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deeplens\results\"/>
    </mc:Choice>
  </mc:AlternateContent>
  <xr:revisionPtr revIDLastSave="0" documentId="13_ncr:1_{E331AB11-8B7A-4EBA-9685-3B47D95C07FA}" xr6:coauthVersionLast="40" xr6:coauthVersionMax="40" xr10:uidLastSave="{00000000-0000-0000-0000-000000000000}"/>
  <bookViews>
    <workbookView xWindow="-96" yWindow="-96" windowWidth="18192" windowHeight="12192" tabRatio="899" xr2:uid="{EF9591CC-71C4-478A-8487-EA15B85DAC3C}"/>
  </bookViews>
  <sheets>
    <sheet name="ground_truth" sheetId="2" r:id="rId1"/>
    <sheet name="gt_dets_online_iou" sheetId="9" r:id="rId2"/>
    <sheet name="gt_dets_offline_iou" sheetId="7" r:id="rId3"/>
    <sheet name="gt_dets_sort" sheetId="8" r:id="rId4"/>
    <sheet name="darknet_sort7" sheetId="12" r:id="rId5"/>
    <sheet name="darknet_sort_2" sheetId="3" r:id="rId6"/>
    <sheet name="darknet_sort_1" sheetId="1" r:id="rId7"/>
    <sheet name="darknet_sort5" sheetId="10" r:id="rId8"/>
    <sheet name="darknet_sort6" sheetId="11" r:id="rId9"/>
    <sheet name="darknet_sort_8" sheetId="13" r:id="rId10"/>
    <sheet name="darknet_sort_3" sheetId="5" r:id="rId11"/>
    <sheet name="1" sheetId="6" r:id="rId12"/>
    <sheet name="2" sheetId="15" r:id="rId13"/>
    <sheet name="3" sheetId="16" r:id="rId14"/>
    <sheet name="4" sheetId="17" r:id="rId15"/>
    <sheet name="5" sheetId="18" r:id="rId16"/>
    <sheet name="6" sheetId="19" r:id="rId17"/>
    <sheet name="7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20" l="1"/>
  <c r="H21" i="20"/>
  <c r="I20" i="20"/>
  <c r="H20" i="20"/>
  <c r="I19" i="20"/>
  <c r="H19" i="20"/>
  <c r="I18" i="20"/>
  <c r="H18" i="20"/>
  <c r="I17" i="20"/>
  <c r="H17" i="20"/>
  <c r="I16" i="20"/>
  <c r="H16" i="20"/>
  <c r="I15" i="20"/>
  <c r="I22" i="20" s="1"/>
  <c r="H15" i="20"/>
  <c r="I21" i="19"/>
  <c r="H21" i="19"/>
  <c r="I20" i="19"/>
  <c r="H20" i="19"/>
  <c r="I19" i="19"/>
  <c r="H19" i="19"/>
  <c r="I18" i="19"/>
  <c r="H18" i="19"/>
  <c r="I17" i="19"/>
  <c r="H17" i="19"/>
  <c r="I16" i="19"/>
  <c r="H16" i="19"/>
  <c r="I15" i="19"/>
  <c r="I22" i="19" s="1"/>
  <c r="H15" i="19"/>
  <c r="I21" i="18"/>
  <c r="H21" i="18"/>
  <c r="I20" i="18"/>
  <c r="H20" i="18"/>
  <c r="I19" i="18"/>
  <c r="H19" i="18"/>
  <c r="I18" i="18"/>
  <c r="H18" i="18"/>
  <c r="I17" i="18"/>
  <c r="H17" i="18"/>
  <c r="I16" i="18"/>
  <c r="H16" i="18"/>
  <c r="I15" i="18"/>
  <c r="I22" i="18" s="1"/>
  <c r="H15" i="18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I22" i="17" s="1"/>
  <c r="H15" i="17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I22" i="16" s="1"/>
  <c r="H15" i="16"/>
  <c r="I15" i="5"/>
  <c r="I16" i="5"/>
  <c r="I17" i="5"/>
  <c r="I18" i="5"/>
  <c r="I19" i="5"/>
  <c r="I20" i="5"/>
  <c r="I14" i="5"/>
  <c r="H15" i="5"/>
  <c r="H16" i="5"/>
  <c r="H17" i="5"/>
  <c r="H18" i="5"/>
  <c r="H19" i="5"/>
  <c r="H20" i="5"/>
  <c r="H14" i="5"/>
  <c r="I21" i="13"/>
  <c r="H21" i="13"/>
  <c r="I20" i="13"/>
  <c r="H20" i="13"/>
  <c r="I19" i="13"/>
  <c r="H19" i="13"/>
  <c r="I18" i="13"/>
  <c r="H18" i="13"/>
  <c r="I17" i="13"/>
  <c r="H17" i="13"/>
  <c r="I16" i="13"/>
  <c r="H16" i="13"/>
  <c r="I15" i="13"/>
  <c r="I22" i="13" s="1"/>
  <c r="H15" i="13"/>
  <c r="H21" i="12"/>
  <c r="I21" i="12" s="1"/>
  <c r="I20" i="12"/>
  <c r="H20" i="12"/>
  <c r="H19" i="12"/>
  <c r="I19" i="12" s="1"/>
  <c r="I18" i="12"/>
  <c r="H18" i="12"/>
  <c r="H17" i="12"/>
  <c r="I17" i="12" s="1"/>
  <c r="I16" i="12"/>
  <c r="H16" i="12"/>
  <c r="H15" i="12"/>
  <c r="I15" i="12" s="1"/>
  <c r="G16" i="8"/>
  <c r="G17" i="8"/>
  <c r="G18" i="8"/>
  <c r="G19" i="8"/>
  <c r="H19" i="8" s="1"/>
  <c r="G20" i="8"/>
  <c r="G21" i="8"/>
  <c r="G15" i="8"/>
  <c r="H15" i="8" s="1"/>
  <c r="H16" i="8"/>
  <c r="H21" i="8"/>
  <c r="H20" i="8"/>
  <c r="H18" i="8"/>
  <c r="H17" i="8"/>
  <c r="I15" i="6"/>
  <c r="I16" i="6"/>
  <c r="I17" i="6"/>
  <c r="I18" i="6"/>
  <c r="I19" i="6"/>
  <c r="I20" i="6"/>
  <c r="I14" i="6"/>
  <c r="H15" i="6"/>
  <c r="H16" i="6"/>
  <c r="H17" i="6"/>
  <c r="H18" i="6"/>
  <c r="H19" i="6"/>
  <c r="H20" i="6"/>
  <c r="H14" i="6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I22" i="15" s="1"/>
  <c r="H15" i="15"/>
  <c r="I21" i="10"/>
  <c r="I20" i="10"/>
  <c r="I19" i="10"/>
  <c r="I18" i="10"/>
  <c r="I17" i="10"/>
  <c r="I16" i="10"/>
  <c r="I15" i="10"/>
  <c r="I22" i="10" s="1"/>
  <c r="H16" i="10"/>
  <c r="H17" i="10"/>
  <c r="H18" i="10"/>
  <c r="H19" i="10"/>
  <c r="H20" i="10"/>
  <c r="H21" i="10"/>
  <c r="H15" i="10"/>
  <c r="I20" i="1"/>
  <c r="I19" i="1"/>
  <c r="I18" i="1"/>
  <c r="I17" i="1"/>
  <c r="I16" i="1"/>
  <c r="I15" i="1"/>
  <c r="I14" i="1"/>
  <c r="I21" i="1" s="1"/>
  <c r="I20" i="3"/>
  <c r="I19" i="3"/>
  <c r="I18" i="3"/>
  <c r="I17" i="3"/>
  <c r="I16" i="3"/>
  <c r="I21" i="3" s="1"/>
  <c r="I15" i="3"/>
  <c r="I14" i="3"/>
  <c r="G20" i="7"/>
  <c r="G19" i="7"/>
  <c r="G18" i="7"/>
  <c r="G17" i="7"/>
  <c r="G16" i="7"/>
  <c r="G15" i="7"/>
  <c r="G14" i="7"/>
  <c r="G21" i="7" s="1"/>
  <c r="K15" i="9"/>
  <c r="K16" i="9"/>
  <c r="K17" i="9"/>
  <c r="K18" i="9"/>
  <c r="K19" i="9"/>
  <c r="K20" i="9"/>
  <c r="K14" i="9"/>
  <c r="K21" i="9" s="1"/>
  <c r="I22" i="11"/>
  <c r="I16" i="11"/>
  <c r="I17" i="11"/>
  <c r="I18" i="11"/>
  <c r="I19" i="11"/>
  <c r="I20" i="11"/>
  <c r="I21" i="11"/>
  <c r="I15" i="11"/>
  <c r="H15" i="11"/>
  <c r="H16" i="11"/>
  <c r="H17" i="11"/>
  <c r="H18" i="11"/>
  <c r="H19" i="11"/>
  <c r="H20" i="11"/>
  <c r="H21" i="11"/>
  <c r="J15" i="9"/>
  <c r="J16" i="9"/>
  <c r="J17" i="9"/>
  <c r="J18" i="9"/>
  <c r="J19" i="9"/>
  <c r="J20" i="9"/>
  <c r="J14" i="9"/>
  <c r="F15" i="7"/>
  <c r="F16" i="7"/>
  <c r="F17" i="7"/>
  <c r="F18" i="7"/>
  <c r="F19" i="7"/>
  <c r="F20" i="7"/>
  <c r="F14" i="7"/>
  <c r="I21" i="5" l="1"/>
  <c r="I22" i="12"/>
  <c r="H22" i="8"/>
  <c r="I21" i="6"/>
  <c r="F16" i="8"/>
  <c r="F17" i="8"/>
  <c r="F18" i="8"/>
  <c r="F19" i="8"/>
  <c r="F20" i="8"/>
  <c r="F21" i="8"/>
  <c r="F15" i="8"/>
  <c r="H15" i="3" l="1"/>
  <c r="H16" i="3"/>
  <c r="H17" i="3"/>
  <c r="H18" i="3"/>
  <c r="H19" i="3"/>
  <c r="H20" i="3"/>
  <c r="H16" i="1"/>
  <c r="H17" i="1"/>
  <c r="H18" i="1"/>
  <c r="H19" i="1"/>
  <c r="H20" i="1"/>
  <c r="H15" i="1"/>
  <c r="H14" i="1"/>
  <c r="H14" i="3"/>
</calcChain>
</file>

<file path=xl/sharedStrings.xml><?xml version="1.0" encoding="utf-8"?>
<sst xmlns="http://schemas.openxmlformats.org/spreadsheetml/2006/main" count="638" uniqueCount="59">
  <si>
    <t>MOT16-02</t>
  </si>
  <si>
    <t>MOT16-04</t>
  </si>
  <si>
    <t>MOT16-05</t>
  </si>
  <si>
    <t>MOT16-09</t>
  </si>
  <si>
    <t>MOT16-10</t>
  </si>
  <si>
    <t>MOT16-11</t>
  </si>
  <si>
    <t>MOT16-13</t>
  </si>
  <si>
    <t>AVERAGE</t>
  </si>
  <si>
    <t>IDF1</t>
  </si>
  <si>
    <t>IDP</t>
  </si>
  <si>
    <t>IDR</t>
  </si>
  <si>
    <t>Rcll</t>
  </si>
  <si>
    <t>Prcn</t>
  </si>
  <si>
    <t>FAR</t>
  </si>
  <si>
    <t>GT</t>
  </si>
  <si>
    <t>MT</t>
  </si>
  <si>
    <t>PT</t>
  </si>
  <si>
    <t>ML</t>
  </si>
  <si>
    <t>FP</t>
  </si>
  <si>
    <t>FN</t>
  </si>
  <si>
    <t>IDs</t>
  </si>
  <si>
    <t>FM</t>
  </si>
  <si>
    <t>MOTA</t>
  </si>
  <si>
    <t>MOTP</t>
  </si>
  <si>
    <t>MOTAL</t>
  </si>
  <si>
    <t>detector:</t>
  </si>
  <si>
    <t>bench_case</t>
  </si>
  <si>
    <t>nms_thres</t>
  </si>
  <si>
    <t>conf_thres</t>
  </si>
  <si>
    <t>max_age</t>
  </si>
  <si>
    <t>min_hits</t>
  </si>
  <si>
    <t>distinct_people</t>
  </si>
  <si>
    <t>avg_people_per_frame</t>
  </si>
  <si>
    <t>number of distinct people (pedestrian, person on vehicle, or a static person) in the whole video</t>
  </si>
  <si>
    <t>avg number of people tracked per frame</t>
  </si>
  <si>
    <t>ady@skr-compute1:~/code/deeplens/benchmarks/motchallenge/res/MOT16/sort_tracker/Darknet_nms_thres_0.4_conf_thres_0.5_sort_tracker_max_age_1_min_hits_3$</t>
  </si>
  <si>
    <t>ady@skr-compute1:~/code/deeplens/benchmarks/motchallenge/res/MOT16/sort_tracker/Darknet_nms_thres_0.4_conf_thres_0.6_sort_tracker_max_age_1_min_hits_3</t>
  </si>
  <si>
    <t>distinct people diff (%) from ground truth</t>
  </si>
  <si>
    <t>Darknet</t>
  </si>
  <si>
    <t>tracker:</t>
  </si>
  <si>
    <t>sort_tracker</t>
  </si>
  <si>
    <t>#_people</t>
  </si>
  <si>
    <t>#_people_per_frame</t>
  </si>
  <si>
    <t>#_objects</t>
  </si>
  <si>
    <t>#_objects_per_frame</t>
  </si>
  <si>
    <t>MOT16_gt</t>
  </si>
  <si>
    <t>ady@skr-compute1:/local/ady/code/deeplens/benchmarks/motchallenge/res/MOT16/sort_tracker/MOT16_gt__sort_tracker_max_age_1_min_hits_3$</t>
  </si>
  <si>
    <t>sigma_l</t>
  </si>
  <si>
    <t>sigma_h</t>
  </si>
  <si>
    <t>sigma_iou</t>
  </si>
  <si>
    <t>t_min</t>
  </si>
  <si>
    <t>t_max</t>
  </si>
  <si>
    <t>iou_tracker</t>
  </si>
  <si>
    <t>match_labels (should we check the label from the previous state of the track)</t>
  </si>
  <si>
    <t>/home/ady/code/deeplens/benchmarks/motchallenge/res/MOT16/Darknet_detector_nms_thres_0.4_conf_thres_0.7_sort_tracker_max_age_1_min_hits_3</t>
  </si>
  <si>
    <t>ady@skr-compute1:~/code/deeplens/benchmarks/motchallenge/res/MOT16/Darknet_detector_nms_thres_0.4_conf_thres_0.7_sort_tracker_max_age_1_min_hits_3</t>
  </si>
  <si>
    <t>/home/ady/code/deeplens/benchmarks/motchallenge/res/MOT16/Darknet_detector_nms_thres_0.4_conf_thres_0.8_sort_tracker_max_age_1_min_hits_3</t>
  </si>
  <si>
    <t>res/MOT16/sort_tracker/Darknet_nms_thres_0.4_conf_thres_0.6_sort_tracker_max_age_1_min_hits_3/</t>
  </si>
  <si>
    <t>Darknet_detector_nms_thres_0.4_conf_thres_0.6_sort_tracker_max_age_1_min_hits_1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</si>
</sst>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4.2"/>
      <color rgb="FFF8F8F2"/>
      <name val="Lucida Sans Typewrit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ady@skr-compute1:~/code/deeplens/benchmarks/motchallenge/res/MOT16/sort_tracker/Darknet_nms_thres_0.4_conf_thres_0.5_sort_tracker_max_age_1_min_hits_3$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dy@skr-compute1:/local/ady/code/deeplens/benchmarks/motchallenge/res/MOT16/sort_tracker/MOT16_gt__sort_tracker_max_age_1_min_hits_3$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dy@skr-compute1:~/code/deeplens/benchmarks/motchallenge/res/MOT16/sort_tracker/Darknet_nms_thres_0.4_conf_thres_0.5_sort_tracker_max_age_1_min_hits_3$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4829-DC5C-43BE-8791-A3024D6061C7}">
  <dimension ref="A1:C8"/>
  <sheetViews>
    <sheetView tabSelected="1" workbookViewId="0">
      <selection activeCell="C11" sqref="C11"/>
    </sheetView>
  </sheetViews>
  <sheetFormatPr defaultRowHeight="14.4" x14ac:dyDescent="0.55000000000000004"/>
  <cols>
    <col min="1" max="1" width="13.05078125" customWidth="1"/>
    <col min="2" max="2" width="22.26171875" customWidth="1"/>
    <col min="3" max="3" width="49.68359375" customWidth="1"/>
  </cols>
  <sheetData>
    <row r="1" spans="1:3" x14ac:dyDescent="0.55000000000000004">
      <c r="B1" t="s">
        <v>33</v>
      </c>
      <c r="C1" t="s">
        <v>34</v>
      </c>
    </row>
    <row r="2" spans="1:3" ht="13.8" customHeight="1" x14ac:dyDescent="0.55000000000000004">
      <c r="A2" t="s">
        <v>0</v>
      </c>
      <c r="B2">
        <v>66</v>
      </c>
      <c r="C2">
        <v>41.088333333333303</v>
      </c>
    </row>
    <row r="3" spans="1:3" x14ac:dyDescent="0.55000000000000004">
      <c r="A3" t="s">
        <v>1</v>
      </c>
      <c r="B3">
        <v>88</v>
      </c>
      <c r="C3">
        <v>49.861904761904697</v>
      </c>
    </row>
    <row r="4" spans="1:3" x14ac:dyDescent="0.55000000000000004">
      <c r="A4" t="s">
        <v>2</v>
      </c>
      <c r="B4">
        <v>129</v>
      </c>
      <c r="C4">
        <v>8.5221027479091997</v>
      </c>
    </row>
    <row r="5" spans="1:3" x14ac:dyDescent="0.55000000000000004">
      <c r="A5" t="s">
        <v>3</v>
      </c>
      <c r="B5">
        <v>25</v>
      </c>
      <c r="C5">
        <v>10.0133333333333</v>
      </c>
    </row>
    <row r="6" spans="1:3" x14ac:dyDescent="0.55000000000000004">
      <c r="A6" t="s">
        <v>4</v>
      </c>
      <c r="B6">
        <v>57</v>
      </c>
      <c r="C6">
        <v>20.938837920489199</v>
      </c>
    </row>
    <row r="7" spans="1:3" x14ac:dyDescent="0.55000000000000004">
      <c r="A7" t="s">
        <v>5</v>
      </c>
      <c r="B7">
        <v>69</v>
      </c>
      <c r="C7">
        <v>10.1933333333333</v>
      </c>
    </row>
    <row r="8" spans="1:3" x14ac:dyDescent="0.55000000000000004">
      <c r="A8" t="s">
        <v>6</v>
      </c>
      <c r="B8">
        <v>107</v>
      </c>
      <c r="C8">
        <v>15.2666666666666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791FB-1304-4891-840E-C30584CC1AB9}">
  <dimension ref="A2:R22"/>
  <sheetViews>
    <sheetView workbookViewId="0">
      <selection activeCell="H14" sqref="H14:I22"/>
    </sheetView>
  </sheetViews>
  <sheetFormatPr defaultRowHeight="14.4" x14ac:dyDescent="0.55000000000000004"/>
  <sheetData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13.6</v>
      </c>
      <c r="C3">
        <v>54.9</v>
      </c>
      <c r="D3">
        <v>7.8</v>
      </c>
      <c r="E3">
        <v>13.6</v>
      </c>
      <c r="F3">
        <v>95.6</v>
      </c>
      <c r="G3">
        <v>0.19</v>
      </c>
      <c r="H3">
        <v>54</v>
      </c>
      <c r="I3">
        <v>4</v>
      </c>
      <c r="J3">
        <v>8</v>
      </c>
      <c r="K3">
        <v>42</v>
      </c>
      <c r="L3">
        <v>112</v>
      </c>
      <c r="M3">
        <v>15416</v>
      </c>
      <c r="N3">
        <v>40</v>
      </c>
      <c r="O3">
        <v>48</v>
      </c>
      <c r="P3">
        <v>12.7</v>
      </c>
      <c r="Q3">
        <v>80</v>
      </c>
      <c r="R3">
        <v>12.9</v>
      </c>
    </row>
    <row r="4" spans="1:18" x14ac:dyDescent="0.55000000000000004">
      <c r="A4" t="s">
        <v>1</v>
      </c>
      <c r="B4">
        <v>14.6</v>
      </c>
      <c r="C4">
        <v>41.8</v>
      </c>
      <c r="D4">
        <v>8.8000000000000007</v>
      </c>
      <c r="E4">
        <v>17.3</v>
      </c>
      <c r="F4">
        <v>81.7</v>
      </c>
      <c r="G4">
        <v>1.75</v>
      </c>
      <c r="H4">
        <v>83</v>
      </c>
      <c r="I4">
        <v>1</v>
      </c>
      <c r="J4">
        <v>24</v>
      </c>
      <c r="K4">
        <v>58</v>
      </c>
      <c r="L4">
        <v>1842</v>
      </c>
      <c r="M4">
        <v>39335</v>
      </c>
      <c r="N4">
        <v>197</v>
      </c>
      <c r="O4">
        <v>248</v>
      </c>
      <c r="P4">
        <v>13</v>
      </c>
      <c r="Q4">
        <v>81.2</v>
      </c>
      <c r="R4">
        <v>13.4</v>
      </c>
    </row>
    <row r="5" spans="1:18" x14ac:dyDescent="0.55000000000000004">
      <c r="A5" t="s">
        <v>2</v>
      </c>
      <c r="B5">
        <v>49.4</v>
      </c>
      <c r="C5">
        <v>70.8</v>
      </c>
      <c r="D5">
        <v>37.9</v>
      </c>
      <c r="E5">
        <v>45.7</v>
      </c>
      <c r="F5">
        <v>85.3</v>
      </c>
      <c r="G5">
        <v>0.64</v>
      </c>
      <c r="H5">
        <v>125</v>
      </c>
      <c r="I5">
        <v>8</v>
      </c>
      <c r="J5">
        <v>64</v>
      </c>
      <c r="K5">
        <v>53</v>
      </c>
      <c r="L5">
        <v>537</v>
      </c>
      <c r="M5">
        <v>3703</v>
      </c>
      <c r="N5">
        <v>46</v>
      </c>
      <c r="O5">
        <v>68</v>
      </c>
      <c r="P5">
        <v>37.1</v>
      </c>
      <c r="Q5">
        <v>76.400000000000006</v>
      </c>
      <c r="R5">
        <v>37.799999999999997</v>
      </c>
    </row>
    <row r="6" spans="1:18" x14ac:dyDescent="0.55000000000000004">
      <c r="A6" t="s">
        <v>3</v>
      </c>
      <c r="B6">
        <v>47.1</v>
      </c>
      <c r="C6">
        <v>75.7</v>
      </c>
      <c r="D6">
        <v>34.200000000000003</v>
      </c>
      <c r="E6">
        <v>43.7</v>
      </c>
      <c r="F6">
        <v>96.8</v>
      </c>
      <c r="G6">
        <v>0.14000000000000001</v>
      </c>
      <c r="H6">
        <v>25</v>
      </c>
      <c r="I6">
        <v>5</v>
      </c>
      <c r="J6">
        <v>14</v>
      </c>
      <c r="K6">
        <v>6</v>
      </c>
      <c r="L6">
        <v>75</v>
      </c>
      <c r="M6">
        <v>2958</v>
      </c>
      <c r="N6">
        <v>48</v>
      </c>
      <c r="O6">
        <v>59</v>
      </c>
      <c r="P6">
        <v>41.4</v>
      </c>
      <c r="Q6">
        <v>81</v>
      </c>
      <c r="R6">
        <v>42.3</v>
      </c>
    </row>
    <row r="7" spans="1:18" x14ac:dyDescent="0.55000000000000004">
      <c r="A7" t="s">
        <v>4</v>
      </c>
      <c r="B7">
        <v>23.5</v>
      </c>
      <c r="C7">
        <v>63</v>
      </c>
      <c r="D7">
        <v>14.5</v>
      </c>
      <c r="E7">
        <v>21.6</v>
      </c>
      <c r="F7">
        <v>94.3</v>
      </c>
      <c r="G7">
        <v>0.25</v>
      </c>
      <c r="H7">
        <v>54</v>
      </c>
      <c r="I7">
        <v>6</v>
      </c>
      <c r="J7">
        <v>9</v>
      </c>
      <c r="K7">
        <v>39</v>
      </c>
      <c r="L7">
        <v>161</v>
      </c>
      <c r="M7">
        <v>9653</v>
      </c>
      <c r="N7">
        <v>59</v>
      </c>
      <c r="O7">
        <v>84</v>
      </c>
      <c r="P7">
        <v>19.8</v>
      </c>
      <c r="Q7">
        <v>78.7</v>
      </c>
      <c r="R7">
        <v>20.3</v>
      </c>
    </row>
    <row r="8" spans="1:18" x14ac:dyDescent="0.55000000000000004">
      <c r="A8" t="s">
        <v>5</v>
      </c>
      <c r="B8">
        <v>48.4</v>
      </c>
      <c r="C8">
        <v>69.900000000000006</v>
      </c>
      <c r="D8">
        <v>37</v>
      </c>
      <c r="E8">
        <v>50.6</v>
      </c>
      <c r="F8">
        <v>95.5</v>
      </c>
      <c r="G8">
        <v>0.24</v>
      </c>
      <c r="H8">
        <v>69</v>
      </c>
      <c r="I8">
        <v>8</v>
      </c>
      <c r="J8">
        <v>24</v>
      </c>
      <c r="K8">
        <v>37</v>
      </c>
      <c r="L8">
        <v>218</v>
      </c>
      <c r="M8">
        <v>4533</v>
      </c>
      <c r="N8">
        <v>34</v>
      </c>
      <c r="O8">
        <v>54</v>
      </c>
      <c r="P8">
        <v>47.8</v>
      </c>
      <c r="Q8">
        <v>83.1</v>
      </c>
      <c r="R8">
        <v>48.2</v>
      </c>
    </row>
    <row r="9" spans="1:18" x14ac:dyDescent="0.55000000000000004">
      <c r="A9" t="s">
        <v>6</v>
      </c>
      <c r="B9">
        <v>8.8000000000000007</v>
      </c>
      <c r="C9">
        <v>23.1</v>
      </c>
      <c r="D9">
        <v>5.5</v>
      </c>
      <c r="E9">
        <v>6.8</v>
      </c>
      <c r="F9">
        <v>29</v>
      </c>
      <c r="G9">
        <v>2.56</v>
      </c>
      <c r="H9">
        <v>107</v>
      </c>
      <c r="I9">
        <v>3</v>
      </c>
      <c r="J9">
        <v>12</v>
      </c>
      <c r="K9">
        <v>92</v>
      </c>
      <c r="L9">
        <v>1919</v>
      </c>
      <c r="M9">
        <v>10667</v>
      </c>
      <c r="N9">
        <v>39</v>
      </c>
      <c r="O9">
        <v>59</v>
      </c>
      <c r="P9">
        <v>-10.3</v>
      </c>
      <c r="Q9">
        <v>77.7</v>
      </c>
      <c r="R9">
        <v>-9.9</v>
      </c>
    </row>
    <row r="10" spans="1:18" x14ac:dyDescent="0.55000000000000004">
      <c r="A10" t="s">
        <v>7</v>
      </c>
      <c r="B10">
        <v>22.6</v>
      </c>
      <c r="C10">
        <v>54.4</v>
      </c>
      <c r="D10">
        <v>14.3</v>
      </c>
      <c r="E10">
        <v>21.9</v>
      </c>
      <c r="F10">
        <v>83.2</v>
      </c>
      <c r="G10">
        <v>0.91</v>
      </c>
      <c r="H10">
        <v>517</v>
      </c>
      <c r="I10">
        <v>35</v>
      </c>
      <c r="J10">
        <v>155</v>
      </c>
      <c r="K10">
        <v>327</v>
      </c>
      <c r="L10">
        <v>4864</v>
      </c>
      <c r="M10">
        <v>86265</v>
      </c>
      <c r="N10">
        <v>463</v>
      </c>
      <c r="O10">
        <v>620</v>
      </c>
      <c r="P10" s="2">
        <v>17</v>
      </c>
      <c r="Q10">
        <v>80.400000000000006</v>
      </c>
      <c r="R10">
        <v>17.5</v>
      </c>
    </row>
    <row r="13" spans="1:18" x14ac:dyDescent="0.55000000000000004">
      <c r="A13" t="s">
        <v>25</v>
      </c>
      <c r="B13" t="s">
        <v>38</v>
      </c>
      <c r="C13" t="s">
        <v>39</v>
      </c>
      <c r="D13" t="s">
        <v>40</v>
      </c>
    </row>
    <row r="14" spans="1:18" x14ac:dyDescent="0.55000000000000004">
      <c r="A14" t="s">
        <v>26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37</v>
      </c>
    </row>
    <row r="15" spans="1:18" x14ac:dyDescent="0.55000000000000004">
      <c r="A15" t="s">
        <v>0</v>
      </c>
      <c r="B15">
        <v>0.4</v>
      </c>
      <c r="C15">
        <v>0.9</v>
      </c>
      <c r="D15">
        <v>1</v>
      </c>
      <c r="E15">
        <v>3</v>
      </c>
      <c r="F15">
        <v>59</v>
      </c>
      <c r="G15">
        <v>4.0350000000000001</v>
      </c>
      <c r="H15">
        <f>(F15-ground_truth!B2)/ground_truth!B2 * 100</f>
        <v>-10.606060606060606</v>
      </c>
      <c r="I15">
        <f>ABS((F15-ground_truth!B2)/ground_truth!B2 * 100)</f>
        <v>10.606060606060606</v>
      </c>
    </row>
    <row r="16" spans="1:18" x14ac:dyDescent="0.55000000000000004">
      <c r="A16" t="s">
        <v>1</v>
      </c>
      <c r="B16">
        <v>0.4</v>
      </c>
      <c r="C16">
        <v>0.9</v>
      </c>
      <c r="D16">
        <v>1</v>
      </c>
      <c r="E16">
        <v>3</v>
      </c>
      <c r="F16">
        <v>254</v>
      </c>
      <c r="G16">
        <v>7.9647619047619003</v>
      </c>
      <c r="H16">
        <f>(F16-ground_truth!B3)/ground_truth!B3 * 100</f>
        <v>188.63636363636365</v>
      </c>
      <c r="I16">
        <f>ABS((F16-ground_truth!B3)/ground_truth!B3 * 100)</f>
        <v>188.63636363636365</v>
      </c>
    </row>
    <row r="17" spans="1:9" x14ac:dyDescent="0.55000000000000004">
      <c r="A17" t="s">
        <v>2</v>
      </c>
      <c r="B17">
        <v>0.4</v>
      </c>
      <c r="C17">
        <v>0.9</v>
      </c>
      <c r="D17">
        <v>1</v>
      </c>
      <c r="E17">
        <v>3</v>
      </c>
      <c r="F17">
        <v>128</v>
      </c>
      <c r="G17">
        <v>3.9091995221027398</v>
      </c>
      <c r="H17">
        <f>(F17-ground_truth!B4)/ground_truth!B4 * 100</f>
        <v>-0.77519379844961245</v>
      </c>
      <c r="I17">
        <f>ABS((F17-ground_truth!B4)/ground_truth!B4 * 100)</f>
        <v>0.77519379844961245</v>
      </c>
    </row>
    <row r="18" spans="1:9" x14ac:dyDescent="0.55000000000000004">
      <c r="A18" t="s">
        <v>3</v>
      </c>
      <c r="B18">
        <v>0.4</v>
      </c>
      <c r="C18">
        <v>0.9</v>
      </c>
      <c r="D18">
        <v>1</v>
      </c>
      <c r="E18">
        <v>3</v>
      </c>
      <c r="F18">
        <v>68</v>
      </c>
      <c r="G18">
        <v>4.5142857142857098</v>
      </c>
      <c r="H18">
        <f>(F18-ground_truth!B5)/ground_truth!B5 * 100</f>
        <v>172</v>
      </c>
      <c r="I18">
        <f>ABS((F18-ground_truth!B5)/ground_truth!B5 * 100)</f>
        <v>172</v>
      </c>
    </row>
    <row r="19" spans="1:9" x14ac:dyDescent="0.55000000000000004">
      <c r="A19" t="s">
        <v>4</v>
      </c>
      <c r="B19">
        <v>0.4</v>
      </c>
      <c r="C19">
        <v>0.9</v>
      </c>
      <c r="D19">
        <v>1</v>
      </c>
      <c r="E19">
        <v>3</v>
      </c>
      <c r="F19">
        <v>83</v>
      </c>
      <c r="G19">
        <v>4.1498470948012196</v>
      </c>
      <c r="H19">
        <f>(F19-ground_truth!B6)/ground_truth!B6 * 100</f>
        <v>45.614035087719294</v>
      </c>
      <c r="I19">
        <f>ABS((F19-ground_truth!B6)/ground_truth!B6 * 100)</f>
        <v>45.614035087719294</v>
      </c>
    </row>
    <row r="20" spans="1:9" x14ac:dyDescent="0.55000000000000004">
      <c r="A20" t="s">
        <v>5</v>
      </c>
      <c r="B20">
        <v>0.4</v>
      </c>
      <c r="C20">
        <v>0.9</v>
      </c>
      <c r="D20">
        <v>1</v>
      </c>
      <c r="E20">
        <v>3</v>
      </c>
      <c r="F20">
        <v>68</v>
      </c>
      <c r="G20">
        <v>5.3444444444444397</v>
      </c>
      <c r="H20">
        <f>(F20-ground_truth!B7)/ground_truth!B7 * 100</f>
        <v>-1.4492753623188406</v>
      </c>
      <c r="I20">
        <f>ABS((F20-ground_truth!B7)/ground_truth!B7 * 100)</f>
        <v>1.4492753623188406</v>
      </c>
    </row>
    <row r="21" spans="1:9" x14ac:dyDescent="0.55000000000000004">
      <c r="A21" t="s">
        <v>6</v>
      </c>
      <c r="B21">
        <v>0.4</v>
      </c>
      <c r="C21">
        <v>0.9</v>
      </c>
      <c r="D21">
        <v>1</v>
      </c>
      <c r="E21">
        <v>3</v>
      </c>
      <c r="F21">
        <v>67</v>
      </c>
      <c r="G21">
        <v>1.65970772442588</v>
      </c>
      <c r="H21">
        <f>(F21-ground_truth!B8)/ground_truth!B8 * 100</f>
        <v>-37.383177570093459</v>
      </c>
      <c r="I21">
        <f>ABS((F21-ground_truth!B8)/ground_truth!B8 * 100)</f>
        <v>37.383177570093459</v>
      </c>
    </row>
    <row r="22" spans="1:9" x14ac:dyDescent="0.55000000000000004">
      <c r="I22">
        <f>AVERAGE(I15:I21)</f>
        <v>65.20915800871505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1F90-C7BC-4273-BF71-38B690B0C6D5}">
  <dimension ref="A1:R21"/>
  <sheetViews>
    <sheetView workbookViewId="0">
      <selection activeCell="K18" sqref="K18"/>
    </sheetView>
  </sheetViews>
  <sheetFormatPr defaultRowHeight="14.4" x14ac:dyDescent="0.55000000000000004"/>
  <cols>
    <col min="1" max="1" width="14.15625" customWidth="1"/>
    <col min="7" max="7" width="12.47265625" customWidth="1"/>
  </cols>
  <sheetData>
    <row r="1" spans="1:18" x14ac:dyDescent="0.55000000000000004">
      <c r="A1" s="1" t="s">
        <v>35</v>
      </c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15.4</v>
      </c>
      <c r="C3">
        <v>43.1</v>
      </c>
      <c r="D3">
        <v>9.4</v>
      </c>
      <c r="E3">
        <v>16</v>
      </c>
      <c r="F3">
        <v>73.3</v>
      </c>
      <c r="G3">
        <v>1.73</v>
      </c>
      <c r="H3">
        <v>54</v>
      </c>
      <c r="I3">
        <v>3</v>
      </c>
      <c r="J3">
        <v>12</v>
      </c>
      <c r="K3">
        <v>39</v>
      </c>
      <c r="L3">
        <v>1038</v>
      </c>
      <c r="M3">
        <v>14977</v>
      </c>
      <c r="N3">
        <v>79</v>
      </c>
      <c r="O3">
        <v>109</v>
      </c>
      <c r="P3">
        <v>9.8000000000000007</v>
      </c>
      <c r="Q3">
        <v>77.3</v>
      </c>
      <c r="R3">
        <v>10.199999999999999</v>
      </c>
    </row>
    <row r="4" spans="1:18" x14ac:dyDescent="0.55000000000000004">
      <c r="A4" t="s">
        <v>1</v>
      </c>
      <c r="B4">
        <v>30.3</v>
      </c>
      <c r="C4">
        <v>52.8</v>
      </c>
      <c r="D4">
        <v>21.3</v>
      </c>
      <c r="E4">
        <v>32.9</v>
      </c>
      <c r="F4">
        <v>81.400000000000006</v>
      </c>
      <c r="G4">
        <v>3.4</v>
      </c>
      <c r="H4">
        <v>83</v>
      </c>
      <c r="I4">
        <v>6</v>
      </c>
      <c r="J4">
        <v>33</v>
      </c>
      <c r="K4">
        <v>44</v>
      </c>
      <c r="L4">
        <v>3574</v>
      </c>
      <c r="M4">
        <v>31934</v>
      </c>
      <c r="N4">
        <v>212</v>
      </c>
      <c r="O4">
        <v>308</v>
      </c>
      <c r="P4">
        <v>24.9</v>
      </c>
      <c r="Q4">
        <v>77.900000000000006</v>
      </c>
      <c r="R4">
        <v>25.3</v>
      </c>
    </row>
    <row r="5" spans="1:18" x14ac:dyDescent="0.55000000000000004">
      <c r="A5" t="s">
        <v>2</v>
      </c>
      <c r="B5">
        <v>46.3</v>
      </c>
      <c r="C5">
        <v>60</v>
      </c>
      <c r="D5">
        <v>37.700000000000003</v>
      </c>
      <c r="E5">
        <v>46.2</v>
      </c>
      <c r="F5">
        <v>73.5</v>
      </c>
      <c r="G5">
        <v>1.36</v>
      </c>
      <c r="H5">
        <v>125</v>
      </c>
      <c r="I5">
        <v>8</v>
      </c>
      <c r="J5">
        <v>71</v>
      </c>
      <c r="K5">
        <v>46</v>
      </c>
      <c r="L5">
        <v>1135</v>
      </c>
      <c r="M5">
        <v>3667</v>
      </c>
      <c r="N5">
        <v>73</v>
      </c>
      <c r="O5">
        <v>104</v>
      </c>
      <c r="P5">
        <v>28.5</v>
      </c>
      <c r="Q5">
        <v>76.099999999999994</v>
      </c>
      <c r="R5">
        <v>29.5</v>
      </c>
    </row>
    <row r="6" spans="1:18" x14ac:dyDescent="0.55000000000000004">
      <c r="A6" t="s">
        <v>3</v>
      </c>
      <c r="B6">
        <v>46.1</v>
      </c>
      <c r="C6">
        <v>66</v>
      </c>
      <c r="D6">
        <v>35.4</v>
      </c>
      <c r="E6">
        <v>47.5</v>
      </c>
      <c r="F6">
        <v>88.7</v>
      </c>
      <c r="G6">
        <v>0.61</v>
      </c>
      <c r="H6">
        <v>25</v>
      </c>
      <c r="I6">
        <v>5</v>
      </c>
      <c r="J6">
        <v>16</v>
      </c>
      <c r="K6">
        <v>4</v>
      </c>
      <c r="L6">
        <v>319</v>
      </c>
      <c r="M6">
        <v>2758</v>
      </c>
      <c r="N6">
        <v>67</v>
      </c>
      <c r="O6">
        <v>85</v>
      </c>
      <c r="P6">
        <v>40.200000000000003</v>
      </c>
      <c r="Q6">
        <v>80.2</v>
      </c>
      <c r="R6">
        <v>41.4</v>
      </c>
    </row>
    <row r="7" spans="1:18" x14ac:dyDescent="0.55000000000000004">
      <c r="A7" t="s">
        <v>4</v>
      </c>
      <c r="B7">
        <v>31</v>
      </c>
      <c r="C7">
        <v>58.9</v>
      </c>
      <c r="D7">
        <v>21.1</v>
      </c>
      <c r="E7">
        <v>30.6</v>
      </c>
      <c r="F7">
        <v>85.5</v>
      </c>
      <c r="G7">
        <v>0.98</v>
      </c>
      <c r="H7">
        <v>54</v>
      </c>
      <c r="I7">
        <v>7</v>
      </c>
      <c r="J7">
        <v>13</v>
      </c>
      <c r="K7">
        <v>34</v>
      </c>
      <c r="L7">
        <v>639</v>
      </c>
      <c r="M7">
        <v>8549</v>
      </c>
      <c r="N7">
        <v>83</v>
      </c>
      <c r="O7">
        <v>151</v>
      </c>
      <c r="P7">
        <v>24.7</v>
      </c>
      <c r="Q7">
        <v>76.3</v>
      </c>
      <c r="R7">
        <v>25.4</v>
      </c>
    </row>
    <row r="8" spans="1:18" x14ac:dyDescent="0.55000000000000004">
      <c r="A8" t="s">
        <v>5</v>
      </c>
      <c r="B8">
        <v>41</v>
      </c>
      <c r="C8">
        <v>59.1</v>
      </c>
      <c r="D8">
        <v>31.3</v>
      </c>
      <c r="E8">
        <v>48.2</v>
      </c>
      <c r="F8">
        <v>90.8</v>
      </c>
      <c r="G8">
        <v>0.5</v>
      </c>
      <c r="H8">
        <v>69</v>
      </c>
      <c r="I8">
        <v>7</v>
      </c>
      <c r="J8">
        <v>26</v>
      </c>
      <c r="K8">
        <v>36</v>
      </c>
      <c r="L8">
        <v>446</v>
      </c>
      <c r="M8">
        <v>4754</v>
      </c>
      <c r="N8">
        <v>69</v>
      </c>
      <c r="O8">
        <v>90</v>
      </c>
      <c r="P8">
        <v>42.6</v>
      </c>
      <c r="Q8">
        <v>83</v>
      </c>
      <c r="R8">
        <v>43.3</v>
      </c>
    </row>
    <row r="9" spans="1:18" x14ac:dyDescent="0.55000000000000004">
      <c r="A9" t="s">
        <v>6</v>
      </c>
      <c r="B9">
        <v>19</v>
      </c>
      <c r="C9">
        <v>30.6</v>
      </c>
      <c r="D9">
        <v>13.8</v>
      </c>
      <c r="E9">
        <v>18.100000000000001</v>
      </c>
      <c r="F9">
        <v>40</v>
      </c>
      <c r="G9">
        <v>4.1399999999999997</v>
      </c>
      <c r="H9">
        <v>107</v>
      </c>
      <c r="I9">
        <v>6</v>
      </c>
      <c r="J9">
        <v>26</v>
      </c>
      <c r="K9">
        <v>75</v>
      </c>
      <c r="L9">
        <v>3107</v>
      </c>
      <c r="M9">
        <v>9375</v>
      </c>
      <c r="N9">
        <v>82</v>
      </c>
      <c r="O9">
        <v>125</v>
      </c>
      <c r="P9">
        <v>-9.6999999999999993</v>
      </c>
      <c r="Q9">
        <v>73.400000000000006</v>
      </c>
      <c r="R9">
        <v>-9</v>
      </c>
    </row>
    <row r="10" spans="1:18" x14ac:dyDescent="0.55000000000000004">
      <c r="A10" t="s">
        <v>7</v>
      </c>
      <c r="B10">
        <v>30</v>
      </c>
      <c r="C10">
        <v>52.2</v>
      </c>
      <c r="D10">
        <v>21.1</v>
      </c>
      <c r="E10">
        <v>31.2</v>
      </c>
      <c r="F10">
        <v>77</v>
      </c>
      <c r="G10">
        <v>1.93</v>
      </c>
      <c r="H10">
        <v>517</v>
      </c>
      <c r="I10">
        <v>42</v>
      </c>
      <c r="J10">
        <v>197</v>
      </c>
      <c r="K10">
        <v>278</v>
      </c>
      <c r="L10">
        <v>10258</v>
      </c>
      <c r="M10">
        <v>76014</v>
      </c>
      <c r="N10">
        <v>665</v>
      </c>
      <c r="O10">
        <v>972</v>
      </c>
      <c r="P10" s="2">
        <v>21.3</v>
      </c>
      <c r="Q10">
        <v>78.099999999999994</v>
      </c>
      <c r="R10">
        <v>21.9</v>
      </c>
    </row>
    <row r="12" spans="1:18" x14ac:dyDescent="0.55000000000000004">
      <c r="A12" t="s">
        <v>25</v>
      </c>
      <c r="B12" t="s">
        <v>38</v>
      </c>
      <c r="C12" t="s">
        <v>39</v>
      </c>
      <c r="D12" t="s">
        <v>40</v>
      </c>
    </row>
    <row r="13" spans="1:18" x14ac:dyDescent="0.55000000000000004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37</v>
      </c>
    </row>
    <row r="14" spans="1:18" x14ac:dyDescent="0.55000000000000004">
      <c r="A14" t="s">
        <v>0</v>
      </c>
      <c r="B14">
        <v>0.1</v>
      </c>
      <c r="C14">
        <v>0.6</v>
      </c>
      <c r="D14">
        <v>1</v>
      </c>
      <c r="E14">
        <v>3</v>
      </c>
      <c r="F14">
        <v>138</v>
      </c>
      <c r="G14">
        <v>5.6916666666666602</v>
      </c>
      <c r="H14">
        <f>(F14-ground_truth!B2)/ground_truth!B2 * 100</f>
        <v>109.09090909090908</v>
      </c>
      <c r="I14">
        <f>ABS(H14)</f>
        <v>109.09090909090908</v>
      </c>
    </row>
    <row r="15" spans="1:18" x14ac:dyDescent="0.55000000000000004">
      <c r="A15" t="s">
        <v>1</v>
      </c>
      <c r="B15">
        <v>0.1</v>
      </c>
      <c r="C15">
        <v>0.6</v>
      </c>
      <c r="D15">
        <v>1</v>
      </c>
      <c r="E15">
        <v>3</v>
      </c>
      <c r="F15">
        <v>291</v>
      </c>
      <c r="G15">
        <v>15.8961904761904</v>
      </c>
      <c r="H15">
        <f>(F15-ground_truth!B3)/ground_truth!B3 * 100</f>
        <v>230.68181818181816</v>
      </c>
      <c r="I15">
        <f t="shared" ref="I15:I20" si="0">ABS(H15)</f>
        <v>230.68181818181816</v>
      </c>
    </row>
    <row r="16" spans="1:18" x14ac:dyDescent="0.55000000000000004">
      <c r="A16" t="s">
        <v>2</v>
      </c>
      <c r="B16">
        <v>0.1</v>
      </c>
      <c r="C16">
        <v>0.6</v>
      </c>
      <c r="D16">
        <v>1</v>
      </c>
      <c r="E16">
        <v>3</v>
      </c>
      <c r="F16">
        <v>169</v>
      </c>
      <c r="G16">
        <v>3.9032258064516099</v>
      </c>
      <c r="H16">
        <f>(F16-ground_truth!B4)/ground_truth!B4 * 100</f>
        <v>31.007751937984494</v>
      </c>
      <c r="I16">
        <f t="shared" si="0"/>
        <v>31.007751937984494</v>
      </c>
    </row>
    <row r="17" spans="1:9" x14ac:dyDescent="0.55000000000000004">
      <c r="A17" t="s">
        <v>3</v>
      </c>
      <c r="B17">
        <v>0.1</v>
      </c>
      <c r="C17">
        <v>0.6</v>
      </c>
      <c r="D17">
        <v>1</v>
      </c>
      <c r="E17">
        <v>3</v>
      </c>
      <c r="F17">
        <v>89</v>
      </c>
      <c r="G17">
        <v>5.3942857142857097</v>
      </c>
      <c r="H17">
        <f>(F17-ground_truth!B5)/ground_truth!B5 * 100</f>
        <v>256</v>
      </c>
      <c r="I17">
        <f t="shared" si="0"/>
        <v>256</v>
      </c>
    </row>
    <row r="18" spans="1:9" x14ac:dyDescent="0.55000000000000004">
      <c r="A18" t="s">
        <v>4</v>
      </c>
      <c r="B18">
        <v>0.1</v>
      </c>
      <c r="C18">
        <v>0.6</v>
      </c>
      <c r="D18">
        <v>1</v>
      </c>
      <c r="E18">
        <v>3</v>
      </c>
      <c r="F18">
        <v>118</v>
      </c>
      <c r="G18">
        <v>6.2339449541284404</v>
      </c>
      <c r="H18">
        <f>(F18-ground_truth!B6)/ground_truth!B6 * 100</f>
        <v>107.01754385964912</v>
      </c>
      <c r="I18">
        <f t="shared" si="0"/>
        <v>107.01754385964912</v>
      </c>
    </row>
    <row r="19" spans="1:9" x14ac:dyDescent="0.55000000000000004">
      <c r="A19" t="s">
        <v>5</v>
      </c>
      <c r="B19">
        <v>0.1</v>
      </c>
      <c r="C19">
        <v>0.6</v>
      </c>
      <c r="D19">
        <v>1</v>
      </c>
      <c r="E19">
        <v>3</v>
      </c>
      <c r="F19">
        <v>112</v>
      </c>
      <c r="G19">
        <v>5.1766666666666596</v>
      </c>
      <c r="H19">
        <f>(F19-ground_truth!B7)/ground_truth!B7 * 100</f>
        <v>62.318840579710141</v>
      </c>
      <c r="I19">
        <f t="shared" si="0"/>
        <v>62.318840579710141</v>
      </c>
    </row>
    <row r="20" spans="1:9" x14ac:dyDescent="0.55000000000000004">
      <c r="A20" t="s">
        <v>6</v>
      </c>
      <c r="B20">
        <v>0.1</v>
      </c>
      <c r="C20">
        <v>0.6</v>
      </c>
      <c r="D20">
        <v>1</v>
      </c>
      <c r="E20">
        <v>3</v>
      </c>
      <c r="F20">
        <v>133</v>
      </c>
      <c r="G20">
        <v>3.12880886426592</v>
      </c>
      <c r="H20">
        <f>(F20-ground_truth!B8)/ground_truth!B8 * 100</f>
        <v>24.299065420560748</v>
      </c>
      <c r="I20">
        <f t="shared" si="0"/>
        <v>24.299065420560748</v>
      </c>
    </row>
    <row r="21" spans="1:9" x14ac:dyDescent="0.55000000000000004">
      <c r="I21">
        <f>AVERAGE(I14:I20)</f>
        <v>117.20227558151882</v>
      </c>
    </row>
  </sheetData>
  <hyperlinks>
    <hyperlink ref="A1" r:id="rId1" xr:uid="{A7143B72-CC56-4CC9-BF29-A364D67626D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8D13-5042-4D32-870C-476FD1E164DC}">
  <dimension ref="A1:R21"/>
  <sheetViews>
    <sheetView workbookViewId="0">
      <selection activeCell="A3" sqref="A3:A10"/>
    </sheetView>
  </sheetViews>
  <sheetFormatPr defaultRowHeight="14.4" x14ac:dyDescent="0.55000000000000004"/>
  <cols>
    <col min="1" max="1" width="14.15625" customWidth="1"/>
    <col min="7" max="7" width="12.47265625" customWidth="1"/>
  </cols>
  <sheetData>
    <row r="1" spans="1:18" x14ac:dyDescent="0.55000000000000004">
      <c r="A1" s="1"/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15.8</v>
      </c>
      <c r="C3">
        <v>37.299999999999997</v>
      </c>
      <c r="D3">
        <v>10</v>
      </c>
      <c r="E3">
        <v>19.5</v>
      </c>
      <c r="F3">
        <v>72.7</v>
      </c>
      <c r="G3">
        <v>2.17</v>
      </c>
      <c r="H3">
        <v>54</v>
      </c>
      <c r="I3">
        <v>6</v>
      </c>
      <c r="J3">
        <v>12</v>
      </c>
      <c r="K3">
        <v>36</v>
      </c>
      <c r="L3">
        <v>1304</v>
      </c>
      <c r="M3">
        <v>14359</v>
      </c>
      <c r="N3">
        <v>135</v>
      </c>
      <c r="O3">
        <v>116</v>
      </c>
      <c r="P3">
        <v>11.4</v>
      </c>
      <c r="Q3">
        <v>76.8</v>
      </c>
      <c r="R3">
        <v>12.2</v>
      </c>
    </row>
    <row r="4" spans="1:18" x14ac:dyDescent="0.55000000000000004">
      <c r="A4" t="s">
        <v>1</v>
      </c>
      <c r="B4">
        <v>24.3</v>
      </c>
      <c r="C4">
        <v>39.799999999999997</v>
      </c>
      <c r="D4">
        <v>17.5</v>
      </c>
      <c r="E4">
        <v>34.200000000000003</v>
      </c>
      <c r="F4">
        <v>77.900000000000006</v>
      </c>
      <c r="G4">
        <v>4.41</v>
      </c>
      <c r="H4">
        <v>83</v>
      </c>
      <c r="I4">
        <v>6</v>
      </c>
      <c r="J4">
        <v>35</v>
      </c>
      <c r="K4">
        <v>42</v>
      </c>
      <c r="L4">
        <v>4630</v>
      </c>
      <c r="M4">
        <v>31278</v>
      </c>
      <c r="N4">
        <v>340</v>
      </c>
      <c r="O4">
        <v>364</v>
      </c>
      <c r="P4">
        <v>23.8</v>
      </c>
      <c r="Q4">
        <v>77.7</v>
      </c>
      <c r="R4">
        <v>24.5</v>
      </c>
    </row>
    <row r="5" spans="1:18" x14ac:dyDescent="0.55000000000000004">
      <c r="A5" t="s">
        <v>2</v>
      </c>
      <c r="B5">
        <v>36.799999999999997</v>
      </c>
      <c r="C5">
        <v>43.9</v>
      </c>
      <c r="D5">
        <v>31.7</v>
      </c>
      <c r="E5">
        <v>51.6</v>
      </c>
      <c r="F5">
        <v>71.400000000000006</v>
      </c>
      <c r="G5">
        <v>1.68</v>
      </c>
      <c r="H5">
        <v>125</v>
      </c>
      <c r="I5">
        <v>9</v>
      </c>
      <c r="J5">
        <v>75</v>
      </c>
      <c r="K5">
        <v>41</v>
      </c>
      <c r="L5">
        <v>1405</v>
      </c>
      <c r="M5">
        <v>3302</v>
      </c>
      <c r="N5">
        <v>209</v>
      </c>
      <c r="O5">
        <v>190</v>
      </c>
      <c r="P5">
        <v>27.9</v>
      </c>
      <c r="Q5">
        <v>74.5</v>
      </c>
      <c r="R5">
        <v>30.9</v>
      </c>
    </row>
    <row r="6" spans="1:18" x14ac:dyDescent="0.55000000000000004">
      <c r="A6" t="s">
        <v>3</v>
      </c>
      <c r="B6">
        <v>35.1</v>
      </c>
      <c r="C6">
        <v>45</v>
      </c>
      <c r="D6">
        <v>28.7</v>
      </c>
      <c r="E6">
        <v>54.4</v>
      </c>
      <c r="F6">
        <v>85.1</v>
      </c>
      <c r="G6">
        <v>0.95</v>
      </c>
      <c r="H6">
        <v>25</v>
      </c>
      <c r="I6">
        <v>6</v>
      </c>
      <c r="J6">
        <v>16</v>
      </c>
      <c r="K6">
        <v>3</v>
      </c>
      <c r="L6">
        <v>501</v>
      </c>
      <c r="M6">
        <v>2398</v>
      </c>
      <c r="N6">
        <v>146</v>
      </c>
      <c r="O6">
        <v>136</v>
      </c>
      <c r="P6">
        <v>42.1</v>
      </c>
      <c r="Q6">
        <v>78.599999999999994</v>
      </c>
      <c r="R6">
        <v>44.8</v>
      </c>
    </row>
    <row r="7" spans="1:18" x14ac:dyDescent="0.55000000000000004">
      <c r="A7" t="s">
        <v>4</v>
      </c>
      <c r="B7">
        <v>20.100000000000001</v>
      </c>
      <c r="C7">
        <v>36.5</v>
      </c>
      <c r="D7">
        <v>13.8</v>
      </c>
      <c r="E7">
        <v>31.8</v>
      </c>
      <c r="F7">
        <v>84</v>
      </c>
      <c r="G7">
        <v>1.1399999999999999</v>
      </c>
      <c r="H7">
        <v>54</v>
      </c>
      <c r="I7">
        <v>6</v>
      </c>
      <c r="J7">
        <v>15</v>
      </c>
      <c r="K7">
        <v>33</v>
      </c>
      <c r="L7">
        <v>747</v>
      </c>
      <c r="M7">
        <v>8396</v>
      </c>
      <c r="N7">
        <v>170</v>
      </c>
      <c r="O7">
        <v>207</v>
      </c>
      <c r="P7">
        <v>24.4</v>
      </c>
      <c r="Q7">
        <v>76.2</v>
      </c>
      <c r="R7">
        <v>25.8</v>
      </c>
    </row>
    <row r="8" spans="1:18" x14ac:dyDescent="0.55000000000000004">
      <c r="A8" t="s">
        <v>5</v>
      </c>
      <c r="B8">
        <v>36.4</v>
      </c>
      <c r="C8">
        <v>47.5</v>
      </c>
      <c r="D8">
        <v>29.4</v>
      </c>
      <c r="E8">
        <v>55.4</v>
      </c>
      <c r="F8">
        <v>89.5</v>
      </c>
      <c r="G8">
        <v>0.66</v>
      </c>
      <c r="H8">
        <v>69</v>
      </c>
      <c r="I8">
        <v>13</v>
      </c>
      <c r="J8">
        <v>23</v>
      </c>
      <c r="K8">
        <v>33</v>
      </c>
      <c r="L8">
        <v>598</v>
      </c>
      <c r="M8">
        <v>4091</v>
      </c>
      <c r="N8">
        <v>124</v>
      </c>
      <c r="O8">
        <v>104</v>
      </c>
      <c r="P8">
        <v>47.5</v>
      </c>
      <c r="Q8">
        <v>81.900000000000006</v>
      </c>
      <c r="R8">
        <v>48.9</v>
      </c>
    </row>
    <row r="9" spans="1:18" x14ac:dyDescent="0.55000000000000004">
      <c r="A9" t="s">
        <v>6</v>
      </c>
      <c r="B9">
        <v>14.8</v>
      </c>
      <c r="C9">
        <v>23</v>
      </c>
      <c r="D9">
        <v>10.9</v>
      </c>
      <c r="E9">
        <v>18.5</v>
      </c>
      <c r="F9">
        <v>39.299999999999997</v>
      </c>
      <c r="G9">
        <v>4.37</v>
      </c>
      <c r="H9">
        <v>107</v>
      </c>
      <c r="I9">
        <v>7</v>
      </c>
      <c r="J9">
        <v>25</v>
      </c>
      <c r="K9">
        <v>75</v>
      </c>
      <c r="L9">
        <v>3276</v>
      </c>
      <c r="M9">
        <v>9329</v>
      </c>
      <c r="N9">
        <v>139</v>
      </c>
      <c r="O9">
        <v>165</v>
      </c>
      <c r="P9">
        <v>-11.3</v>
      </c>
      <c r="Q9">
        <v>73.3</v>
      </c>
      <c r="R9">
        <v>-10.1</v>
      </c>
    </row>
    <row r="10" spans="1:18" x14ac:dyDescent="0.55000000000000004">
      <c r="A10" t="s">
        <v>7</v>
      </c>
      <c r="B10">
        <v>24.3</v>
      </c>
      <c r="C10">
        <v>39.1</v>
      </c>
      <c r="D10">
        <v>17.600000000000001</v>
      </c>
      <c r="E10">
        <v>33.700000000000003</v>
      </c>
      <c r="F10">
        <v>74.900000000000006</v>
      </c>
      <c r="G10">
        <v>2.34</v>
      </c>
      <c r="H10">
        <v>517</v>
      </c>
      <c r="I10">
        <v>53</v>
      </c>
      <c r="J10">
        <v>201</v>
      </c>
      <c r="K10">
        <v>263</v>
      </c>
      <c r="L10">
        <v>12461</v>
      </c>
      <c r="M10">
        <v>73153</v>
      </c>
      <c r="N10">
        <v>1263</v>
      </c>
      <c r="O10">
        <v>1282</v>
      </c>
      <c r="P10" s="2">
        <v>21.3</v>
      </c>
      <c r="Q10">
        <v>77.5</v>
      </c>
      <c r="R10">
        <v>22.5</v>
      </c>
    </row>
    <row r="12" spans="1:18" x14ac:dyDescent="0.55000000000000004">
      <c r="A12" t="s">
        <v>25</v>
      </c>
      <c r="B12" t="s">
        <v>38</v>
      </c>
      <c r="C12" t="s">
        <v>39</v>
      </c>
      <c r="D12" t="s">
        <v>40</v>
      </c>
    </row>
    <row r="13" spans="1:18" x14ac:dyDescent="0.55000000000000004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37</v>
      </c>
    </row>
    <row r="14" spans="1:18" x14ac:dyDescent="0.55000000000000004">
      <c r="A14" t="s">
        <v>0</v>
      </c>
      <c r="B14">
        <v>0.7</v>
      </c>
      <c r="C14">
        <v>0.6</v>
      </c>
      <c r="D14">
        <v>1</v>
      </c>
      <c r="E14">
        <v>3</v>
      </c>
      <c r="F14">
        <v>209</v>
      </c>
      <c r="G14">
        <v>7.1483333333333299</v>
      </c>
      <c r="H14">
        <f>(F14-ground_truth!B2)/ground_truth!B2 * 100</f>
        <v>216.66666666666666</v>
      </c>
      <c r="I14">
        <f>ABS(H14)</f>
        <v>216.66666666666666</v>
      </c>
    </row>
    <row r="15" spans="1:18" x14ac:dyDescent="0.55000000000000004">
      <c r="A15" t="s">
        <v>1</v>
      </c>
      <c r="B15">
        <v>0.7</v>
      </c>
      <c r="C15">
        <v>0.6</v>
      </c>
      <c r="D15">
        <v>1</v>
      </c>
      <c r="E15">
        <v>3</v>
      </c>
      <c r="F15">
        <v>511</v>
      </c>
      <c r="G15">
        <v>17.5942857142857</v>
      </c>
      <c r="H15">
        <f>(F15-ground_truth!B3)/ground_truth!B3 * 100</f>
        <v>480.68181818181819</v>
      </c>
      <c r="I15">
        <f t="shared" ref="I15:I20" si="0">ABS(H15)</f>
        <v>480.68181818181819</v>
      </c>
    </row>
    <row r="16" spans="1:18" x14ac:dyDescent="0.55000000000000004">
      <c r="A16" t="s">
        <v>2</v>
      </c>
      <c r="B16">
        <v>0.7</v>
      </c>
      <c r="C16">
        <v>0.6</v>
      </c>
      <c r="D16">
        <v>1</v>
      </c>
      <c r="E16">
        <v>3</v>
      </c>
      <c r="F16">
        <v>323</v>
      </c>
      <c r="G16">
        <v>4.7479091995221001</v>
      </c>
      <c r="H16">
        <f>(F16-ground_truth!B4)/ground_truth!B4 * 100</f>
        <v>150.3875968992248</v>
      </c>
      <c r="I16">
        <f t="shared" si="0"/>
        <v>150.3875968992248</v>
      </c>
    </row>
    <row r="17" spans="1:9" x14ac:dyDescent="0.55000000000000004">
      <c r="A17" t="s">
        <v>3</v>
      </c>
      <c r="B17">
        <v>0.7</v>
      </c>
      <c r="C17">
        <v>0.6</v>
      </c>
      <c r="D17">
        <v>1</v>
      </c>
      <c r="E17">
        <v>3</v>
      </c>
      <c r="F17">
        <v>172</v>
      </c>
      <c r="G17">
        <v>6.43619047619047</v>
      </c>
      <c r="H17">
        <f>(F17-ground_truth!B5)/ground_truth!B5 * 100</f>
        <v>588</v>
      </c>
      <c r="I17">
        <f t="shared" si="0"/>
        <v>588</v>
      </c>
    </row>
    <row r="18" spans="1:9" x14ac:dyDescent="0.55000000000000004">
      <c r="A18" t="s">
        <v>4</v>
      </c>
      <c r="B18">
        <v>0.7</v>
      </c>
      <c r="C18">
        <v>0.6</v>
      </c>
      <c r="D18">
        <v>1</v>
      </c>
      <c r="E18">
        <v>3</v>
      </c>
      <c r="F18">
        <v>210</v>
      </c>
      <c r="G18">
        <v>6.6773700305810397</v>
      </c>
      <c r="H18">
        <f>(F18-ground_truth!B6)/ground_truth!B6 * 100</f>
        <v>268.42105263157896</v>
      </c>
      <c r="I18">
        <f t="shared" si="0"/>
        <v>268.42105263157896</v>
      </c>
    </row>
    <row r="19" spans="1:9" x14ac:dyDescent="0.55000000000000004">
      <c r="A19" t="s">
        <v>5</v>
      </c>
      <c r="B19">
        <v>0.7</v>
      </c>
      <c r="C19">
        <v>0.6</v>
      </c>
      <c r="D19">
        <v>1</v>
      </c>
      <c r="E19">
        <v>3</v>
      </c>
      <c r="F19">
        <v>186</v>
      </c>
      <c r="G19">
        <v>6.0255555555555498</v>
      </c>
      <c r="H19">
        <f>(F19-ground_truth!B7)/ground_truth!B7 * 100</f>
        <v>169.56521739130434</v>
      </c>
      <c r="I19">
        <f t="shared" si="0"/>
        <v>169.56521739130434</v>
      </c>
    </row>
    <row r="20" spans="1:9" x14ac:dyDescent="0.55000000000000004">
      <c r="A20" t="s">
        <v>6</v>
      </c>
      <c r="B20">
        <v>0.7</v>
      </c>
      <c r="C20">
        <v>0.6</v>
      </c>
      <c r="D20">
        <v>1</v>
      </c>
      <c r="E20">
        <v>3</v>
      </c>
      <c r="F20">
        <v>195</v>
      </c>
      <c r="G20">
        <v>3.2413314840499301</v>
      </c>
      <c r="H20">
        <f>(F20-ground_truth!B8)/ground_truth!B8 * 100</f>
        <v>82.242990654205599</v>
      </c>
      <c r="I20">
        <f t="shared" si="0"/>
        <v>82.242990654205599</v>
      </c>
    </row>
    <row r="21" spans="1:9" x14ac:dyDescent="0.55000000000000004">
      <c r="I21">
        <f>AVERAGE(I14:I20)</f>
        <v>279.42362034639979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F1EF-AA12-406E-8A81-B674E54C1ADC}">
  <dimension ref="A1:R22"/>
  <sheetViews>
    <sheetView workbookViewId="0">
      <selection activeCell="H14" sqref="H14:I22"/>
    </sheetView>
  </sheetViews>
  <sheetFormatPr defaultRowHeight="14.4" x14ac:dyDescent="0.55000000000000004"/>
  <sheetData>
    <row r="1" spans="1:18" x14ac:dyDescent="0.55000000000000004">
      <c r="A1" t="s">
        <v>58</v>
      </c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20.2</v>
      </c>
      <c r="C3">
        <v>45.5</v>
      </c>
      <c r="D3">
        <v>13</v>
      </c>
      <c r="E3">
        <v>20.5</v>
      </c>
      <c r="F3">
        <v>72</v>
      </c>
      <c r="G3">
        <v>2.37</v>
      </c>
      <c r="H3">
        <v>54</v>
      </c>
      <c r="I3">
        <v>7</v>
      </c>
      <c r="J3">
        <v>11</v>
      </c>
      <c r="K3">
        <v>36</v>
      </c>
      <c r="L3">
        <v>1424</v>
      </c>
      <c r="M3">
        <v>14178</v>
      </c>
      <c r="N3">
        <v>83</v>
      </c>
      <c r="O3">
        <v>115</v>
      </c>
      <c r="P3">
        <v>12</v>
      </c>
      <c r="Q3">
        <v>76.599999999999994</v>
      </c>
      <c r="R3">
        <v>12.5</v>
      </c>
    </row>
    <row r="4" spans="1:18" x14ac:dyDescent="0.55000000000000004">
      <c r="A4" t="s">
        <v>1</v>
      </c>
      <c r="B4">
        <v>31.6</v>
      </c>
      <c r="C4">
        <v>51.4</v>
      </c>
      <c r="D4">
        <v>22.8</v>
      </c>
      <c r="E4">
        <v>35.700000000000003</v>
      </c>
      <c r="F4">
        <v>80.5</v>
      </c>
      <c r="G4">
        <v>3.92</v>
      </c>
      <c r="H4">
        <v>83</v>
      </c>
      <c r="I4">
        <v>9</v>
      </c>
      <c r="J4">
        <v>33</v>
      </c>
      <c r="K4">
        <v>41</v>
      </c>
      <c r="L4">
        <v>4114</v>
      </c>
      <c r="M4">
        <v>30591</v>
      </c>
      <c r="N4">
        <v>272</v>
      </c>
      <c r="O4">
        <v>418</v>
      </c>
      <c r="P4">
        <v>26.5</v>
      </c>
      <c r="Q4">
        <v>77.599999999999994</v>
      </c>
      <c r="R4">
        <v>27</v>
      </c>
    </row>
    <row r="5" spans="1:18" x14ac:dyDescent="0.55000000000000004">
      <c r="A5" t="s">
        <v>2</v>
      </c>
      <c r="B5">
        <v>51.5</v>
      </c>
      <c r="C5">
        <v>56.3</v>
      </c>
      <c r="D5">
        <v>47.5</v>
      </c>
      <c r="E5">
        <v>58.9</v>
      </c>
      <c r="F5">
        <v>69.7</v>
      </c>
      <c r="G5">
        <v>2.08</v>
      </c>
      <c r="H5">
        <v>125</v>
      </c>
      <c r="I5">
        <v>24</v>
      </c>
      <c r="J5">
        <v>73</v>
      </c>
      <c r="K5">
        <v>28</v>
      </c>
      <c r="L5">
        <v>1745</v>
      </c>
      <c r="M5">
        <v>2805</v>
      </c>
      <c r="N5">
        <v>111</v>
      </c>
      <c r="O5">
        <v>142</v>
      </c>
      <c r="P5">
        <v>31.6</v>
      </c>
      <c r="Q5">
        <v>74.7</v>
      </c>
      <c r="R5">
        <v>33.200000000000003</v>
      </c>
    </row>
    <row r="6" spans="1:18" x14ac:dyDescent="0.55000000000000004">
      <c r="A6" t="s">
        <v>3</v>
      </c>
      <c r="B6">
        <v>48.3</v>
      </c>
      <c r="C6">
        <v>59.9</v>
      </c>
      <c r="D6">
        <v>40.5</v>
      </c>
      <c r="E6">
        <v>58</v>
      </c>
      <c r="F6">
        <v>86</v>
      </c>
      <c r="G6">
        <v>0.95</v>
      </c>
      <c r="H6">
        <v>25</v>
      </c>
      <c r="I6">
        <v>6</v>
      </c>
      <c r="J6">
        <v>15</v>
      </c>
      <c r="K6">
        <v>4</v>
      </c>
      <c r="L6">
        <v>497</v>
      </c>
      <c r="M6">
        <v>2206</v>
      </c>
      <c r="N6">
        <v>81</v>
      </c>
      <c r="O6">
        <v>99</v>
      </c>
      <c r="P6">
        <v>47</v>
      </c>
      <c r="Q6">
        <v>78.900000000000006</v>
      </c>
      <c r="R6">
        <v>48.5</v>
      </c>
    </row>
    <row r="7" spans="1:18" x14ac:dyDescent="0.55000000000000004">
      <c r="A7" t="s">
        <v>4</v>
      </c>
      <c r="B7">
        <v>31</v>
      </c>
      <c r="C7">
        <v>52.4</v>
      </c>
      <c r="D7">
        <v>22</v>
      </c>
      <c r="E7">
        <v>35.1</v>
      </c>
      <c r="F7">
        <v>83.7</v>
      </c>
      <c r="G7">
        <v>1.29</v>
      </c>
      <c r="H7">
        <v>54</v>
      </c>
      <c r="I7">
        <v>8</v>
      </c>
      <c r="J7">
        <v>15</v>
      </c>
      <c r="K7">
        <v>31</v>
      </c>
      <c r="L7">
        <v>845</v>
      </c>
      <c r="M7">
        <v>7991</v>
      </c>
      <c r="N7">
        <v>127</v>
      </c>
      <c r="O7">
        <v>218</v>
      </c>
      <c r="P7">
        <v>27.2</v>
      </c>
      <c r="Q7">
        <v>75.599999999999994</v>
      </c>
      <c r="R7">
        <v>28.3</v>
      </c>
    </row>
    <row r="8" spans="1:18" x14ac:dyDescent="0.55000000000000004">
      <c r="A8" t="s">
        <v>5</v>
      </c>
      <c r="B8">
        <v>50.4</v>
      </c>
      <c r="C8">
        <v>63.9</v>
      </c>
      <c r="D8">
        <v>41.6</v>
      </c>
      <c r="E8">
        <v>57.9</v>
      </c>
      <c r="F8">
        <v>89</v>
      </c>
      <c r="G8">
        <v>0.73</v>
      </c>
      <c r="H8">
        <v>69</v>
      </c>
      <c r="I8">
        <v>15</v>
      </c>
      <c r="J8">
        <v>22</v>
      </c>
      <c r="K8">
        <v>32</v>
      </c>
      <c r="L8">
        <v>656</v>
      </c>
      <c r="M8">
        <v>3861</v>
      </c>
      <c r="N8">
        <v>53</v>
      </c>
      <c r="O8">
        <v>59</v>
      </c>
      <c r="P8">
        <v>50.2</v>
      </c>
      <c r="Q8">
        <v>81.599999999999994</v>
      </c>
      <c r="R8">
        <v>50.7</v>
      </c>
    </row>
    <row r="9" spans="1:18" x14ac:dyDescent="0.55000000000000004">
      <c r="A9" t="s">
        <v>6</v>
      </c>
      <c r="B9">
        <v>20.399999999999999</v>
      </c>
      <c r="C9">
        <v>29.1</v>
      </c>
      <c r="D9">
        <v>15.7</v>
      </c>
      <c r="E9">
        <v>22.1</v>
      </c>
      <c r="F9">
        <v>40.799999999999997</v>
      </c>
      <c r="G9">
        <v>4.8899999999999997</v>
      </c>
      <c r="H9">
        <v>107</v>
      </c>
      <c r="I9">
        <v>8</v>
      </c>
      <c r="J9">
        <v>34</v>
      </c>
      <c r="K9">
        <v>65</v>
      </c>
      <c r="L9">
        <v>3664</v>
      </c>
      <c r="M9">
        <v>8920</v>
      </c>
      <c r="N9">
        <v>141</v>
      </c>
      <c r="O9">
        <v>224</v>
      </c>
      <c r="P9">
        <v>-11.1</v>
      </c>
      <c r="Q9">
        <v>72.900000000000006</v>
      </c>
      <c r="R9">
        <v>-9.9</v>
      </c>
    </row>
    <row r="10" spans="1:18" x14ac:dyDescent="0.55000000000000004">
      <c r="A10" t="s">
        <v>7</v>
      </c>
      <c r="B10">
        <v>32.9</v>
      </c>
      <c r="C10">
        <v>50.8</v>
      </c>
      <c r="D10">
        <v>24.3</v>
      </c>
      <c r="E10">
        <v>36.1</v>
      </c>
      <c r="F10">
        <v>75.5</v>
      </c>
      <c r="G10">
        <v>2.44</v>
      </c>
      <c r="H10">
        <v>517</v>
      </c>
      <c r="I10">
        <v>77</v>
      </c>
      <c r="J10">
        <v>203</v>
      </c>
      <c r="K10">
        <v>237</v>
      </c>
      <c r="L10">
        <v>12945</v>
      </c>
      <c r="M10">
        <v>70552</v>
      </c>
      <c r="N10">
        <v>868</v>
      </c>
      <c r="O10">
        <v>1275</v>
      </c>
      <c r="P10" s="2">
        <v>23.6</v>
      </c>
      <c r="Q10">
        <v>77.3</v>
      </c>
      <c r="R10">
        <v>24.4</v>
      </c>
    </row>
    <row r="13" spans="1:18" x14ac:dyDescent="0.55000000000000004">
      <c r="A13" t="s">
        <v>25</v>
      </c>
      <c r="B13" t="s">
        <v>38</v>
      </c>
      <c r="C13" t="s">
        <v>39</v>
      </c>
      <c r="D13" t="s">
        <v>40</v>
      </c>
    </row>
    <row r="14" spans="1:18" x14ac:dyDescent="0.55000000000000004">
      <c r="A14" t="s">
        <v>26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37</v>
      </c>
    </row>
    <row r="15" spans="1:18" x14ac:dyDescent="0.55000000000000004">
      <c r="A15" t="s">
        <v>0</v>
      </c>
      <c r="B15">
        <v>0.4</v>
      </c>
      <c r="C15">
        <v>0.6</v>
      </c>
      <c r="D15">
        <v>1</v>
      </c>
      <c r="E15">
        <v>1</v>
      </c>
      <c r="F15">
        <v>165</v>
      </c>
      <c r="G15">
        <v>7.4050000000000002</v>
      </c>
      <c r="H15">
        <f>(F15-ground_truth!B2)/ground_truth!B2 * 100</f>
        <v>150</v>
      </c>
      <c r="I15">
        <f>ABS((F15-ground_truth!B2)/ground_truth!B2 * 100)</f>
        <v>150</v>
      </c>
    </row>
    <row r="16" spans="1:18" x14ac:dyDescent="0.55000000000000004">
      <c r="A16" t="s">
        <v>1</v>
      </c>
      <c r="B16">
        <v>0.4</v>
      </c>
      <c r="C16">
        <v>0.6</v>
      </c>
      <c r="D16">
        <v>1</v>
      </c>
      <c r="E16">
        <v>1</v>
      </c>
      <c r="F16">
        <v>391</v>
      </c>
      <c r="G16">
        <v>17.5504761904761</v>
      </c>
      <c r="H16">
        <f>(F16-ground_truth!B3)/ground_truth!B3 * 100</f>
        <v>344.31818181818181</v>
      </c>
      <c r="I16">
        <f>ABS((F16-ground_truth!B3)/ground_truth!B3 * 100)</f>
        <v>344.31818181818181</v>
      </c>
    </row>
    <row r="17" spans="1:9" x14ac:dyDescent="0.55000000000000004">
      <c r="A17" t="s">
        <v>2</v>
      </c>
      <c r="B17">
        <v>0.4</v>
      </c>
      <c r="C17">
        <v>0.6</v>
      </c>
      <c r="D17">
        <v>1</v>
      </c>
      <c r="E17">
        <v>1</v>
      </c>
      <c r="F17">
        <v>219</v>
      </c>
      <c r="G17">
        <v>5.1362007168458703</v>
      </c>
      <c r="H17">
        <f>(F17-ground_truth!B4)/ground_truth!B4 * 100</f>
        <v>69.767441860465112</v>
      </c>
      <c r="I17">
        <f>ABS((F17-ground_truth!B4)/ground_truth!B4 * 100)</f>
        <v>69.767441860465112</v>
      </c>
    </row>
    <row r="18" spans="1:9" x14ac:dyDescent="0.55000000000000004">
      <c r="A18" t="s">
        <v>3</v>
      </c>
      <c r="B18">
        <v>0.4</v>
      </c>
      <c r="C18">
        <v>0.6</v>
      </c>
      <c r="D18">
        <v>1</v>
      </c>
      <c r="E18">
        <v>1</v>
      </c>
      <c r="F18">
        <v>114</v>
      </c>
      <c r="G18">
        <v>6.7352380952380901</v>
      </c>
      <c r="H18">
        <f>(F18-ground_truth!B5)/ground_truth!B5 * 100</f>
        <v>356</v>
      </c>
      <c r="I18">
        <f>ABS((F18-ground_truth!B5)/ground_truth!B5 * 100)</f>
        <v>356</v>
      </c>
    </row>
    <row r="19" spans="1:9" x14ac:dyDescent="0.55000000000000004">
      <c r="A19" t="s">
        <v>4</v>
      </c>
      <c r="B19">
        <v>0.4</v>
      </c>
      <c r="C19">
        <v>0.6</v>
      </c>
      <c r="D19">
        <v>1</v>
      </c>
      <c r="E19">
        <v>1</v>
      </c>
      <c r="F19">
        <v>169</v>
      </c>
      <c r="G19">
        <v>7.3287461773700304</v>
      </c>
      <c r="H19">
        <f>(F19-ground_truth!B6)/ground_truth!B6 * 100</f>
        <v>196.49122807017542</v>
      </c>
      <c r="I19">
        <f>ABS((F19-ground_truth!B6)/ground_truth!B6 * 100)</f>
        <v>196.49122807017542</v>
      </c>
    </row>
    <row r="20" spans="1:9" x14ac:dyDescent="0.55000000000000004">
      <c r="A20" t="s">
        <v>5</v>
      </c>
      <c r="B20">
        <v>0.4</v>
      </c>
      <c r="C20">
        <v>0.6</v>
      </c>
      <c r="D20">
        <v>1</v>
      </c>
      <c r="E20">
        <v>1</v>
      </c>
      <c r="F20">
        <v>111</v>
      </c>
      <c r="G20">
        <v>6.2355555555555497</v>
      </c>
      <c r="H20">
        <f>(F20-ground_truth!B7)/ground_truth!B7 * 100</f>
        <v>60.869565217391312</v>
      </c>
      <c r="I20">
        <f>ABS((F20-ground_truth!B7)/ground_truth!B7 * 100)</f>
        <v>60.869565217391312</v>
      </c>
    </row>
    <row r="21" spans="1:9" x14ac:dyDescent="0.55000000000000004">
      <c r="A21" t="s">
        <v>6</v>
      </c>
      <c r="B21">
        <v>0.4</v>
      </c>
      <c r="C21">
        <v>0.6</v>
      </c>
      <c r="D21">
        <v>1</v>
      </c>
      <c r="E21">
        <v>1</v>
      </c>
      <c r="F21">
        <v>206</v>
      </c>
      <c r="G21">
        <v>3.9037940379403699</v>
      </c>
      <c r="H21">
        <f>(F21-ground_truth!B8)/ground_truth!B8 * 100</f>
        <v>92.523364485981304</v>
      </c>
      <c r="I21">
        <f>ABS((F21-ground_truth!B8)/ground_truth!B8 * 100)</f>
        <v>92.523364485981304</v>
      </c>
    </row>
    <row r="22" spans="1:9" x14ac:dyDescent="0.55000000000000004">
      <c r="I22" s="2">
        <f>AVERAGE(I15:I21)</f>
        <v>181.42425449317071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7967-6C4F-4C43-B6A0-13EBEEC8EB21}">
  <dimension ref="A3:R22"/>
  <sheetViews>
    <sheetView workbookViewId="0">
      <selection activeCell="H14" sqref="H14:I22"/>
    </sheetView>
  </sheetViews>
  <sheetFormatPr defaultRowHeight="14.4" x14ac:dyDescent="0.55000000000000004"/>
  <sheetData>
    <row r="3" spans="1:18" x14ac:dyDescent="0.55000000000000004">
      <c r="B3">
        <v>20.2</v>
      </c>
      <c r="C3">
        <v>47.7</v>
      </c>
      <c r="D3">
        <v>12.8</v>
      </c>
      <c r="E3">
        <v>19.899999999999999</v>
      </c>
      <c r="F3">
        <v>74.2</v>
      </c>
      <c r="G3">
        <v>2.0499999999999998</v>
      </c>
      <c r="H3">
        <v>54</v>
      </c>
      <c r="I3">
        <v>6</v>
      </c>
      <c r="J3">
        <v>12</v>
      </c>
      <c r="K3">
        <v>36</v>
      </c>
      <c r="L3">
        <v>1232</v>
      </c>
      <c r="M3">
        <v>14281</v>
      </c>
      <c r="N3">
        <v>73</v>
      </c>
      <c r="O3">
        <v>98</v>
      </c>
      <c r="P3">
        <v>12.6</v>
      </c>
      <c r="Q3">
        <v>76.900000000000006</v>
      </c>
      <c r="R3">
        <v>13</v>
      </c>
    </row>
    <row r="4" spans="1:18" x14ac:dyDescent="0.55000000000000004">
      <c r="B4">
        <v>31.6</v>
      </c>
      <c r="C4">
        <v>52.6</v>
      </c>
      <c r="D4">
        <v>22.6</v>
      </c>
      <c r="E4">
        <v>34.9</v>
      </c>
      <c r="F4">
        <v>81.099999999999994</v>
      </c>
      <c r="G4">
        <v>3.68</v>
      </c>
      <c r="H4">
        <v>83</v>
      </c>
      <c r="I4">
        <v>8</v>
      </c>
      <c r="J4">
        <v>33</v>
      </c>
      <c r="K4">
        <v>42</v>
      </c>
      <c r="L4">
        <v>3865</v>
      </c>
      <c r="M4">
        <v>30953</v>
      </c>
      <c r="N4">
        <v>234</v>
      </c>
      <c r="O4">
        <v>341</v>
      </c>
      <c r="P4">
        <v>26.3</v>
      </c>
      <c r="Q4">
        <v>77.7</v>
      </c>
      <c r="R4">
        <v>26.8</v>
      </c>
    </row>
    <row r="5" spans="1:18" x14ac:dyDescent="0.55000000000000004">
      <c r="B5">
        <v>52.3</v>
      </c>
      <c r="C5">
        <v>60</v>
      </c>
      <c r="D5">
        <v>46.3</v>
      </c>
      <c r="E5">
        <v>56.3</v>
      </c>
      <c r="F5">
        <v>73</v>
      </c>
      <c r="G5">
        <v>1.69</v>
      </c>
      <c r="H5">
        <v>125</v>
      </c>
      <c r="I5">
        <v>19</v>
      </c>
      <c r="J5">
        <v>72</v>
      </c>
      <c r="K5">
        <v>34</v>
      </c>
      <c r="L5">
        <v>1417</v>
      </c>
      <c r="M5">
        <v>2981</v>
      </c>
      <c r="N5">
        <v>88</v>
      </c>
      <c r="O5">
        <v>117</v>
      </c>
      <c r="P5">
        <v>34.200000000000003</v>
      </c>
      <c r="Q5">
        <v>75</v>
      </c>
      <c r="R5">
        <v>35.5</v>
      </c>
    </row>
    <row r="6" spans="1:18" x14ac:dyDescent="0.55000000000000004">
      <c r="B6">
        <v>48.6</v>
      </c>
      <c r="C6">
        <v>61.9</v>
      </c>
      <c r="D6">
        <v>40</v>
      </c>
      <c r="E6">
        <v>56.5</v>
      </c>
      <c r="F6">
        <v>87.4</v>
      </c>
      <c r="G6">
        <v>0.82</v>
      </c>
      <c r="H6">
        <v>25</v>
      </c>
      <c r="I6">
        <v>6</v>
      </c>
      <c r="J6">
        <v>15</v>
      </c>
      <c r="K6">
        <v>4</v>
      </c>
      <c r="L6">
        <v>429</v>
      </c>
      <c r="M6">
        <v>2287</v>
      </c>
      <c r="N6">
        <v>77</v>
      </c>
      <c r="O6">
        <v>87</v>
      </c>
      <c r="P6">
        <v>46.9</v>
      </c>
      <c r="Q6">
        <v>79.2</v>
      </c>
      <c r="R6">
        <v>48.3</v>
      </c>
    </row>
    <row r="7" spans="1:18" x14ac:dyDescent="0.55000000000000004">
      <c r="B7">
        <v>30.8</v>
      </c>
      <c r="C7">
        <v>54.1</v>
      </c>
      <c r="D7">
        <v>21.5</v>
      </c>
      <c r="E7">
        <v>33.700000000000003</v>
      </c>
      <c r="F7">
        <v>85</v>
      </c>
      <c r="G7">
        <v>1.1200000000000001</v>
      </c>
      <c r="H7">
        <v>54</v>
      </c>
      <c r="I7">
        <v>8</v>
      </c>
      <c r="J7">
        <v>15</v>
      </c>
      <c r="K7">
        <v>31</v>
      </c>
      <c r="L7">
        <v>735</v>
      </c>
      <c r="M7">
        <v>8164</v>
      </c>
      <c r="N7">
        <v>102</v>
      </c>
      <c r="O7">
        <v>183</v>
      </c>
      <c r="P7">
        <v>26.9</v>
      </c>
      <c r="Q7">
        <v>75.900000000000006</v>
      </c>
      <c r="R7">
        <v>27.7</v>
      </c>
    </row>
    <row r="8" spans="1:18" x14ac:dyDescent="0.55000000000000004">
      <c r="B8">
        <v>50.6</v>
      </c>
      <c r="C8">
        <v>65.400000000000006</v>
      </c>
      <c r="D8">
        <v>41.2</v>
      </c>
      <c r="E8">
        <v>57</v>
      </c>
      <c r="F8">
        <v>90.4</v>
      </c>
      <c r="G8">
        <v>0.62</v>
      </c>
      <c r="H8">
        <v>69</v>
      </c>
      <c r="I8">
        <v>15</v>
      </c>
      <c r="J8">
        <v>21</v>
      </c>
      <c r="K8">
        <v>33</v>
      </c>
      <c r="L8">
        <v>554</v>
      </c>
      <c r="M8">
        <v>3942</v>
      </c>
      <c r="N8">
        <v>42</v>
      </c>
      <c r="O8">
        <v>51</v>
      </c>
      <c r="P8">
        <v>50.5</v>
      </c>
      <c r="Q8">
        <v>81.8</v>
      </c>
      <c r="R8">
        <v>51</v>
      </c>
    </row>
    <row r="9" spans="1:18" x14ac:dyDescent="0.55000000000000004">
      <c r="B9">
        <v>20.100000000000001</v>
      </c>
      <c r="C9">
        <v>30.2</v>
      </c>
      <c r="D9">
        <v>15.1</v>
      </c>
      <c r="E9">
        <v>20.3</v>
      </c>
      <c r="F9">
        <v>40.700000000000003</v>
      </c>
      <c r="G9">
        <v>4.51</v>
      </c>
      <c r="H9">
        <v>107</v>
      </c>
      <c r="I9">
        <v>8</v>
      </c>
      <c r="J9">
        <v>32</v>
      </c>
      <c r="K9">
        <v>67</v>
      </c>
      <c r="L9">
        <v>3386</v>
      </c>
      <c r="M9">
        <v>9125</v>
      </c>
      <c r="N9">
        <v>96</v>
      </c>
      <c r="O9">
        <v>159</v>
      </c>
      <c r="P9">
        <v>-10.1</v>
      </c>
      <c r="Q9">
        <v>73.400000000000006</v>
      </c>
      <c r="R9">
        <v>-9.3000000000000007</v>
      </c>
    </row>
    <row r="10" spans="1:18" x14ac:dyDescent="0.55000000000000004">
      <c r="B10">
        <v>32.9</v>
      </c>
      <c r="C10">
        <v>52.6</v>
      </c>
      <c r="D10">
        <v>24</v>
      </c>
      <c r="E10">
        <v>35</v>
      </c>
      <c r="F10">
        <v>76.900000000000006</v>
      </c>
      <c r="G10">
        <v>2.19</v>
      </c>
      <c r="H10">
        <v>517</v>
      </c>
      <c r="I10">
        <v>70</v>
      </c>
      <c r="J10">
        <v>200</v>
      </c>
      <c r="K10">
        <v>247</v>
      </c>
      <c r="L10">
        <v>11618</v>
      </c>
      <c r="M10">
        <v>71733</v>
      </c>
      <c r="N10">
        <v>712</v>
      </c>
      <c r="O10">
        <v>1036</v>
      </c>
      <c r="P10" s="2">
        <v>23.9</v>
      </c>
      <c r="Q10">
        <v>77.599999999999994</v>
      </c>
      <c r="R10">
        <v>24.5</v>
      </c>
    </row>
    <row r="13" spans="1:18" x14ac:dyDescent="0.55000000000000004">
      <c r="A13" t="s">
        <v>25</v>
      </c>
      <c r="B13" t="s">
        <v>38</v>
      </c>
      <c r="C13" t="s">
        <v>39</v>
      </c>
      <c r="D13" t="s">
        <v>40</v>
      </c>
    </row>
    <row r="14" spans="1:18" x14ac:dyDescent="0.55000000000000004">
      <c r="A14" t="s">
        <v>26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37</v>
      </c>
    </row>
    <row r="15" spans="1:18" x14ac:dyDescent="0.55000000000000004">
      <c r="A15" t="s">
        <v>0</v>
      </c>
      <c r="B15">
        <v>0.4</v>
      </c>
      <c r="C15">
        <v>0.6</v>
      </c>
      <c r="D15">
        <v>1</v>
      </c>
      <c r="E15">
        <v>2</v>
      </c>
      <c r="F15">
        <v>134</v>
      </c>
      <c r="G15">
        <v>7.0449999999999999</v>
      </c>
      <c r="H15">
        <f>(F15-ground_truth!B2)/ground_truth!B2 * 100</f>
        <v>103.03030303030303</v>
      </c>
      <c r="I15">
        <f>ABS((F15-ground_truth!B2)/ground_truth!B2 * 100)</f>
        <v>103.03030303030303</v>
      </c>
    </row>
    <row r="16" spans="1:18" x14ac:dyDescent="0.55000000000000004">
      <c r="A16" t="s">
        <v>1</v>
      </c>
      <c r="B16">
        <v>0.4</v>
      </c>
      <c r="C16">
        <v>0.6</v>
      </c>
      <c r="D16">
        <v>1</v>
      </c>
      <c r="E16">
        <v>2</v>
      </c>
      <c r="F16">
        <v>333</v>
      </c>
      <c r="G16">
        <v>17.051428571428499</v>
      </c>
      <c r="H16">
        <f>(F16-ground_truth!B3)/ground_truth!B3 * 100</f>
        <v>278.40909090909093</v>
      </c>
      <c r="I16">
        <f>ABS((F16-ground_truth!B3)/ground_truth!B3 * 100)</f>
        <v>278.40909090909093</v>
      </c>
    </row>
    <row r="17" spans="1:9" x14ac:dyDescent="0.55000000000000004">
      <c r="A17" t="s">
        <v>2</v>
      </c>
      <c r="B17">
        <v>0.4</v>
      </c>
      <c r="C17">
        <v>0.6</v>
      </c>
      <c r="D17">
        <v>1</v>
      </c>
      <c r="E17">
        <v>2</v>
      </c>
      <c r="F17">
        <v>191</v>
      </c>
      <c r="G17">
        <v>4.8410991636798002</v>
      </c>
      <c r="H17">
        <f>(F17-ground_truth!B4)/ground_truth!B4 * 100</f>
        <v>48.062015503875969</v>
      </c>
      <c r="I17">
        <f>ABS((F17-ground_truth!B4)/ground_truth!B4 * 100)</f>
        <v>48.062015503875969</v>
      </c>
    </row>
    <row r="18" spans="1:9" x14ac:dyDescent="0.55000000000000004">
      <c r="A18" t="s">
        <v>3</v>
      </c>
      <c r="B18">
        <v>0.4</v>
      </c>
      <c r="C18">
        <v>0.6</v>
      </c>
      <c r="D18">
        <v>1</v>
      </c>
      <c r="E18">
        <v>2</v>
      </c>
      <c r="F18">
        <v>103</v>
      </c>
      <c r="G18">
        <v>6.4819047619047598</v>
      </c>
      <c r="H18">
        <f>(F18-ground_truth!B5)/ground_truth!B5 * 100</f>
        <v>312</v>
      </c>
      <c r="I18">
        <f>ABS((F18-ground_truth!B5)/ground_truth!B5 * 100)</f>
        <v>312</v>
      </c>
    </row>
    <row r="19" spans="1:9" x14ac:dyDescent="0.55000000000000004">
      <c r="A19" t="s">
        <v>4</v>
      </c>
      <c r="B19">
        <v>0.4</v>
      </c>
      <c r="C19">
        <v>0.6</v>
      </c>
      <c r="D19">
        <v>1</v>
      </c>
      <c r="E19">
        <v>2</v>
      </c>
      <c r="F19">
        <v>137</v>
      </c>
      <c r="G19">
        <v>6.9571865443425001</v>
      </c>
      <c r="H19">
        <f>(F19-ground_truth!B6)/ground_truth!B6 * 100</f>
        <v>140.35087719298244</v>
      </c>
      <c r="I19">
        <f>ABS((F19-ground_truth!B6)/ground_truth!B6 * 100)</f>
        <v>140.35087719298244</v>
      </c>
    </row>
    <row r="20" spans="1:9" x14ac:dyDescent="0.55000000000000004">
      <c r="A20" t="s">
        <v>5</v>
      </c>
      <c r="B20">
        <v>0.4</v>
      </c>
      <c r="C20">
        <v>0.6</v>
      </c>
      <c r="D20">
        <v>1</v>
      </c>
      <c r="E20">
        <v>2</v>
      </c>
      <c r="F20">
        <v>89</v>
      </c>
      <c r="G20">
        <v>6.0922222222222198</v>
      </c>
      <c r="H20">
        <f>(F20-ground_truth!B7)/ground_truth!B7 * 100</f>
        <v>28.985507246376812</v>
      </c>
      <c r="I20">
        <f>ABS((F20-ground_truth!B7)/ground_truth!B7 * 100)</f>
        <v>28.985507246376812</v>
      </c>
    </row>
    <row r="21" spans="1:9" x14ac:dyDescent="0.55000000000000004">
      <c r="A21" t="s">
        <v>6</v>
      </c>
      <c r="B21">
        <v>0.4</v>
      </c>
      <c r="C21">
        <v>0.6</v>
      </c>
      <c r="D21">
        <v>1</v>
      </c>
      <c r="E21">
        <v>2</v>
      </c>
      <c r="F21">
        <v>158</v>
      </c>
      <c r="G21">
        <v>3.52868852459016</v>
      </c>
      <c r="H21">
        <f>(F21-ground_truth!B8)/ground_truth!B8 * 100</f>
        <v>47.663551401869157</v>
      </c>
      <c r="I21">
        <f>ABS((F21-ground_truth!B8)/ground_truth!B8 * 100)</f>
        <v>47.663551401869157</v>
      </c>
    </row>
    <row r="22" spans="1:9" x14ac:dyDescent="0.55000000000000004">
      <c r="I22" s="2">
        <f>AVERAGE(I15:I21)</f>
        <v>136.92876361207121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4956-C808-450B-A4EB-10B1FECB7078}">
  <dimension ref="A3:R22"/>
  <sheetViews>
    <sheetView workbookViewId="0">
      <selection activeCell="H14" sqref="H14:I22"/>
    </sheetView>
  </sheetViews>
  <sheetFormatPr defaultRowHeight="14.4" x14ac:dyDescent="0.55000000000000004"/>
  <sheetData>
    <row r="3" spans="1:18" x14ac:dyDescent="0.55000000000000004">
      <c r="B3">
        <v>20.2</v>
      </c>
      <c r="C3">
        <v>49.5</v>
      </c>
      <c r="D3">
        <v>12.7</v>
      </c>
      <c r="E3">
        <v>19.399999999999999</v>
      </c>
      <c r="F3">
        <v>76</v>
      </c>
      <c r="G3">
        <v>1.82</v>
      </c>
      <c r="H3">
        <v>54</v>
      </c>
      <c r="I3">
        <v>6</v>
      </c>
      <c r="J3">
        <v>11</v>
      </c>
      <c r="K3">
        <v>37</v>
      </c>
      <c r="L3">
        <v>1093</v>
      </c>
      <c r="M3">
        <v>14368</v>
      </c>
      <c r="N3">
        <v>63</v>
      </c>
      <c r="O3">
        <v>83</v>
      </c>
      <c r="P3">
        <v>12.9</v>
      </c>
      <c r="Q3">
        <v>77.099999999999994</v>
      </c>
      <c r="R3">
        <v>13.3</v>
      </c>
    </row>
    <row r="4" spans="1:18" x14ac:dyDescent="0.55000000000000004">
      <c r="B4">
        <v>31.7</v>
      </c>
      <c r="C4">
        <v>53.5</v>
      </c>
      <c r="D4">
        <v>22.5</v>
      </c>
      <c r="E4">
        <v>34.299999999999997</v>
      </c>
      <c r="F4">
        <v>81.5</v>
      </c>
      <c r="G4">
        <v>3.52</v>
      </c>
      <c r="H4">
        <v>83</v>
      </c>
      <c r="I4">
        <v>7</v>
      </c>
      <c r="J4">
        <v>34</v>
      </c>
      <c r="K4">
        <v>42</v>
      </c>
      <c r="L4">
        <v>3696</v>
      </c>
      <c r="M4">
        <v>31238</v>
      </c>
      <c r="N4">
        <v>210</v>
      </c>
      <c r="O4">
        <v>309</v>
      </c>
      <c r="P4">
        <v>26.1</v>
      </c>
      <c r="Q4">
        <v>77.8</v>
      </c>
      <c r="R4">
        <v>26.5</v>
      </c>
    </row>
    <row r="5" spans="1:18" x14ac:dyDescent="0.55000000000000004">
      <c r="B5">
        <v>52.4</v>
      </c>
      <c r="C5">
        <v>62.8</v>
      </c>
      <c r="D5">
        <v>45</v>
      </c>
      <c r="E5">
        <v>54</v>
      </c>
      <c r="F5">
        <v>75.3</v>
      </c>
      <c r="G5">
        <v>1.44</v>
      </c>
      <c r="H5">
        <v>125</v>
      </c>
      <c r="I5">
        <v>15</v>
      </c>
      <c r="J5">
        <v>70</v>
      </c>
      <c r="K5">
        <v>40</v>
      </c>
      <c r="L5">
        <v>1206</v>
      </c>
      <c r="M5">
        <v>3138</v>
      </c>
      <c r="N5">
        <v>75</v>
      </c>
      <c r="O5">
        <v>102</v>
      </c>
      <c r="P5">
        <v>35.200000000000003</v>
      </c>
      <c r="Q5">
        <v>75.2</v>
      </c>
      <c r="R5">
        <v>36.299999999999997</v>
      </c>
    </row>
    <row r="6" spans="1:18" x14ac:dyDescent="0.55000000000000004">
      <c r="B6">
        <v>48.8</v>
      </c>
      <c r="C6">
        <v>63.6</v>
      </c>
      <c r="D6">
        <v>39.6</v>
      </c>
      <c r="E6">
        <v>55.1</v>
      </c>
      <c r="F6">
        <v>88.6</v>
      </c>
      <c r="G6">
        <v>0.71</v>
      </c>
      <c r="H6">
        <v>25</v>
      </c>
      <c r="I6">
        <v>6</v>
      </c>
      <c r="J6">
        <v>15</v>
      </c>
      <c r="K6">
        <v>4</v>
      </c>
      <c r="L6">
        <v>374</v>
      </c>
      <c r="M6">
        <v>2361</v>
      </c>
      <c r="N6">
        <v>69</v>
      </c>
      <c r="O6">
        <v>77</v>
      </c>
      <c r="P6">
        <v>46.7</v>
      </c>
      <c r="Q6">
        <v>79.400000000000006</v>
      </c>
      <c r="R6">
        <v>47.9</v>
      </c>
    </row>
    <row r="7" spans="1:18" x14ac:dyDescent="0.55000000000000004">
      <c r="B7">
        <v>30.6</v>
      </c>
      <c r="C7">
        <v>55.5</v>
      </c>
      <c r="D7">
        <v>21.1</v>
      </c>
      <c r="E7">
        <v>32.6</v>
      </c>
      <c r="F7">
        <v>85.8</v>
      </c>
      <c r="G7">
        <v>1.01</v>
      </c>
      <c r="H7">
        <v>54</v>
      </c>
      <c r="I7">
        <v>7</v>
      </c>
      <c r="J7">
        <v>14</v>
      </c>
      <c r="K7">
        <v>33</v>
      </c>
      <c r="L7">
        <v>662</v>
      </c>
      <c r="M7">
        <v>8304</v>
      </c>
      <c r="N7">
        <v>90</v>
      </c>
      <c r="O7">
        <v>154</v>
      </c>
      <c r="P7">
        <v>26.5</v>
      </c>
      <c r="Q7">
        <v>76.099999999999994</v>
      </c>
      <c r="R7">
        <v>27.2</v>
      </c>
    </row>
    <row r="8" spans="1:18" x14ac:dyDescent="0.55000000000000004">
      <c r="B8">
        <v>50.6</v>
      </c>
      <c r="C8">
        <v>66.3</v>
      </c>
      <c r="D8">
        <v>40.9</v>
      </c>
      <c r="E8">
        <v>56.3</v>
      </c>
      <c r="F8">
        <v>91.3</v>
      </c>
      <c r="G8">
        <v>0.55000000000000004</v>
      </c>
      <c r="H8">
        <v>69</v>
      </c>
      <c r="I8">
        <v>14</v>
      </c>
      <c r="J8">
        <v>22</v>
      </c>
      <c r="K8">
        <v>33</v>
      </c>
      <c r="L8">
        <v>492</v>
      </c>
      <c r="M8">
        <v>4013</v>
      </c>
      <c r="N8">
        <v>41</v>
      </c>
      <c r="O8">
        <v>47</v>
      </c>
      <c r="P8">
        <v>50.4</v>
      </c>
      <c r="Q8">
        <v>81.900000000000006</v>
      </c>
      <c r="R8">
        <v>50.9</v>
      </c>
    </row>
    <row r="9" spans="1:18" x14ac:dyDescent="0.55000000000000004">
      <c r="B9">
        <v>19.7</v>
      </c>
      <c r="C9">
        <v>30.9</v>
      </c>
      <c r="D9">
        <v>14.4</v>
      </c>
      <c r="E9">
        <v>19</v>
      </c>
      <c r="F9">
        <v>40.700000000000003</v>
      </c>
      <c r="G9">
        <v>4.24</v>
      </c>
      <c r="H9">
        <v>107</v>
      </c>
      <c r="I9">
        <v>7</v>
      </c>
      <c r="J9">
        <v>26</v>
      </c>
      <c r="K9">
        <v>74</v>
      </c>
      <c r="L9">
        <v>3179</v>
      </c>
      <c r="M9">
        <v>9272</v>
      </c>
      <c r="N9">
        <v>80</v>
      </c>
      <c r="O9">
        <v>121</v>
      </c>
      <c r="P9">
        <v>-9.4</v>
      </c>
      <c r="Q9">
        <v>73.599999999999994</v>
      </c>
      <c r="R9">
        <v>-8.8000000000000007</v>
      </c>
    </row>
    <row r="10" spans="1:18" x14ac:dyDescent="0.55000000000000004">
      <c r="B10">
        <v>32.9</v>
      </c>
      <c r="C10">
        <v>53.9</v>
      </c>
      <c r="D10">
        <v>23.6</v>
      </c>
      <c r="E10">
        <v>34.200000000000003</v>
      </c>
      <c r="F10">
        <v>77.900000000000006</v>
      </c>
      <c r="G10">
        <v>2.0099999999999998</v>
      </c>
      <c r="H10">
        <v>517</v>
      </c>
      <c r="I10">
        <v>62</v>
      </c>
      <c r="J10">
        <v>192</v>
      </c>
      <c r="K10">
        <v>263</v>
      </c>
      <c r="L10">
        <v>10702</v>
      </c>
      <c r="M10">
        <v>72694</v>
      </c>
      <c r="N10">
        <v>628</v>
      </c>
      <c r="O10">
        <v>893</v>
      </c>
      <c r="P10" s="2">
        <v>23.9</v>
      </c>
      <c r="Q10">
        <v>77.7</v>
      </c>
      <c r="R10">
        <v>24.5</v>
      </c>
    </row>
    <row r="13" spans="1:18" x14ac:dyDescent="0.55000000000000004">
      <c r="A13" t="s">
        <v>25</v>
      </c>
      <c r="B13" t="s">
        <v>38</v>
      </c>
      <c r="C13" t="s">
        <v>39</v>
      </c>
      <c r="D13" t="s">
        <v>40</v>
      </c>
    </row>
    <row r="14" spans="1:18" x14ac:dyDescent="0.55000000000000004">
      <c r="A14" t="s">
        <v>26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37</v>
      </c>
    </row>
    <row r="15" spans="1:18" x14ac:dyDescent="0.55000000000000004">
      <c r="A15" t="s">
        <v>0</v>
      </c>
      <c r="B15">
        <v>0.4</v>
      </c>
      <c r="C15">
        <v>0.6</v>
      </c>
      <c r="D15">
        <v>1</v>
      </c>
      <c r="E15">
        <v>3</v>
      </c>
      <c r="F15">
        <v>121</v>
      </c>
      <c r="G15">
        <v>6.7766666666666602</v>
      </c>
      <c r="H15">
        <f>(F15-ground_truth!B2)/ground_truth!B2 * 100</f>
        <v>83.333333333333343</v>
      </c>
      <c r="I15">
        <f>ABS((F15-ground_truth!B2)/ground_truth!B2 * 100)</f>
        <v>83.333333333333343</v>
      </c>
    </row>
    <row r="16" spans="1:18" x14ac:dyDescent="0.55000000000000004">
      <c r="A16" t="s">
        <v>1</v>
      </c>
      <c r="B16">
        <v>0.4</v>
      </c>
      <c r="C16">
        <v>0.6</v>
      </c>
      <c r="D16">
        <v>1</v>
      </c>
      <c r="E16">
        <v>3</v>
      </c>
      <c r="F16">
        <v>299</v>
      </c>
      <c r="G16">
        <v>16.6733333333333</v>
      </c>
      <c r="H16">
        <f>(F16-ground_truth!B3)/ground_truth!B3 * 100</f>
        <v>239.77272727272728</v>
      </c>
      <c r="I16">
        <f>ABS((F16-ground_truth!B3)/ground_truth!B3 * 100)</f>
        <v>239.77272727272728</v>
      </c>
    </row>
    <row r="17" spans="1:9" x14ac:dyDescent="0.55000000000000004">
      <c r="A17" t="s">
        <v>2</v>
      </c>
      <c r="B17">
        <v>0.4</v>
      </c>
      <c r="C17">
        <v>0.6</v>
      </c>
      <c r="D17">
        <v>1</v>
      </c>
      <c r="E17">
        <v>3</v>
      </c>
      <c r="F17">
        <v>169</v>
      </c>
      <c r="G17">
        <v>4.5985663082437203</v>
      </c>
      <c r="H17">
        <f>(F17-ground_truth!B4)/ground_truth!B4 * 100</f>
        <v>31.007751937984494</v>
      </c>
      <c r="I17">
        <f>ABS((F17-ground_truth!B4)/ground_truth!B4 * 100)</f>
        <v>31.007751937984494</v>
      </c>
    </row>
    <row r="18" spans="1:9" x14ac:dyDescent="0.55000000000000004">
      <c r="A18" t="s">
        <v>3</v>
      </c>
      <c r="B18">
        <v>0.4</v>
      </c>
      <c r="C18">
        <v>0.6</v>
      </c>
      <c r="D18">
        <v>1</v>
      </c>
      <c r="E18">
        <v>3</v>
      </c>
      <c r="F18">
        <v>94</v>
      </c>
      <c r="G18">
        <v>6.2666666666666604</v>
      </c>
      <c r="H18">
        <f>(F18-ground_truth!B5)/ground_truth!B5 * 100</f>
        <v>276</v>
      </c>
      <c r="I18">
        <f>ABS((F18-ground_truth!B5)/ground_truth!B5 * 100)</f>
        <v>276</v>
      </c>
    </row>
    <row r="19" spans="1:9" x14ac:dyDescent="0.55000000000000004">
      <c r="A19" t="s">
        <v>4</v>
      </c>
      <c r="B19">
        <v>0.4</v>
      </c>
      <c r="C19">
        <v>0.6</v>
      </c>
      <c r="D19">
        <v>1</v>
      </c>
      <c r="E19">
        <v>3</v>
      </c>
      <c r="F19">
        <v>117</v>
      </c>
      <c r="G19">
        <v>6.6697247706422003</v>
      </c>
      <c r="H19">
        <f>(F19-ground_truth!B6)/ground_truth!B6 * 100</f>
        <v>105.26315789473684</v>
      </c>
      <c r="I19">
        <f>ABS((F19-ground_truth!B6)/ground_truth!B6 * 100)</f>
        <v>105.26315789473684</v>
      </c>
    </row>
    <row r="20" spans="1:9" x14ac:dyDescent="0.55000000000000004">
      <c r="A20" t="s">
        <v>5</v>
      </c>
      <c r="B20">
        <v>0.4</v>
      </c>
      <c r="C20">
        <v>0.6</v>
      </c>
      <c r="D20">
        <v>1</v>
      </c>
      <c r="E20">
        <v>3</v>
      </c>
      <c r="F20">
        <v>83</v>
      </c>
      <c r="G20">
        <v>5.9855555555555497</v>
      </c>
      <c r="H20">
        <f>(F20-ground_truth!B7)/ground_truth!B7 * 100</f>
        <v>20.289855072463769</v>
      </c>
      <c r="I20">
        <f>ABS((F20-ground_truth!B7)/ground_truth!B7 * 100)</f>
        <v>20.289855072463769</v>
      </c>
    </row>
    <row r="21" spans="1:9" x14ac:dyDescent="0.55000000000000004">
      <c r="A21" t="s">
        <v>6</v>
      </c>
      <c r="B21">
        <v>0.4</v>
      </c>
      <c r="C21">
        <v>0.6</v>
      </c>
      <c r="D21">
        <v>1</v>
      </c>
      <c r="E21">
        <v>3</v>
      </c>
      <c r="F21">
        <v>133</v>
      </c>
      <c r="G21">
        <v>3.2662068965517199</v>
      </c>
      <c r="H21">
        <f>(F21-ground_truth!B8)/ground_truth!B8 * 100</f>
        <v>24.299065420560748</v>
      </c>
      <c r="I21">
        <f>ABS((F21-ground_truth!B8)/ground_truth!B8 * 100)</f>
        <v>24.299065420560748</v>
      </c>
    </row>
    <row r="22" spans="1:9" x14ac:dyDescent="0.55000000000000004">
      <c r="I22" s="2">
        <f>AVERAGE(I15:I21)</f>
        <v>111.42369870454378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F70C-8531-4694-873A-B3DD1BB1D7D1}">
  <dimension ref="A3:R22"/>
  <sheetViews>
    <sheetView workbookViewId="0">
      <selection activeCell="H14" sqref="H14:I22"/>
    </sheetView>
  </sheetViews>
  <sheetFormatPr defaultRowHeight="14.4" x14ac:dyDescent="0.55000000000000004"/>
  <sheetData>
    <row r="3" spans="1:18" x14ac:dyDescent="0.55000000000000004">
      <c r="B3">
        <v>20.100000000000001</v>
      </c>
      <c r="C3">
        <v>51.1</v>
      </c>
      <c r="D3">
        <v>12.5</v>
      </c>
      <c r="E3">
        <v>19</v>
      </c>
      <c r="F3">
        <v>77.599999999999994</v>
      </c>
      <c r="G3">
        <v>1.63</v>
      </c>
      <c r="H3">
        <v>54</v>
      </c>
      <c r="I3">
        <v>6</v>
      </c>
      <c r="J3">
        <v>11</v>
      </c>
      <c r="K3">
        <v>37</v>
      </c>
      <c r="L3">
        <v>977</v>
      </c>
      <c r="M3">
        <v>14442</v>
      </c>
      <c r="N3">
        <v>54</v>
      </c>
      <c r="O3">
        <v>72</v>
      </c>
      <c r="P3">
        <v>13.2</v>
      </c>
      <c r="Q3">
        <v>77.3</v>
      </c>
      <c r="R3">
        <v>13.5</v>
      </c>
    </row>
    <row r="4" spans="1:18" x14ac:dyDescent="0.55000000000000004">
      <c r="B4">
        <v>31.7</v>
      </c>
      <c r="C4">
        <v>54.2</v>
      </c>
      <c r="D4">
        <v>22.4</v>
      </c>
      <c r="E4">
        <v>33.799999999999997</v>
      </c>
      <c r="F4">
        <v>81.900000000000006</v>
      </c>
      <c r="G4">
        <v>3.39</v>
      </c>
      <c r="H4">
        <v>83</v>
      </c>
      <c r="I4">
        <v>6</v>
      </c>
      <c r="J4">
        <v>34</v>
      </c>
      <c r="K4">
        <v>43</v>
      </c>
      <c r="L4">
        <v>3559</v>
      </c>
      <c r="M4">
        <v>31493</v>
      </c>
      <c r="N4">
        <v>190</v>
      </c>
      <c r="O4">
        <v>281</v>
      </c>
      <c r="P4">
        <v>25.9</v>
      </c>
      <c r="Q4">
        <v>77.900000000000006</v>
      </c>
      <c r="R4">
        <v>26.3</v>
      </c>
    </row>
    <row r="5" spans="1:18" x14ac:dyDescent="0.55000000000000004">
      <c r="B5">
        <v>52.3</v>
      </c>
      <c r="C5">
        <v>65</v>
      </c>
      <c r="D5">
        <v>43.7</v>
      </c>
      <c r="E5">
        <v>51.8</v>
      </c>
      <c r="F5">
        <v>77</v>
      </c>
      <c r="G5">
        <v>1.26</v>
      </c>
      <c r="H5">
        <v>125</v>
      </c>
      <c r="I5">
        <v>11</v>
      </c>
      <c r="J5">
        <v>69</v>
      </c>
      <c r="K5">
        <v>45</v>
      </c>
      <c r="L5">
        <v>1053</v>
      </c>
      <c r="M5">
        <v>3284</v>
      </c>
      <c r="N5">
        <v>66</v>
      </c>
      <c r="O5">
        <v>93</v>
      </c>
      <c r="P5">
        <v>35.4</v>
      </c>
      <c r="Q5">
        <v>75.3</v>
      </c>
      <c r="R5">
        <v>36.4</v>
      </c>
    </row>
    <row r="6" spans="1:18" x14ac:dyDescent="0.55000000000000004">
      <c r="B6">
        <v>48.8</v>
      </c>
      <c r="C6">
        <v>65</v>
      </c>
      <c r="D6">
        <v>39.1</v>
      </c>
      <c r="E6">
        <v>53.8</v>
      </c>
      <c r="F6">
        <v>89.4</v>
      </c>
      <c r="G6">
        <v>0.64</v>
      </c>
      <c r="H6">
        <v>25</v>
      </c>
      <c r="I6">
        <v>6</v>
      </c>
      <c r="J6">
        <v>15</v>
      </c>
      <c r="K6">
        <v>4</v>
      </c>
      <c r="L6">
        <v>336</v>
      </c>
      <c r="M6">
        <v>2431</v>
      </c>
      <c r="N6">
        <v>65</v>
      </c>
      <c r="O6">
        <v>73</v>
      </c>
      <c r="P6">
        <v>46.1</v>
      </c>
      <c r="Q6">
        <v>79.7</v>
      </c>
      <c r="R6">
        <v>47.3</v>
      </c>
    </row>
    <row r="7" spans="1:18" x14ac:dyDescent="0.55000000000000004">
      <c r="B7">
        <v>30.4</v>
      </c>
      <c r="C7">
        <v>56.7</v>
      </c>
      <c r="D7">
        <v>20.7</v>
      </c>
      <c r="E7">
        <v>31.6</v>
      </c>
      <c r="F7">
        <v>86.5</v>
      </c>
      <c r="G7">
        <v>0.93</v>
      </c>
      <c r="H7">
        <v>54</v>
      </c>
      <c r="I7">
        <v>7</v>
      </c>
      <c r="J7">
        <v>14</v>
      </c>
      <c r="K7">
        <v>33</v>
      </c>
      <c r="L7">
        <v>610</v>
      </c>
      <c r="M7">
        <v>8422</v>
      </c>
      <c r="N7">
        <v>84</v>
      </c>
      <c r="O7">
        <v>141</v>
      </c>
      <c r="P7">
        <v>26</v>
      </c>
      <c r="Q7">
        <v>76.3</v>
      </c>
      <c r="R7">
        <v>26.7</v>
      </c>
    </row>
    <row r="8" spans="1:18" x14ac:dyDescent="0.55000000000000004">
      <c r="B8">
        <v>50.6</v>
      </c>
      <c r="C8">
        <v>67.099999999999994</v>
      </c>
      <c r="D8">
        <v>40.5</v>
      </c>
      <c r="E8">
        <v>55.5</v>
      </c>
      <c r="F8">
        <v>91.9</v>
      </c>
      <c r="G8">
        <v>0.5</v>
      </c>
      <c r="H8">
        <v>69</v>
      </c>
      <c r="I8">
        <v>13</v>
      </c>
      <c r="J8">
        <v>22</v>
      </c>
      <c r="K8">
        <v>34</v>
      </c>
      <c r="L8">
        <v>448</v>
      </c>
      <c r="M8">
        <v>4079</v>
      </c>
      <c r="N8">
        <v>38</v>
      </c>
      <c r="O8">
        <v>44</v>
      </c>
      <c r="P8">
        <v>50.2</v>
      </c>
      <c r="Q8">
        <v>82</v>
      </c>
      <c r="R8">
        <v>50.6</v>
      </c>
    </row>
    <row r="9" spans="1:18" x14ac:dyDescent="0.55000000000000004">
      <c r="B9">
        <v>19.3</v>
      </c>
      <c r="C9">
        <v>31.3</v>
      </c>
      <c r="D9">
        <v>13.9</v>
      </c>
      <c r="E9">
        <v>18</v>
      </c>
      <c r="F9">
        <v>40.4</v>
      </c>
      <c r="G9">
        <v>4.04</v>
      </c>
      <c r="H9">
        <v>107</v>
      </c>
      <c r="I9">
        <v>7</v>
      </c>
      <c r="J9">
        <v>22</v>
      </c>
      <c r="K9">
        <v>78</v>
      </c>
      <c r="L9">
        <v>3031</v>
      </c>
      <c r="M9">
        <v>9394</v>
      </c>
      <c r="N9">
        <v>67</v>
      </c>
      <c r="O9">
        <v>100</v>
      </c>
      <c r="P9">
        <v>-9.1</v>
      </c>
      <c r="Q9">
        <v>73.900000000000006</v>
      </c>
      <c r="R9">
        <v>-8.5</v>
      </c>
    </row>
    <row r="10" spans="1:18" x14ac:dyDescent="0.55000000000000004">
      <c r="B10">
        <v>32.799999999999997</v>
      </c>
      <c r="C10">
        <v>55</v>
      </c>
      <c r="D10">
        <v>23.3</v>
      </c>
      <c r="E10">
        <v>33.4</v>
      </c>
      <c r="F10">
        <v>78.599999999999994</v>
      </c>
      <c r="G10">
        <v>1.88</v>
      </c>
      <c r="H10">
        <v>517</v>
      </c>
      <c r="I10">
        <v>56</v>
      </c>
      <c r="J10">
        <v>187</v>
      </c>
      <c r="K10">
        <v>274</v>
      </c>
      <c r="L10">
        <v>10014</v>
      </c>
      <c r="M10">
        <v>73545</v>
      </c>
      <c r="N10">
        <v>564</v>
      </c>
      <c r="O10">
        <v>804</v>
      </c>
      <c r="P10" s="2">
        <v>23.8</v>
      </c>
      <c r="Q10">
        <v>77.900000000000006</v>
      </c>
      <c r="R10">
        <v>24.3</v>
      </c>
    </row>
    <row r="13" spans="1:18" x14ac:dyDescent="0.55000000000000004">
      <c r="A13" t="s">
        <v>25</v>
      </c>
      <c r="B13" t="s">
        <v>38</v>
      </c>
      <c r="C13" t="s">
        <v>39</v>
      </c>
      <c r="D13" t="s">
        <v>40</v>
      </c>
    </row>
    <row r="14" spans="1:18" x14ac:dyDescent="0.55000000000000004">
      <c r="A14" t="s">
        <v>26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37</v>
      </c>
    </row>
    <row r="15" spans="1:18" x14ac:dyDescent="0.55000000000000004">
      <c r="A15" t="s">
        <v>0</v>
      </c>
      <c r="B15">
        <v>0.4</v>
      </c>
      <c r="C15">
        <v>0.6</v>
      </c>
      <c r="D15">
        <v>1</v>
      </c>
      <c r="E15">
        <v>4</v>
      </c>
      <c r="F15">
        <v>102</v>
      </c>
      <c r="G15">
        <v>6.5549999999999997</v>
      </c>
      <c r="H15">
        <f>(F15-ground_truth!B2)/ground_truth!B2 * 100</f>
        <v>54.54545454545454</v>
      </c>
      <c r="I15">
        <f>ABS((F15-ground_truth!B2)/ground_truth!B2 * 100)</f>
        <v>54.54545454545454</v>
      </c>
    </row>
    <row r="16" spans="1:18" x14ac:dyDescent="0.55000000000000004">
      <c r="A16" t="s">
        <v>1</v>
      </c>
      <c r="B16">
        <v>0.4</v>
      </c>
      <c r="C16">
        <v>0.6</v>
      </c>
      <c r="D16">
        <v>1</v>
      </c>
      <c r="E16">
        <v>4</v>
      </c>
      <c r="F16">
        <v>269</v>
      </c>
      <c r="G16">
        <v>16.343809523809501</v>
      </c>
      <c r="H16">
        <f>(F16-ground_truth!B3)/ground_truth!B3 * 100</f>
        <v>205.68181818181816</v>
      </c>
      <c r="I16">
        <f>ABS((F16-ground_truth!B3)/ground_truth!B3 * 100)</f>
        <v>205.68181818181816</v>
      </c>
    </row>
    <row r="17" spans="1:9" x14ac:dyDescent="0.55000000000000004">
      <c r="A17" t="s">
        <v>2</v>
      </c>
      <c r="B17">
        <v>0.4</v>
      </c>
      <c r="C17">
        <v>0.6</v>
      </c>
      <c r="D17">
        <v>1</v>
      </c>
      <c r="E17">
        <v>4</v>
      </c>
      <c r="F17">
        <v>156</v>
      </c>
      <c r="G17">
        <v>4.3859020310633197</v>
      </c>
      <c r="H17">
        <f>(F17-ground_truth!B4)/ground_truth!B4 * 100</f>
        <v>20.930232558139537</v>
      </c>
      <c r="I17">
        <f>ABS((F17-ground_truth!B4)/ground_truth!B4 * 100)</f>
        <v>20.930232558139537</v>
      </c>
    </row>
    <row r="18" spans="1:9" x14ac:dyDescent="0.55000000000000004">
      <c r="A18" t="s">
        <v>3</v>
      </c>
      <c r="B18">
        <v>0.4</v>
      </c>
      <c r="C18">
        <v>0.6</v>
      </c>
      <c r="D18">
        <v>1</v>
      </c>
      <c r="E18">
        <v>4</v>
      </c>
      <c r="F18">
        <v>89</v>
      </c>
      <c r="G18">
        <v>6.07238095238095</v>
      </c>
      <c r="H18">
        <f>(F18-ground_truth!B5)/ground_truth!B5 * 100</f>
        <v>256</v>
      </c>
      <c r="I18">
        <f>ABS((F18-ground_truth!B5)/ground_truth!B5 * 100)</f>
        <v>256</v>
      </c>
    </row>
    <row r="19" spans="1:9" x14ac:dyDescent="0.55000000000000004">
      <c r="A19" t="s">
        <v>4</v>
      </c>
      <c r="B19">
        <v>0.4</v>
      </c>
      <c r="C19">
        <v>0.6</v>
      </c>
      <c r="D19">
        <v>1</v>
      </c>
      <c r="E19">
        <v>4</v>
      </c>
      <c r="F19">
        <v>111</v>
      </c>
      <c r="G19">
        <v>6.4342507645259897</v>
      </c>
      <c r="H19">
        <f>(F19-ground_truth!B6)/ground_truth!B6 * 100</f>
        <v>94.73684210526315</v>
      </c>
      <c r="I19">
        <f>ABS((F19-ground_truth!B6)/ground_truth!B6 * 100)</f>
        <v>94.73684210526315</v>
      </c>
    </row>
    <row r="20" spans="1:9" x14ac:dyDescent="0.55000000000000004">
      <c r="A20" t="s">
        <v>5</v>
      </c>
      <c r="B20">
        <v>0.4</v>
      </c>
      <c r="C20">
        <v>0.6</v>
      </c>
      <c r="D20">
        <v>1</v>
      </c>
      <c r="E20">
        <v>4</v>
      </c>
      <c r="F20">
        <v>80</v>
      </c>
      <c r="G20">
        <v>5.8955555555555499</v>
      </c>
      <c r="H20">
        <f>(F20-ground_truth!B7)/ground_truth!B7 * 100</f>
        <v>15.942028985507244</v>
      </c>
      <c r="I20">
        <f>ABS((F20-ground_truth!B7)/ground_truth!B7 * 100)</f>
        <v>15.942028985507244</v>
      </c>
    </row>
    <row r="21" spans="1:9" x14ac:dyDescent="0.55000000000000004">
      <c r="A21" t="s">
        <v>6</v>
      </c>
      <c r="B21">
        <v>0.4</v>
      </c>
      <c r="C21">
        <v>0.6</v>
      </c>
      <c r="D21">
        <v>1</v>
      </c>
      <c r="E21">
        <v>4</v>
      </c>
      <c r="F21">
        <v>115</v>
      </c>
      <c r="G21">
        <v>3.07093184979137</v>
      </c>
      <c r="H21">
        <f>(F21-ground_truth!B8)/ground_truth!B8 * 100</f>
        <v>7.4766355140186906</v>
      </c>
      <c r="I21">
        <f>ABS((F21-ground_truth!B8)/ground_truth!B8 * 100)</f>
        <v>7.4766355140186906</v>
      </c>
    </row>
    <row r="22" spans="1:9" x14ac:dyDescent="0.55000000000000004">
      <c r="I22" s="2">
        <f>AVERAGE(I15:I21)</f>
        <v>93.616144555743048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7930-3884-4598-BA34-C2146987D98C}">
  <dimension ref="A3:R22"/>
  <sheetViews>
    <sheetView workbookViewId="0">
      <selection activeCell="H14" sqref="H14:I22"/>
    </sheetView>
  </sheetViews>
  <sheetFormatPr defaultRowHeight="14.4" x14ac:dyDescent="0.55000000000000004"/>
  <sheetData>
    <row r="3" spans="1:18" x14ac:dyDescent="0.55000000000000004">
      <c r="B3">
        <v>20</v>
      </c>
      <c r="C3">
        <v>52.4</v>
      </c>
      <c r="D3">
        <v>12.4</v>
      </c>
      <c r="E3">
        <v>18.600000000000001</v>
      </c>
      <c r="F3">
        <v>78.8</v>
      </c>
      <c r="G3">
        <v>1.49</v>
      </c>
      <c r="H3">
        <v>54</v>
      </c>
      <c r="I3">
        <v>6</v>
      </c>
      <c r="J3">
        <v>11</v>
      </c>
      <c r="K3">
        <v>37</v>
      </c>
      <c r="L3">
        <v>893</v>
      </c>
      <c r="M3">
        <v>14510</v>
      </c>
      <c r="N3">
        <v>47</v>
      </c>
      <c r="O3">
        <v>64</v>
      </c>
      <c r="P3">
        <v>13.4</v>
      </c>
      <c r="Q3">
        <v>77.400000000000006</v>
      </c>
      <c r="R3">
        <v>13.6</v>
      </c>
    </row>
    <row r="4" spans="1:18" x14ac:dyDescent="0.55000000000000004">
      <c r="B4">
        <v>31.6</v>
      </c>
      <c r="C4">
        <v>54.8</v>
      </c>
      <c r="D4">
        <v>22.2</v>
      </c>
      <c r="E4">
        <v>33.299999999999997</v>
      </c>
      <c r="F4">
        <v>82.1</v>
      </c>
      <c r="G4">
        <v>3.28</v>
      </c>
      <c r="H4">
        <v>83</v>
      </c>
      <c r="I4">
        <v>6</v>
      </c>
      <c r="J4">
        <v>34</v>
      </c>
      <c r="K4">
        <v>43</v>
      </c>
      <c r="L4">
        <v>3448</v>
      </c>
      <c r="M4">
        <v>31723</v>
      </c>
      <c r="N4">
        <v>181</v>
      </c>
      <c r="O4">
        <v>272</v>
      </c>
      <c r="P4">
        <v>25.7</v>
      </c>
      <c r="Q4">
        <v>77.900000000000006</v>
      </c>
      <c r="R4">
        <v>26</v>
      </c>
    </row>
    <row r="5" spans="1:18" x14ac:dyDescent="0.55000000000000004">
      <c r="B5">
        <v>52</v>
      </c>
      <c r="C5">
        <v>67</v>
      </c>
      <c r="D5">
        <v>42.5</v>
      </c>
      <c r="E5">
        <v>49.8</v>
      </c>
      <c r="F5">
        <v>78.5</v>
      </c>
      <c r="G5">
        <v>1.1100000000000001</v>
      </c>
      <c r="H5">
        <v>125</v>
      </c>
      <c r="I5">
        <v>8</v>
      </c>
      <c r="J5">
        <v>70</v>
      </c>
      <c r="K5">
        <v>47</v>
      </c>
      <c r="L5">
        <v>931</v>
      </c>
      <c r="M5">
        <v>3422</v>
      </c>
      <c r="N5">
        <v>54</v>
      </c>
      <c r="O5">
        <v>80</v>
      </c>
      <c r="P5">
        <v>35.4</v>
      </c>
      <c r="Q5">
        <v>75.5</v>
      </c>
      <c r="R5">
        <v>36.1</v>
      </c>
    </row>
    <row r="6" spans="1:18" x14ac:dyDescent="0.55000000000000004">
      <c r="B6">
        <v>48.9</v>
      </c>
      <c r="C6">
        <v>66.400000000000006</v>
      </c>
      <c r="D6">
        <v>38.700000000000003</v>
      </c>
      <c r="E6">
        <v>52.4</v>
      </c>
      <c r="F6">
        <v>90</v>
      </c>
      <c r="G6">
        <v>0.57999999999999996</v>
      </c>
      <c r="H6">
        <v>25</v>
      </c>
      <c r="I6">
        <v>6</v>
      </c>
      <c r="J6">
        <v>15</v>
      </c>
      <c r="K6">
        <v>4</v>
      </c>
      <c r="L6">
        <v>305</v>
      </c>
      <c r="M6">
        <v>2501</v>
      </c>
      <c r="N6">
        <v>60</v>
      </c>
      <c r="O6">
        <v>68</v>
      </c>
      <c r="P6">
        <v>45.5</v>
      </c>
      <c r="Q6">
        <v>79.8</v>
      </c>
      <c r="R6">
        <v>46.6</v>
      </c>
    </row>
    <row r="7" spans="1:18" x14ac:dyDescent="0.55000000000000004">
      <c r="B7">
        <v>30.2</v>
      </c>
      <c r="C7">
        <v>57.8</v>
      </c>
      <c r="D7">
        <v>20.399999999999999</v>
      </c>
      <c r="E7">
        <v>30.8</v>
      </c>
      <c r="F7">
        <v>87</v>
      </c>
      <c r="G7">
        <v>0.86</v>
      </c>
      <c r="H7">
        <v>54</v>
      </c>
      <c r="I7">
        <v>7</v>
      </c>
      <c r="J7">
        <v>14</v>
      </c>
      <c r="K7">
        <v>33</v>
      </c>
      <c r="L7">
        <v>565</v>
      </c>
      <c r="M7">
        <v>8530</v>
      </c>
      <c r="N7">
        <v>76</v>
      </c>
      <c r="O7">
        <v>128</v>
      </c>
      <c r="P7">
        <v>25.5</v>
      </c>
      <c r="Q7">
        <v>76.400000000000006</v>
      </c>
      <c r="R7">
        <v>26.1</v>
      </c>
    </row>
    <row r="8" spans="1:18" x14ac:dyDescent="0.55000000000000004">
      <c r="B8">
        <v>50.5</v>
      </c>
      <c r="C8">
        <v>67.8</v>
      </c>
      <c r="D8">
        <v>40.200000000000003</v>
      </c>
      <c r="E8">
        <v>54.8</v>
      </c>
      <c r="F8">
        <v>92.4</v>
      </c>
      <c r="G8">
        <v>0.46</v>
      </c>
      <c r="H8">
        <v>69</v>
      </c>
      <c r="I8">
        <v>13</v>
      </c>
      <c r="J8">
        <v>21</v>
      </c>
      <c r="K8">
        <v>35</v>
      </c>
      <c r="L8">
        <v>413</v>
      </c>
      <c r="M8">
        <v>4144</v>
      </c>
      <c r="N8">
        <v>34</v>
      </c>
      <c r="O8">
        <v>38</v>
      </c>
      <c r="P8">
        <v>50</v>
      </c>
      <c r="Q8">
        <v>82.1</v>
      </c>
      <c r="R8">
        <v>50.3</v>
      </c>
    </row>
    <row r="9" spans="1:18" x14ac:dyDescent="0.55000000000000004">
      <c r="B9">
        <v>18.899999999999999</v>
      </c>
      <c r="C9">
        <v>31.7</v>
      </c>
      <c r="D9">
        <v>13.5</v>
      </c>
      <c r="E9">
        <v>17.100000000000001</v>
      </c>
      <c r="F9">
        <v>40.200000000000003</v>
      </c>
      <c r="G9">
        <v>3.88</v>
      </c>
      <c r="H9">
        <v>107</v>
      </c>
      <c r="I9">
        <v>7</v>
      </c>
      <c r="J9">
        <v>22</v>
      </c>
      <c r="K9">
        <v>78</v>
      </c>
      <c r="L9">
        <v>2911</v>
      </c>
      <c r="M9">
        <v>9495</v>
      </c>
      <c r="N9">
        <v>54</v>
      </c>
      <c r="O9">
        <v>83</v>
      </c>
      <c r="P9">
        <v>-8.8000000000000007</v>
      </c>
      <c r="Q9">
        <v>74.3</v>
      </c>
      <c r="R9">
        <v>-8.4</v>
      </c>
    </row>
    <row r="10" spans="1:18" x14ac:dyDescent="0.55000000000000004">
      <c r="B10">
        <v>32.6</v>
      </c>
      <c r="C10">
        <v>55.9</v>
      </c>
      <c r="D10">
        <v>23.1</v>
      </c>
      <c r="E10">
        <v>32.700000000000003</v>
      </c>
      <c r="F10">
        <v>79.2</v>
      </c>
      <c r="G10">
        <v>1.78</v>
      </c>
      <c r="H10">
        <v>517</v>
      </c>
      <c r="I10">
        <v>53</v>
      </c>
      <c r="J10">
        <v>187</v>
      </c>
      <c r="K10">
        <v>277</v>
      </c>
      <c r="L10">
        <v>9466</v>
      </c>
      <c r="M10">
        <v>74325</v>
      </c>
      <c r="N10">
        <v>506</v>
      </c>
      <c r="O10">
        <v>733</v>
      </c>
      <c r="P10" s="2">
        <v>23.6</v>
      </c>
      <c r="Q10">
        <v>78</v>
      </c>
      <c r="R10">
        <v>24.1</v>
      </c>
    </row>
    <row r="13" spans="1:18" x14ac:dyDescent="0.55000000000000004">
      <c r="A13" t="s">
        <v>25</v>
      </c>
      <c r="B13" t="s">
        <v>38</v>
      </c>
      <c r="C13" t="s">
        <v>39</v>
      </c>
      <c r="D13" t="s">
        <v>40</v>
      </c>
    </row>
    <row r="14" spans="1:18" x14ac:dyDescent="0.55000000000000004">
      <c r="A14" t="s">
        <v>26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37</v>
      </c>
    </row>
    <row r="15" spans="1:18" x14ac:dyDescent="0.55000000000000004">
      <c r="A15" t="s">
        <v>0</v>
      </c>
      <c r="B15">
        <v>0.4</v>
      </c>
      <c r="C15">
        <v>0.6</v>
      </c>
      <c r="D15">
        <v>1</v>
      </c>
      <c r="E15">
        <v>5</v>
      </c>
      <c r="F15">
        <v>91</v>
      </c>
      <c r="G15">
        <v>6.37</v>
      </c>
      <c r="H15">
        <f>(F15-ground_truth!B2)/ground_truth!B2 * 100</f>
        <v>37.878787878787875</v>
      </c>
      <c r="I15">
        <f>ABS((F15-ground_truth!B2)/ground_truth!B2 * 100)</f>
        <v>37.878787878787875</v>
      </c>
    </row>
    <row r="16" spans="1:18" x14ac:dyDescent="0.55000000000000004">
      <c r="A16" t="s">
        <v>1</v>
      </c>
      <c r="B16">
        <v>0.4</v>
      </c>
      <c r="C16">
        <v>0.6</v>
      </c>
      <c r="D16">
        <v>1</v>
      </c>
      <c r="E16">
        <v>5</v>
      </c>
      <c r="F16">
        <v>255</v>
      </c>
      <c r="G16">
        <v>16.053333333333299</v>
      </c>
      <c r="H16">
        <f>(F16-ground_truth!B3)/ground_truth!B3 * 100</f>
        <v>189.77272727272728</v>
      </c>
      <c r="I16">
        <f>ABS((F16-ground_truth!B3)/ground_truth!B3 * 100)</f>
        <v>189.77272727272728</v>
      </c>
    </row>
    <row r="17" spans="1:9" x14ac:dyDescent="0.55000000000000004">
      <c r="A17" t="s">
        <v>2</v>
      </c>
      <c r="B17">
        <v>0.4</v>
      </c>
      <c r="C17">
        <v>0.6</v>
      </c>
      <c r="D17">
        <v>1</v>
      </c>
      <c r="E17">
        <v>5</v>
      </c>
      <c r="F17">
        <v>136</v>
      </c>
      <c r="G17">
        <v>4.1911589008363199</v>
      </c>
      <c r="H17">
        <f>(F17-ground_truth!B4)/ground_truth!B4 * 100</f>
        <v>5.4263565891472867</v>
      </c>
      <c r="I17">
        <f>ABS((F17-ground_truth!B4)/ground_truth!B4 * 100)</f>
        <v>5.4263565891472867</v>
      </c>
    </row>
    <row r="18" spans="1:9" x14ac:dyDescent="0.55000000000000004">
      <c r="A18" t="s">
        <v>3</v>
      </c>
      <c r="B18">
        <v>0.4</v>
      </c>
      <c r="C18">
        <v>0.6</v>
      </c>
      <c r="D18">
        <v>1</v>
      </c>
      <c r="E18">
        <v>5</v>
      </c>
      <c r="F18">
        <v>85</v>
      </c>
      <c r="G18">
        <v>5.8914285714285697</v>
      </c>
      <c r="H18">
        <f>(F18-ground_truth!B5)/ground_truth!B5 * 100</f>
        <v>240</v>
      </c>
      <c r="I18">
        <f>ABS((F18-ground_truth!B5)/ground_truth!B5 * 100)</f>
        <v>240</v>
      </c>
    </row>
    <row r="19" spans="1:9" x14ac:dyDescent="0.55000000000000004">
      <c r="A19" t="s">
        <v>4</v>
      </c>
      <c r="B19">
        <v>0.4</v>
      </c>
      <c r="C19">
        <v>0.6</v>
      </c>
      <c r="D19">
        <v>1</v>
      </c>
      <c r="E19">
        <v>5</v>
      </c>
      <c r="F19">
        <v>100</v>
      </c>
      <c r="G19">
        <v>6.2232415902140596</v>
      </c>
      <c r="H19">
        <f>(F19-ground_truth!B6)/ground_truth!B6 * 100</f>
        <v>75.438596491228068</v>
      </c>
      <c r="I19">
        <f>ABS((F19-ground_truth!B6)/ground_truth!B6 * 100)</f>
        <v>75.438596491228068</v>
      </c>
    </row>
    <row r="20" spans="1:9" x14ac:dyDescent="0.55000000000000004">
      <c r="A20" t="s">
        <v>5</v>
      </c>
      <c r="B20">
        <v>0.4</v>
      </c>
      <c r="C20">
        <v>0.6</v>
      </c>
      <c r="D20">
        <v>1</v>
      </c>
      <c r="E20">
        <v>5</v>
      </c>
      <c r="F20">
        <v>71</v>
      </c>
      <c r="G20">
        <v>5.8088888888888803</v>
      </c>
      <c r="H20">
        <f>(F20-ground_truth!B7)/ground_truth!B7 * 100</f>
        <v>2.8985507246376812</v>
      </c>
      <c r="I20">
        <f>ABS((F20-ground_truth!B7)/ground_truth!B7 * 100)</f>
        <v>2.8985507246376812</v>
      </c>
    </row>
    <row r="21" spans="1:9" x14ac:dyDescent="0.55000000000000004">
      <c r="A21" t="s">
        <v>6</v>
      </c>
      <c r="B21">
        <v>0.4</v>
      </c>
      <c r="C21">
        <v>0.6</v>
      </c>
      <c r="D21">
        <v>1</v>
      </c>
      <c r="E21">
        <v>5</v>
      </c>
      <c r="F21">
        <v>103</v>
      </c>
      <c r="G21">
        <v>2.9268635724331902</v>
      </c>
      <c r="H21">
        <f>(F21-ground_truth!B8)/ground_truth!B8 * 100</f>
        <v>-3.7383177570093453</v>
      </c>
      <c r="I21">
        <f>ABS((F21-ground_truth!B8)/ground_truth!B8 * 100)</f>
        <v>3.7383177570093453</v>
      </c>
    </row>
    <row r="22" spans="1:9" x14ac:dyDescent="0.55000000000000004">
      <c r="I22" s="2">
        <f>AVERAGE(I15:I21)</f>
        <v>79.307619530505349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33BE-3B26-45F9-AA13-A38D0F2BA663}">
  <dimension ref="A13:I22"/>
  <sheetViews>
    <sheetView workbookViewId="0">
      <selection activeCell="K15" sqref="K15"/>
    </sheetView>
  </sheetViews>
  <sheetFormatPr defaultRowHeight="14.4" x14ac:dyDescent="0.55000000000000004"/>
  <sheetData>
    <row r="13" spans="1:9" x14ac:dyDescent="0.55000000000000004">
      <c r="A13" t="s">
        <v>25</v>
      </c>
      <c r="B13" t="s">
        <v>38</v>
      </c>
      <c r="C13" t="s">
        <v>39</v>
      </c>
      <c r="D13" t="s">
        <v>40</v>
      </c>
    </row>
    <row r="14" spans="1:9" x14ac:dyDescent="0.55000000000000004">
      <c r="A14" t="s">
        <v>26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37</v>
      </c>
    </row>
    <row r="15" spans="1:9" x14ac:dyDescent="0.55000000000000004">
      <c r="A15" t="s">
        <v>0</v>
      </c>
      <c r="B15">
        <v>0.4</v>
      </c>
      <c r="C15">
        <v>0.6</v>
      </c>
      <c r="D15">
        <v>1</v>
      </c>
      <c r="E15">
        <v>6</v>
      </c>
      <c r="F15">
        <v>80</v>
      </c>
      <c r="G15">
        <v>6.2083333333333304</v>
      </c>
      <c r="H15">
        <f>(F15-ground_truth!B2)/ground_truth!B2 * 100</f>
        <v>21.212121212121211</v>
      </c>
      <c r="I15">
        <f>ABS((F15-ground_truth!B2)/ground_truth!B2 * 100)</f>
        <v>21.212121212121211</v>
      </c>
    </row>
    <row r="16" spans="1:9" x14ac:dyDescent="0.55000000000000004">
      <c r="A16" t="s">
        <v>1</v>
      </c>
      <c r="B16">
        <v>0.4</v>
      </c>
      <c r="C16">
        <v>0.6</v>
      </c>
      <c r="D16">
        <v>1</v>
      </c>
      <c r="E16">
        <v>6</v>
      </c>
      <c r="F16">
        <v>233</v>
      </c>
      <c r="G16">
        <v>15.7809523809523</v>
      </c>
      <c r="H16">
        <f>(F16-ground_truth!B3)/ground_truth!B3 * 100</f>
        <v>164.77272727272728</v>
      </c>
      <c r="I16">
        <f>ABS((F16-ground_truth!B3)/ground_truth!B3 * 100)</f>
        <v>164.77272727272728</v>
      </c>
    </row>
    <row r="17" spans="1:9" x14ac:dyDescent="0.55000000000000004">
      <c r="A17" t="s">
        <v>2</v>
      </c>
      <c r="B17">
        <v>0.4</v>
      </c>
      <c r="C17">
        <v>0.6</v>
      </c>
      <c r="D17">
        <v>1</v>
      </c>
      <c r="E17">
        <v>6</v>
      </c>
      <c r="F17">
        <v>122</v>
      </c>
      <c r="G17">
        <v>4.0262843488649898</v>
      </c>
      <c r="H17">
        <f>(F17-ground_truth!B4)/ground_truth!B4 * 100</f>
        <v>-5.4263565891472867</v>
      </c>
      <c r="I17">
        <f>ABS((F17-ground_truth!B4)/ground_truth!B4 * 100)</f>
        <v>5.4263565891472867</v>
      </c>
    </row>
    <row r="18" spans="1:9" x14ac:dyDescent="0.55000000000000004">
      <c r="A18" t="s">
        <v>3</v>
      </c>
      <c r="B18">
        <v>0.4</v>
      </c>
      <c r="C18">
        <v>0.6</v>
      </c>
      <c r="D18">
        <v>1</v>
      </c>
      <c r="E18">
        <v>6</v>
      </c>
      <c r="F18">
        <v>75</v>
      </c>
      <c r="G18">
        <v>5.72</v>
      </c>
      <c r="H18">
        <f>(F18-ground_truth!B5)/ground_truth!B5 * 100</f>
        <v>200</v>
      </c>
      <c r="I18">
        <f>ABS((F18-ground_truth!B5)/ground_truth!B5 * 100)</f>
        <v>200</v>
      </c>
    </row>
    <row r="19" spans="1:9" x14ac:dyDescent="0.55000000000000004">
      <c r="A19" t="s">
        <v>4</v>
      </c>
      <c r="B19">
        <v>0.4</v>
      </c>
      <c r="C19">
        <v>0.6</v>
      </c>
      <c r="D19">
        <v>1</v>
      </c>
      <c r="E19">
        <v>6</v>
      </c>
      <c r="F19">
        <v>93</v>
      </c>
      <c r="G19">
        <v>6.0382262996941796</v>
      </c>
      <c r="H19">
        <f>(F19-ground_truth!B6)/ground_truth!B6 * 100</f>
        <v>63.157894736842103</v>
      </c>
      <c r="I19">
        <f>ABS((F19-ground_truth!B6)/ground_truth!B6 * 100)</f>
        <v>63.157894736842103</v>
      </c>
    </row>
    <row r="20" spans="1:9" x14ac:dyDescent="0.55000000000000004">
      <c r="A20" t="s">
        <v>5</v>
      </c>
      <c r="B20">
        <v>0.4</v>
      </c>
      <c r="C20">
        <v>0.6</v>
      </c>
      <c r="D20">
        <v>1</v>
      </c>
      <c r="E20">
        <v>6</v>
      </c>
      <c r="F20">
        <v>66</v>
      </c>
      <c r="G20">
        <v>5.7333333333333298</v>
      </c>
      <c r="H20">
        <f>(F20-ground_truth!B7)/ground_truth!B7 * 100</f>
        <v>-4.3478260869565215</v>
      </c>
      <c r="I20">
        <f>ABS((F20-ground_truth!B7)/ground_truth!B7 * 100)</f>
        <v>4.3478260869565215</v>
      </c>
    </row>
    <row r="21" spans="1:9" x14ac:dyDescent="0.55000000000000004">
      <c r="A21" t="s">
        <v>6</v>
      </c>
      <c r="B21">
        <v>0.4</v>
      </c>
      <c r="C21">
        <v>0.6</v>
      </c>
      <c r="D21">
        <v>1</v>
      </c>
      <c r="E21">
        <v>6</v>
      </c>
      <c r="F21">
        <v>94</v>
      </c>
      <c r="G21">
        <v>2.8131241084165399</v>
      </c>
      <c r="H21">
        <f>(F21-ground_truth!B8)/ground_truth!B8 * 100</f>
        <v>-12.149532710280374</v>
      </c>
      <c r="I21">
        <f>ABS((F21-ground_truth!B8)/ground_truth!B8 * 100)</f>
        <v>12.149532710280374</v>
      </c>
    </row>
    <row r="22" spans="1:9" x14ac:dyDescent="0.55000000000000004">
      <c r="I22" s="2">
        <f>AVERAGE(I15:I21)</f>
        <v>67.29520837258211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1522-1655-46D4-A137-76DD73A801D1}">
  <dimension ref="A1:R21"/>
  <sheetViews>
    <sheetView topLeftCell="B1" workbookViewId="0">
      <selection activeCell="J14" sqref="J14:K21"/>
    </sheetView>
  </sheetViews>
  <sheetFormatPr defaultRowHeight="14.4" x14ac:dyDescent="0.55000000000000004"/>
  <cols>
    <col min="1" max="1" width="14.15625" customWidth="1"/>
    <col min="6" max="6" width="5.3671875" customWidth="1"/>
    <col min="7" max="7" width="12.47265625" customWidth="1"/>
  </cols>
  <sheetData>
    <row r="1" spans="1:18" x14ac:dyDescent="0.55000000000000004">
      <c r="A1" s="1"/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16.399999999999999</v>
      </c>
      <c r="C3">
        <v>53.8</v>
      </c>
      <c r="D3">
        <v>9.6</v>
      </c>
      <c r="E3">
        <v>16.600000000000001</v>
      </c>
      <c r="F3">
        <v>92.9</v>
      </c>
      <c r="G3">
        <v>0.38</v>
      </c>
      <c r="H3">
        <v>54</v>
      </c>
      <c r="I3">
        <v>3</v>
      </c>
      <c r="J3">
        <v>15</v>
      </c>
      <c r="K3">
        <v>36</v>
      </c>
      <c r="L3">
        <v>226</v>
      </c>
      <c r="M3">
        <v>14864</v>
      </c>
      <c r="N3">
        <v>127</v>
      </c>
      <c r="O3">
        <v>225</v>
      </c>
      <c r="P3">
        <v>14.7</v>
      </c>
      <c r="Q3">
        <v>75.599999999999994</v>
      </c>
      <c r="R3">
        <v>15.4</v>
      </c>
    </row>
    <row r="4" spans="1:18" x14ac:dyDescent="0.55000000000000004">
      <c r="A4" t="s">
        <v>1</v>
      </c>
      <c r="B4">
        <v>31</v>
      </c>
      <c r="C4">
        <v>57.6</v>
      </c>
      <c r="D4">
        <v>21.2</v>
      </c>
      <c r="E4">
        <v>34.6</v>
      </c>
      <c r="F4">
        <v>94</v>
      </c>
      <c r="G4">
        <v>1.01</v>
      </c>
      <c r="H4">
        <v>83</v>
      </c>
      <c r="I4">
        <v>5</v>
      </c>
      <c r="J4">
        <v>42</v>
      </c>
      <c r="K4">
        <v>36</v>
      </c>
      <c r="L4">
        <v>1058</v>
      </c>
      <c r="M4">
        <v>31114</v>
      </c>
      <c r="N4">
        <v>554</v>
      </c>
      <c r="O4">
        <v>1114</v>
      </c>
      <c r="P4">
        <v>31.2</v>
      </c>
      <c r="Q4">
        <v>79</v>
      </c>
      <c r="R4">
        <v>32.299999999999997</v>
      </c>
    </row>
    <row r="5" spans="1:18" x14ac:dyDescent="0.55000000000000004">
      <c r="A5" t="s">
        <v>2</v>
      </c>
      <c r="B5">
        <v>33.299999999999997</v>
      </c>
      <c r="C5">
        <v>67</v>
      </c>
      <c r="D5">
        <v>22.2</v>
      </c>
      <c r="E5">
        <v>30.7</v>
      </c>
      <c r="F5">
        <v>92.6</v>
      </c>
      <c r="G5">
        <v>0.2</v>
      </c>
      <c r="H5">
        <v>125</v>
      </c>
      <c r="I5">
        <v>6</v>
      </c>
      <c r="J5">
        <v>49</v>
      </c>
      <c r="K5">
        <v>70</v>
      </c>
      <c r="L5">
        <v>166</v>
      </c>
      <c r="M5">
        <v>4727</v>
      </c>
      <c r="N5">
        <v>110</v>
      </c>
      <c r="O5">
        <v>172</v>
      </c>
      <c r="P5">
        <v>26.6</v>
      </c>
      <c r="Q5">
        <v>76.5</v>
      </c>
      <c r="R5">
        <v>28.2</v>
      </c>
    </row>
    <row r="6" spans="1:18" x14ac:dyDescent="0.55000000000000004">
      <c r="A6" t="s">
        <v>3</v>
      </c>
      <c r="B6">
        <v>44.3</v>
      </c>
      <c r="C6">
        <v>62.5</v>
      </c>
      <c r="D6">
        <v>34.4</v>
      </c>
      <c r="E6">
        <v>50</v>
      </c>
      <c r="F6">
        <v>91.1</v>
      </c>
      <c r="G6">
        <v>0.49</v>
      </c>
      <c r="H6">
        <v>25</v>
      </c>
      <c r="I6">
        <v>4</v>
      </c>
      <c r="J6">
        <v>16</v>
      </c>
      <c r="K6">
        <v>5</v>
      </c>
      <c r="L6">
        <v>257</v>
      </c>
      <c r="M6">
        <v>2626</v>
      </c>
      <c r="N6">
        <v>126</v>
      </c>
      <c r="O6">
        <v>202</v>
      </c>
      <c r="P6">
        <v>42.8</v>
      </c>
      <c r="Q6">
        <v>74.2</v>
      </c>
      <c r="R6">
        <v>45.1</v>
      </c>
    </row>
    <row r="7" spans="1:18" x14ac:dyDescent="0.55000000000000004">
      <c r="A7" t="s">
        <v>4</v>
      </c>
      <c r="B7">
        <v>29.8</v>
      </c>
      <c r="C7">
        <v>59.1</v>
      </c>
      <c r="D7">
        <v>19.899999999999999</v>
      </c>
      <c r="E7">
        <v>31.7</v>
      </c>
      <c r="F7">
        <v>94.1</v>
      </c>
      <c r="G7">
        <v>0.37</v>
      </c>
      <c r="H7">
        <v>54</v>
      </c>
      <c r="I7">
        <v>3</v>
      </c>
      <c r="J7">
        <v>19</v>
      </c>
      <c r="K7">
        <v>32</v>
      </c>
      <c r="L7">
        <v>243</v>
      </c>
      <c r="M7">
        <v>8412</v>
      </c>
      <c r="N7">
        <v>181</v>
      </c>
      <c r="O7">
        <v>453</v>
      </c>
      <c r="P7">
        <v>28.3</v>
      </c>
      <c r="Q7">
        <v>75.3</v>
      </c>
      <c r="R7">
        <v>29.7</v>
      </c>
    </row>
    <row r="8" spans="1:18" x14ac:dyDescent="0.55000000000000004">
      <c r="A8" t="s">
        <v>5</v>
      </c>
      <c r="B8">
        <v>47.5</v>
      </c>
      <c r="C8">
        <v>67.8</v>
      </c>
      <c r="D8">
        <v>36.6</v>
      </c>
      <c r="E8">
        <v>50.1</v>
      </c>
      <c r="F8">
        <v>92.8</v>
      </c>
      <c r="G8">
        <v>0.4</v>
      </c>
      <c r="H8">
        <v>69</v>
      </c>
      <c r="I8">
        <v>7</v>
      </c>
      <c r="J8">
        <v>26</v>
      </c>
      <c r="K8">
        <v>36</v>
      </c>
      <c r="L8">
        <v>359</v>
      </c>
      <c r="M8">
        <v>4574</v>
      </c>
      <c r="N8">
        <v>77</v>
      </c>
      <c r="O8">
        <v>151</v>
      </c>
      <c r="P8">
        <v>45.4</v>
      </c>
      <c r="Q8">
        <v>78.7</v>
      </c>
      <c r="R8">
        <v>46.2</v>
      </c>
    </row>
    <row r="9" spans="1:18" x14ac:dyDescent="0.55000000000000004">
      <c r="A9" t="s">
        <v>6</v>
      </c>
      <c r="B9">
        <v>14.6</v>
      </c>
      <c r="C9">
        <v>61.8</v>
      </c>
      <c r="D9">
        <v>8.3000000000000007</v>
      </c>
      <c r="E9">
        <v>12.6</v>
      </c>
      <c r="F9">
        <v>93.7</v>
      </c>
      <c r="G9">
        <v>0.13</v>
      </c>
      <c r="H9">
        <v>107</v>
      </c>
      <c r="I9">
        <v>4</v>
      </c>
      <c r="J9">
        <v>20</v>
      </c>
      <c r="K9">
        <v>83</v>
      </c>
      <c r="L9">
        <v>96</v>
      </c>
      <c r="M9">
        <v>10011</v>
      </c>
      <c r="N9">
        <v>199</v>
      </c>
      <c r="O9">
        <v>206</v>
      </c>
      <c r="P9">
        <v>10</v>
      </c>
      <c r="Q9">
        <v>73.5</v>
      </c>
      <c r="R9">
        <v>11.7</v>
      </c>
    </row>
    <row r="10" spans="1:18" x14ac:dyDescent="0.55000000000000004">
      <c r="A10" t="s">
        <v>7</v>
      </c>
      <c r="B10">
        <v>29.8</v>
      </c>
      <c r="C10">
        <v>60</v>
      </c>
      <c r="D10">
        <v>19.8</v>
      </c>
      <c r="E10">
        <v>30.9</v>
      </c>
      <c r="F10">
        <v>93.4</v>
      </c>
      <c r="G10">
        <v>0.45</v>
      </c>
      <c r="H10">
        <v>517</v>
      </c>
      <c r="I10">
        <v>32</v>
      </c>
      <c r="J10">
        <v>187</v>
      </c>
      <c r="K10">
        <v>298</v>
      </c>
      <c r="L10">
        <v>2405</v>
      </c>
      <c r="M10">
        <v>76328</v>
      </c>
      <c r="N10">
        <v>1374</v>
      </c>
      <c r="O10">
        <v>2523</v>
      </c>
      <c r="P10" s="2">
        <v>27.4</v>
      </c>
      <c r="Q10">
        <v>77.5</v>
      </c>
      <c r="R10">
        <v>28.7</v>
      </c>
    </row>
    <row r="12" spans="1:18" x14ac:dyDescent="0.55000000000000004">
      <c r="A12" t="s">
        <v>25</v>
      </c>
      <c r="B12" t="s">
        <v>45</v>
      </c>
      <c r="C12" t="s">
        <v>39</v>
      </c>
      <c r="D12" t="s">
        <v>52</v>
      </c>
    </row>
    <row r="13" spans="1:18" x14ac:dyDescent="0.55000000000000004">
      <c r="A13" t="s">
        <v>26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  <c r="G13" t="s">
        <v>53</v>
      </c>
      <c r="H13" t="s">
        <v>31</v>
      </c>
      <c r="I13" t="s">
        <v>32</v>
      </c>
      <c r="J13" t="s">
        <v>37</v>
      </c>
    </row>
    <row r="14" spans="1:18" x14ac:dyDescent="0.55000000000000004">
      <c r="A14" t="s">
        <v>0</v>
      </c>
      <c r="B14">
        <v>0.3</v>
      </c>
      <c r="C14">
        <v>0.5</v>
      </c>
      <c r="D14">
        <v>0.3</v>
      </c>
      <c r="E14">
        <v>5</v>
      </c>
      <c r="F14">
        <v>2</v>
      </c>
      <c r="G14" t="b">
        <v>0</v>
      </c>
      <c r="H14">
        <v>202</v>
      </c>
      <c r="I14">
        <v>5.4233333333333302</v>
      </c>
      <c r="J14">
        <f>(H14-ground_truth!B2)/ground_truth!B2 * 100</f>
        <v>206.06060606060606</v>
      </c>
      <c r="K14">
        <f>ABS(J14)</f>
        <v>206.06060606060606</v>
      </c>
    </row>
    <row r="15" spans="1:18" x14ac:dyDescent="0.55000000000000004">
      <c r="A15" t="s">
        <v>1</v>
      </c>
      <c r="B15">
        <v>0.3</v>
      </c>
      <c r="C15">
        <v>0.5</v>
      </c>
      <c r="D15">
        <v>0.3</v>
      </c>
      <c r="E15">
        <v>5</v>
      </c>
      <c r="F15">
        <v>2</v>
      </c>
      <c r="G15" t="b">
        <v>0</v>
      </c>
      <c r="H15">
        <v>836</v>
      </c>
      <c r="I15">
        <v>16.760000000000002</v>
      </c>
      <c r="J15">
        <f>(H15-ground_truth!B3)/ground_truth!B3 * 100</f>
        <v>850</v>
      </c>
      <c r="K15">
        <f t="shared" ref="K15:K20" si="0">ABS(J15)</f>
        <v>850</v>
      </c>
    </row>
    <row r="16" spans="1:18" x14ac:dyDescent="0.55000000000000004">
      <c r="A16" t="s">
        <v>2</v>
      </c>
      <c r="B16">
        <v>0.3</v>
      </c>
      <c r="C16">
        <v>0.5</v>
      </c>
      <c r="D16">
        <v>0.3</v>
      </c>
      <c r="E16">
        <v>5</v>
      </c>
      <c r="F16">
        <v>2</v>
      </c>
      <c r="G16" t="b">
        <v>0</v>
      </c>
      <c r="H16">
        <v>223</v>
      </c>
      <c r="I16">
        <v>2.78986402966625</v>
      </c>
      <c r="J16">
        <f>(H16-ground_truth!B4)/ground_truth!B4 * 100</f>
        <v>72.868217054263567</v>
      </c>
      <c r="K16">
        <f t="shared" si="0"/>
        <v>72.868217054263567</v>
      </c>
    </row>
    <row r="17" spans="1:11" x14ac:dyDescent="0.55000000000000004">
      <c r="A17" t="s">
        <v>3</v>
      </c>
      <c r="B17">
        <v>0.3</v>
      </c>
      <c r="C17">
        <v>0.5</v>
      </c>
      <c r="D17">
        <v>0.3</v>
      </c>
      <c r="E17">
        <v>5</v>
      </c>
      <c r="F17">
        <v>2</v>
      </c>
      <c r="G17" t="b">
        <v>0</v>
      </c>
      <c r="H17">
        <v>207</v>
      </c>
      <c r="I17">
        <v>5.78095238095238</v>
      </c>
      <c r="J17">
        <f>(H17-ground_truth!B5)/ground_truth!B5 * 100</f>
        <v>728</v>
      </c>
      <c r="K17">
        <f t="shared" si="0"/>
        <v>728</v>
      </c>
    </row>
    <row r="18" spans="1:11" x14ac:dyDescent="0.55000000000000004">
      <c r="A18" t="s">
        <v>4</v>
      </c>
      <c r="B18">
        <v>0.3</v>
      </c>
      <c r="C18">
        <v>0.5</v>
      </c>
      <c r="D18">
        <v>0.3</v>
      </c>
      <c r="E18">
        <v>5</v>
      </c>
      <c r="F18">
        <v>2</v>
      </c>
      <c r="G18" t="b">
        <v>0</v>
      </c>
      <c r="H18">
        <v>309</v>
      </c>
      <c r="I18">
        <v>6.3501529051987697</v>
      </c>
      <c r="J18">
        <f>(H18-ground_truth!B6)/ground_truth!B6 * 100</f>
        <v>442.1052631578948</v>
      </c>
      <c r="K18">
        <f t="shared" si="0"/>
        <v>442.1052631578948</v>
      </c>
    </row>
    <row r="19" spans="1:11" x14ac:dyDescent="0.55000000000000004">
      <c r="A19" t="s">
        <v>5</v>
      </c>
      <c r="B19">
        <v>0.3</v>
      </c>
      <c r="C19">
        <v>0.5</v>
      </c>
      <c r="D19">
        <v>0.3</v>
      </c>
      <c r="E19">
        <v>5</v>
      </c>
      <c r="F19">
        <v>2</v>
      </c>
      <c r="G19" t="b">
        <v>0</v>
      </c>
      <c r="H19">
        <v>225</v>
      </c>
      <c r="I19">
        <v>5.51555555555555</v>
      </c>
      <c r="J19">
        <f>(H19-ground_truth!B7)/ground_truth!B7 * 100</f>
        <v>226.08695652173913</v>
      </c>
      <c r="K19">
        <f t="shared" si="0"/>
        <v>226.08695652173913</v>
      </c>
    </row>
    <row r="20" spans="1:11" x14ac:dyDescent="0.55000000000000004">
      <c r="A20" t="s">
        <v>6</v>
      </c>
      <c r="B20">
        <v>0.3</v>
      </c>
      <c r="C20">
        <v>0.5</v>
      </c>
      <c r="D20">
        <v>0.3</v>
      </c>
      <c r="E20">
        <v>5</v>
      </c>
      <c r="F20">
        <v>2</v>
      </c>
      <c r="G20" t="b">
        <v>0</v>
      </c>
      <c r="H20">
        <v>259</v>
      </c>
      <c r="I20">
        <v>2.3579109062980002</v>
      </c>
      <c r="J20">
        <f>(H20-ground_truth!B8)/ground_truth!B8 * 100</f>
        <v>142.05607476635512</v>
      </c>
      <c r="K20">
        <f t="shared" si="0"/>
        <v>142.05607476635512</v>
      </c>
    </row>
    <row r="21" spans="1:11" x14ac:dyDescent="0.55000000000000004">
      <c r="K21">
        <f>AVERAGE(K14:K20)</f>
        <v>381.0253025086941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D968-EEAD-4617-8B40-E1DBE56A0987}">
  <dimension ref="A1:R21"/>
  <sheetViews>
    <sheetView workbookViewId="0">
      <selection activeCell="H17" sqref="H17"/>
    </sheetView>
  </sheetViews>
  <sheetFormatPr defaultRowHeight="14.4" x14ac:dyDescent="0.55000000000000004"/>
  <cols>
    <col min="1" max="1" width="14.15625" customWidth="1"/>
    <col min="6" max="6" width="5.3671875" customWidth="1"/>
    <col min="7" max="7" width="12.47265625" customWidth="1"/>
  </cols>
  <sheetData>
    <row r="1" spans="1:18" x14ac:dyDescent="0.55000000000000004">
      <c r="A1" s="1"/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14.4</v>
      </c>
      <c r="C3">
        <v>53.1</v>
      </c>
      <c r="D3">
        <v>8.3000000000000007</v>
      </c>
      <c r="E3">
        <v>15.1</v>
      </c>
      <c r="F3">
        <v>96</v>
      </c>
      <c r="G3">
        <v>0.19</v>
      </c>
      <c r="H3">
        <v>54</v>
      </c>
      <c r="I3">
        <v>2</v>
      </c>
      <c r="J3">
        <v>14</v>
      </c>
      <c r="K3">
        <v>38</v>
      </c>
      <c r="L3">
        <v>112</v>
      </c>
      <c r="M3">
        <v>15144</v>
      </c>
      <c r="N3">
        <v>66</v>
      </c>
      <c r="O3">
        <v>85</v>
      </c>
      <c r="P3">
        <v>14.1</v>
      </c>
      <c r="Q3">
        <v>75.900000000000006</v>
      </c>
      <c r="R3">
        <v>14.4</v>
      </c>
    </row>
    <row r="4" spans="1:18" x14ac:dyDescent="0.55000000000000004">
      <c r="A4" t="s">
        <v>1</v>
      </c>
      <c r="B4">
        <v>26.1</v>
      </c>
      <c r="C4">
        <v>52.7</v>
      </c>
      <c r="D4">
        <v>17.399999999999999</v>
      </c>
      <c r="E4">
        <v>31.7</v>
      </c>
      <c r="F4">
        <v>96.5</v>
      </c>
      <c r="G4">
        <v>0.52</v>
      </c>
      <c r="H4">
        <v>83</v>
      </c>
      <c r="I4">
        <v>5</v>
      </c>
      <c r="J4">
        <v>36</v>
      </c>
      <c r="K4">
        <v>42</v>
      </c>
      <c r="L4">
        <v>549</v>
      </c>
      <c r="M4">
        <v>32460</v>
      </c>
      <c r="N4">
        <v>317</v>
      </c>
      <c r="O4">
        <v>335</v>
      </c>
      <c r="P4">
        <v>29.9</v>
      </c>
      <c r="Q4">
        <v>79.7</v>
      </c>
      <c r="R4">
        <v>30.6</v>
      </c>
    </row>
    <row r="5" spans="1:18" x14ac:dyDescent="0.55000000000000004">
      <c r="A5" t="s">
        <v>2</v>
      </c>
      <c r="B5">
        <v>29.8</v>
      </c>
      <c r="C5">
        <v>67.7</v>
      </c>
      <c r="D5">
        <v>19.100000000000001</v>
      </c>
      <c r="E5">
        <v>27.2</v>
      </c>
      <c r="F5">
        <v>96.2</v>
      </c>
      <c r="G5">
        <v>0.09</v>
      </c>
      <c r="H5">
        <v>125</v>
      </c>
      <c r="I5">
        <v>4</v>
      </c>
      <c r="J5">
        <v>42</v>
      </c>
      <c r="K5">
        <v>79</v>
      </c>
      <c r="L5">
        <v>73</v>
      </c>
      <c r="M5">
        <v>4962</v>
      </c>
      <c r="N5">
        <v>49</v>
      </c>
      <c r="O5">
        <v>65</v>
      </c>
      <c r="P5">
        <v>25.4</v>
      </c>
      <c r="Q5">
        <v>77.3</v>
      </c>
      <c r="R5">
        <v>26.1</v>
      </c>
    </row>
    <row r="6" spans="1:18" x14ac:dyDescent="0.55000000000000004">
      <c r="A6" t="s">
        <v>3</v>
      </c>
      <c r="B6">
        <v>42.6</v>
      </c>
      <c r="C6">
        <v>65.099999999999994</v>
      </c>
      <c r="D6">
        <v>31.7</v>
      </c>
      <c r="E6">
        <v>46.6</v>
      </c>
      <c r="F6">
        <v>95.8</v>
      </c>
      <c r="G6">
        <v>0.21</v>
      </c>
      <c r="H6">
        <v>25</v>
      </c>
      <c r="I6">
        <v>4</v>
      </c>
      <c r="J6">
        <v>16</v>
      </c>
      <c r="K6">
        <v>5</v>
      </c>
      <c r="L6">
        <v>108</v>
      </c>
      <c r="M6">
        <v>2808</v>
      </c>
      <c r="N6">
        <v>83</v>
      </c>
      <c r="O6">
        <v>101</v>
      </c>
      <c r="P6">
        <v>43</v>
      </c>
      <c r="Q6">
        <v>74.900000000000006</v>
      </c>
      <c r="R6">
        <v>44.5</v>
      </c>
    </row>
    <row r="7" spans="1:18" x14ac:dyDescent="0.55000000000000004">
      <c r="A7" t="s">
        <v>4</v>
      </c>
      <c r="B7">
        <v>18.7</v>
      </c>
      <c r="C7">
        <v>42.6</v>
      </c>
      <c r="D7">
        <v>11.9</v>
      </c>
      <c r="E7">
        <v>27.5</v>
      </c>
      <c r="F7">
        <v>98</v>
      </c>
      <c r="G7">
        <v>0.1</v>
      </c>
      <c r="H7">
        <v>54</v>
      </c>
      <c r="I7">
        <v>2</v>
      </c>
      <c r="J7">
        <v>16</v>
      </c>
      <c r="K7">
        <v>36</v>
      </c>
      <c r="L7">
        <v>68</v>
      </c>
      <c r="M7">
        <v>8930</v>
      </c>
      <c r="N7">
        <v>137</v>
      </c>
      <c r="O7">
        <v>150</v>
      </c>
      <c r="P7">
        <v>25.8</v>
      </c>
      <c r="Q7">
        <v>76</v>
      </c>
      <c r="R7">
        <v>26.9</v>
      </c>
    </row>
    <row r="8" spans="1:18" x14ac:dyDescent="0.55000000000000004">
      <c r="A8" t="s">
        <v>5</v>
      </c>
      <c r="B8">
        <v>46.5</v>
      </c>
      <c r="C8">
        <v>70.099999999999994</v>
      </c>
      <c r="D8">
        <v>34.799999999999997</v>
      </c>
      <c r="E8">
        <v>48.4</v>
      </c>
      <c r="F8">
        <v>97.6</v>
      </c>
      <c r="G8">
        <v>0.12</v>
      </c>
      <c r="H8">
        <v>69</v>
      </c>
      <c r="I8">
        <v>6</v>
      </c>
      <c r="J8">
        <v>27</v>
      </c>
      <c r="K8">
        <v>36</v>
      </c>
      <c r="L8">
        <v>107</v>
      </c>
      <c r="M8">
        <v>4734</v>
      </c>
      <c r="N8">
        <v>63</v>
      </c>
      <c r="O8">
        <v>66</v>
      </c>
      <c r="P8">
        <v>46.5</v>
      </c>
      <c r="Q8">
        <v>78.8</v>
      </c>
      <c r="R8">
        <v>47.2</v>
      </c>
    </row>
    <row r="9" spans="1:18" x14ac:dyDescent="0.55000000000000004">
      <c r="A9" t="s">
        <v>6</v>
      </c>
      <c r="B9">
        <v>11.3</v>
      </c>
      <c r="C9">
        <v>64.7</v>
      </c>
      <c r="D9">
        <v>6.2</v>
      </c>
      <c r="E9">
        <v>9.1999999999999993</v>
      </c>
      <c r="F9">
        <v>95.7</v>
      </c>
      <c r="G9">
        <v>0.06</v>
      </c>
      <c r="H9">
        <v>107</v>
      </c>
      <c r="I9">
        <v>2</v>
      </c>
      <c r="J9">
        <v>11</v>
      </c>
      <c r="K9">
        <v>94</v>
      </c>
      <c r="L9">
        <v>47</v>
      </c>
      <c r="M9">
        <v>10398</v>
      </c>
      <c r="N9">
        <v>36</v>
      </c>
      <c r="O9">
        <v>39</v>
      </c>
      <c r="P9">
        <v>8.5</v>
      </c>
      <c r="Q9">
        <v>74.3</v>
      </c>
      <c r="R9">
        <v>8.8000000000000007</v>
      </c>
    </row>
    <row r="10" spans="1:18" x14ac:dyDescent="0.55000000000000004">
      <c r="A10" t="s">
        <v>7</v>
      </c>
      <c r="B10">
        <v>25.4</v>
      </c>
      <c r="C10">
        <v>56.4</v>
      </c>
      <c r="D10">
        <v>16.399999999999999</v>
      </c>
      <c r="E10">
        <v>28.1</v>
      </c>
      <c r="F10">
        <v>96.7</v>
      </c>
      <c r="G10">
        <v>0.2</v>
      </c>
      <c r="H10">
        <v>517</v>
      </c>
      <c r="I10">
        <v>25</v>
      </c>
      <c r="J10">
        <v>162</v>
      </c>
      <c r="K10">
        <v>330</v>
      </c>
      <c r="L10">
        <v>1064</v>
      </c>
      <c r="M10">
        <v>79436</v>
      </c>
      <c r="N10">
        <v>751</v>
      </c>
      <c r="O10">
        <v>841</v>
      </c>
      <c r="P10" s="2">
        <v>26.4</v>
      </c>
      <c r="Q10">
        <v>78.099999999999994</v>
      </c>
      <c r="R10">
        <v>27.1</v>
      </c>
    </row>
    <row r="13" spans="1:18" x14ac:dyDescent="0.55000000000000004">
      <c r="A13" t="s">
        <v>26</v>
      </c>
      <c r="B13" t="s">
        <v>41</v>
      </c>
      <c r="C13" t="s">
        <v>42</v>
      </c>
      <c r="D13" t="s">
        <v>43</v>
      </c>
      <c r="E13" t="s">
        <v>44</v>
      </c>
      <c r="F13" t="s">
        <v>37</v>
      </c>
    </row>
    <row r="14" spans="1:18" x14ac:dyDescent="0.55000000000000004">
      <c r="A14" t="s">
        <v>0</v>
      </c>
      <c r="B14">
        <v>93</v>
      </c>
      <c r="C14">
        <v>4.7149999999999999</v>
      </c>
      <c r="D14">
        <v>93</v>
      </c>
      <c r="E14">
        <v>4.7149999999999999</v>
      </c>
      <c r="F14">
        <f>(D14-ground_truth!B2)/ground_truth!B2 * 100</f>
        <v>40.909090909090914</v>
      </c>
      <c r="G14">
        <f>ABS(F14)</f>
        <v>40.909090909090914</v>
      </c>
    </row>
    <row r="15" spans="1:18" x14ac:dyDescent="0.55000000000000004">
      <c r="A15" t="s">
        <v>1</v>
      </c>
      <c r="B15">
        <v>389</v>
      </c>
      <c r="C15">
        <v>14.9323809523809</v>
      </c>
      <c r="D15">
        <v>389</v>
      </c>
      <c r="E15">
        <v>14.9323809523809</v>
      </c>
      <c r="F15">
        <f>(D15-ground_truth!B3)/ground_truth!B3 * 100</f>
        <v>342.04545454545456</v>
      </c>
      <c r="G15">
        <f t="shared" ref="G15:G20" si="0">ABS(F15)</f>
        <v>342.04545454545456</v>
      </c>
    </row>
    <row r="16" spans="1:18" x14ac:dyDescent="0.55000000000000004">
      <c r="A16" t="s">
        <v>2</v>
      </c>
      <c r="B16">
        <v>95</v>
      </c>
      <c r="C16">
        <v>2.42032622333751</v>
      </c>
      <c r="D16">
        <v>95</v>
      </c>
      <c r="E16">
        <v>2.42032622333751</v>
      </c>
      <c r="F16">
        <f>(D16-ground_truth!B4)/ground_truth!B4 * 100</f>
        <v>-26.356589147286826</v>
      </c>
      <c r="G16">
        <f t="shared" si="0"/>
        <v>26.356589147286826</v>
      </c>
    </row>
    <row r="17" spans="1:7" x14ac:dyDescent="0.55000000000000004">
      <c r="A17" t="s">
        <v>3</v>
      </c>
      <c r="B17">
        <v>106</v>
      </c>
      <c r="C17">
        <v>5.0857142857142801</v>
      </c>
      <c r="D17">
        <v>106</v>
      </c>
      <c r="E17">
        <v>5.0857142857142801</v>
      </c>
      <c r="F17">
        <f>(D17-ground_truth!B5)/ground_truth!B5 * 100</f>
        <v>324</v>
      </c>
      <c r="G17">
        <f t="shared" si="0"/>
        <v>324</v>
      </c>
    </row>
    <row r="18" spans="1:7" x14ac:dyDescent="0.55000000000000004">
      <c r="A18" t="s">
        <v>4</v>
      </c>
      <c r="B18">
        <v>164</v>
      </c>
      <c r="C18">
        <v>5.28440366972477</v>
      </c>
      <c r="D18">
        <v>164</v>
      </c>
      <c r="E18">
        <v>5.28440366972477</v>
      </c>
      <c r="F18">
        <f>(D18-ground_truth!B6)/ground_truth!B6 * 100</f>
        <v>187.71929824561403</v>
      </c>
      <c r="G18">
        <f t="shared" si="0"/>
        <v>187.71929824561403</v>
      </c>
    </row>
    <row r="19" spans="1:7" x14ac:dyDescent="0.55000000000000004">
      <c r="A19" t="s">
        <v>5</v>
      </c>
      <c r="B19">
        <v>101</v>
      </c>
      <c r="C19">
        <v>5.0522222222222197</v>
      </c>
      <c r="D19">
        <v>101</v>
      </c>
      <c r="E19">
        <v>5.0522222222222197</v>
      </c>
      <c r="F19">
        <f>(D19-ground_truth!B7)/ground_truth!B7 * 100</f>
        <v>46.376811594202898</v>
      </c>
      <c r="G19">
        <f t="shared" si="0"/>
        <v>46.376811594202898</v>
      </c>
    </row>
    <row r="20" spans="1:7" x14ac:dyDescent="0.55000000000000004">
      <c r="A20" t="s">
        <v>6</v>
      </c>
      <c r="B20">
        <v>70</v>
      </c>
      <c r="C20">
        <v>1.93827160493827</v>
      </c>
      <c r="D20">
        <v>70</v>
      </c>
      <c r="E20">
        <v>1.93827160493827</v>
      </c>
      <c r="F20">
        <f>(D20-ground_truth!B8)/ground_truth!B8 * 100</f>
        <v>-34.579439252336449</v>
      </c>
      <c r="G20">
        <f t="shared" si="0"/>
        <v>34.579439252336449</v>
      </c>
    </row>
    <row r="21" spans="1:7" x14ac:dyDescent="0.55000000000000004">
      <c r="G21">
        <f>AVERAGE(G14:G20)</f>
        <v>143.14095481342653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A17C-7434-4E12-B770-FCC45E0A01A6}">
  <dimension ref="A1:R22"/>
  <sheetViews>
    <sheetView workbookViewId="0">
      <selection activeCell="G15" sqref="G15:H22"/>
    </sheetView>
  </sheetViews>
  <sheetFormatPr defaultRowHeight="14.4" x14ac:dyDescent="0.55000000000000004"/>
  <cols>
    <col min="1" max="1" width="10.9453125" customWidth="1"/>
  </cols>
  <sheetData>
    <row r="1" spans="1:18" x14ac:dyDescent="0.55000000000000004">
      <c r="A1" s="1" t="s">
        <v>46</v>
      </c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21.1</v>
      </c>
      <c r="C3">
        <v>48</v>
      </c>
      <c r="D3">
        <v>13.5</v>
      </c>
      <c r="E3">
        <v>22.4</v>
      </c>
      <c r="F3">
        <v>79.599999999999994</v>
      </c>
      <c r="G3">
        <v>1.71</v>
      </c>
      <c r="H3">
        <v>54</v>
      </c>
      <c r="I3">
        <v>5</v>
      </c>
      <c r="J3">
        <v>13</v>
      </c>
      <c r="K3">
        <v>36</v>
      </c>
      <c r="L3">
        <v>1024</v>
      </c>
      <c r="M3">
        <v>13845</v>
      </c>
      <c r="N3">
        <v>143</v>
      </c>
      <c r="O3">
        <v>186</v>
      </c>
      <c r="P3">
        <v>15.8</v>
      </c>
      <c r="Q3">
        <v>75.900000000000006</v>
      </c>
      <c r="R3">
        <v>16.600000000000001</v>
      </c>
    </row>
    <row r="4" spans="1:18" x14ac:dyDescent="0.55000000000000004">
      <c r="A4" t="s">
        <v>1</v>
      </c>
      <c r="B4">
        <v>29.2</v>
      </c>
      <c r="C4">
        <v>39.299999999999997</v>
      </c>
      <c r="D4">
        <v>23.2</v>
      </c>
      <c r="E4">
        <v>43</v>
      </c>
      <c r="F4">
        <v>72.8</v>
      </c>
      <c r="G4">
        <v>7.3</v>
      </c>
      <c r="H4">
        <v>83</v>
      </c>
      <c r="I4">
        <v>8</v>
      </c>
      <c r="J4">
        <v>42</v>
      </c>
      <c r="K4">
        <v>33</v>
      </c>
      <c r="L4">
        <v>7666</v>
      </c>
      <c r="M4">
        <v>27086</v>
      </c>
      <c r="N4">
        <v>435</v>
      </c>
      <c r="O4">
        <v>612</v>
      </c>
      <c r="P4">
        <v>26</v>
      </c>
      <c r="Q4">
        <v>79.099999999999994</v>
      </c>
      <c r="R4">
        <v>26.9</v>
      </c>
    </row>
    <row r="5" spans="1:18" x14ac:dyDescent="0.55000000000000004">
      <c r="A5" t="s">
        <v>2</v>
      </c>
      <c r="B5">
        <v>32.5</v>
      </c>
      <c r="C5">
        <v>56</v>
      </c>
      <c r="D5">
        <v>22.9</v>
      </c>
      <c r="E5">
        <v>34.1</v>
      </c>
      <c r="F5">
        <v>83.6</v>
      </c>
      <c r="G5">
        <v>0.54</v>
      </c>
      <c r="H5">
        <v>125</v>
      </c>
      <c r="I5">
        <v>3</v>
      </c>
      <c r="J5">
        <v>60</v>
      </c>
      <c r="K5">
        <v>62</v>
      </c>
      <c r="L5">
        <v>455</v>
      </c>
      <c r="M5">
        <v>4491</v>
      </c>
      <c r="N5">
        <v>117</v>
      </c>
      <c r="O5">
        <v>126</v>
      </c>
      <c r="P5">
        <v>25.7</v>
      </c>
      <c r="Q5">
        <v>76.099999999999994</v>
      </c>
      <c r="R5">
        <v>27.4</v>
      </c>
    </row>
    <row r="6" spans="1:18" x14ac:dyDescent="0.55000000000000004">
      <c r="A6" t="s">
        <v>3</v>
      </c>
      <c r="B6">
        <v>41.7</v>
      </c>
      <c r="C6">
        <v>49.1</v>
      </c>
      <c r="D6">
        <v>36.299999999999997</v>
      </c>
      <c r="E6">
        <v>56.2</v>
      </c>
      <c r="F6">
        <v>76.2</v>
      </c>
      <c r="G6">
        <v>1.76</v>
      </c>
      <c r="H6">
        <v>25</v>
      </c>
      <c r="I6">
        <v>4</v>
      </c>
      <c r="J6">
        <v>17</v>
      </c>
      <c r="K6">
        <v>4</v>
      </c>
      <c r="L6">
        <v>924</v>
      </c>
      <c r="M6">
        <v>2301</v>
      </c>
      <c r="N6">
        <v>94</v>
      </c>
      <c r="O6">
        <v>112</v>
      </c>
      <c r="P6">
        <v>36.9</v>
      </c>
      <c r="Q6">
        <v>74.3</v>
      </c>
      <c r="R6">
        <v>38.6</v>
      </c>
    </row>
    <row r="7" spans="1:18" x14ac:dyDescent="0.55000000000000004">
      <c r="A7" t="s">
        <v>4</v>
      </c>
      <c r="B7">
        <v>28.3</v>
      </c>
      <c r="C7">
        <v>45.2</v>
      </c>
      <c r="D7">
        <v>20.6</v>
      </c>
      <c r="E7">
        <v>36.799999999999997</v>
      </c>
      <c r="F7">
        <v>80.7</v>
      </c>
      <c r="G7">
        <v>1.66</v>
      </c>
      <c r="H7">
        <v>54</v>
      </c>
      <c r="I7">
        <v>5</v>
      </c>
      <c r="J7">
        <v>19</v>
      </c>
      <c r="K7">
        <v>30</v>
      </c>
      <c r="L7">
        <v>1084</v>
      </c>
      <c r="M7">
        <v>7783</v>
      </c>
      <c r="N7">
        <v>151</v>
      </c>
      <c r="O7">
        <v>244</v>
      </c>
      <c r="P7">
        <v>26.8</v>
      </c>
      <c r="Q7">
        <v>75.5</v>
      </c>
      <c r="R7">
        <v>28</v>
      </c>
    </row>
    <row r="8" spans="1:18" x14ac:dyDescent="0.55000000000000004">
      <c r="A8" t="s">
        <v>5</v>
      </c>
      <c r="B8">
        <v>41.3</v>
      </c>
      <c r="C8">
        <v>51.8</v>
      </c>
      <c r="D8">
        <v>34.4</v>
      </c>
      <c r="E8">
        <v>53.7</v>
      </c>
      <c r="F8">
        <v>81</v>
      </c>
      <c r="G8">
        <v>1.28</v>
      </c>
      <c r="H8">
        <v>69</v>
      </c>
      <c r="I8">
        <v>9</v>
      </c>
      <c r="J8">
        <v>24</v>
      </c>
      <c r="K8">
        <v>36</v>
      </c>
      <c r="L8">
        <v>1154</v>
      </c>
      <c r="M8">
        <v>4243</v>
      </c>
      <c r="N8">
        <v>75</v>
      </c>
      <c r="O8">
        <v>83</v>
      </c>
      <c r="P8">
        <v>40.4</v>
      </c>
      <c r="Q8">
        <v>79</v>
      </c>
      <c r="R8">
        <v>41.2</v>
      </c>
    </row>
    <row r="9" spans="1:18" x14ac:dyDescent="0.55000000000000004">
      <c r="A9" t="s">
        <v>6</v>
      </c>
      <c r="B9">
        <v>25.9</v>
      </c>
      <c r="C9">
        <v>64</v>
      </c>
      <c r="D9">
        <v>16.3</v>
      </c>
      <c r="E9">
        <v>20.3</v>
      </c>
      <c r="F9">
        <v>79.900000000000006</v>
      </c>
      <c r="G9">
        <v>0.78</v>
      </c>
      <c r="H9">
        <v>107</v>
      </c>
      <c r="I9">
        <v>7</v>
      </c>
      <c r="J9">
        <v>31</v>
      </c>
      <c r="K9">
        <v>69</v>
      </c>
      <c r="L9">
        <v>586</v>
      </c>
      <c r="M9">
        <v>9125</v>
      </c>
      <c r="N9">
        <v>87</v>
      </c>
      <c r="O9">
        <v>143</v>
      </c>
      <c r="P9">
        <v>14.4</v>
      </c>
      <c r="Q9">
        <v>73.5</v>
      </c>
      <c r="R9">
        <v>15.2</v>
      </c>
    </row>
    <row r="10" spans="1:18" x14ac:dyDescent="0.55000000000000004">
      <c r="A10" t="s">
        <v>7</v>
      </c>
      <c r="B10">
        <v>29.7</v>
      </c>
      <c r="C10">
        <v>45</v>
      </c>
      <c r="D10">
        <v>22.2</v>
      </c>
      <c r="E10">
        <v>37.6</v>
      </c>
      <c r="F10">
        <v>76.3</v>
      </c>
      <c r="G10">
        <v>2.4300000000000002</v>
      </c>
      <c r="H10">
        <v>517</v>
      </c>
      <c r="I10">
        <v>41</v>
      </c>
      <c r="J10">
        <v>206</v>
      </c>
      <c r="K10">
        <v>270</v>
      </c>
      <c r="L10">
        <v>12893</v>
      </c>
      <c r="M10">
        <v>68874</v>
      </c>
      <c r="N10">
        <v>1102</v>
      </c>
      <c r="O10">
        <v>1506</v>
      </c>
      <c r="P10" s="2">
        <v>24.9</v>
      </c>
      <c r="Q10">
        <v>77.5</v>
      </c>
      <c r="R10">
        <v>25.9</v>
      </c>
    </row>
    <row r="13" spans="1:18" x14ac:dyDescent="0.55000000000000004">
      <c r="A13" s="3" t="s">
        <v>25</v>
      </c>
      <c r="B13" t="s">
        <v>45</v>
      </c>
      <c r="C13" t="s">
        <v>39</v>
      </c>
      <c r="D13" t="s">
        <v>40</v>
      </c>
    </row>
    <row r="14" spans="1:18" x14ac:dyDescent="0.55000000000000004">
      <c r="A14" t="s">
        <v>26</v>
      </c>
      <c r="B14" t="s">
        <v>29</v>
      </c>
      <c r="C14" t="s">
        <v>30</v>
      </c>
      <c r="D14" t="s">
        <v>31</v>
      </c>
      <c r="E14" t="s">
        <v>32</v>
      </c>
      <c r="F14" t="s">
        <v>37</v>
      </c>
      <c r="G14" t="s">
        <v>37</v>
      </c>
    </row>
    <row r="15" spans="1:18" x14ac:dyDescent="0.55000000000000004">
      <c r="A15" t="s">
        <v>0</v>
      </c>
      <c r="B15">
        <v>1</v>
      </c>
      <c r="C15">
        <v>3</v>
      </c>
      <c r="D15">
        <v>40</v>
      </c>
      <c r="E15">
        <v>13.3333333333333</v>
      </c>
      <c r="F15">
        <f>(D15-ground_truth!B2)/ground_truth!B2 * 100</f>
        <v>-39.393939393939391</v>
      </c>
      <c r="G15">
        <f>(E15-ground_truth!B2)/ground_truth!B2 * 100</f>
        <v>-79.797979797979849</v>
      </c>
      <c r="H15">
        <f>ABS(G15)</f>
        <v>79.797979797979849</v>
      </c>
    </row>
    <row r="16" spans="1:18" x14ac:dyDescent="0.55000000000000004">
      <c r="A16" t="s">
        <v>1</v>
      </c>
      <c r="B16">
        <v>1</v>
      </c>
      <c r="C16">
        <v>3</v>
      </c>
      <c r="D16">
        <v>126</v>
      </c>
      <c r="E16">
        <v>3.0833333333333299</v>
      </c>
      <c r="F16">
        <f>(D16-ground_truth!B3)/ground_truth!B3 * 100</f>
        <v>43.18181818181818</v>
      </c>
      <c r="G16">
        <f>(E16-ground_truth!B3)/ground_truth!B3 * 100</f>
        <v>-96.496212121212125</v>
      </c>
      <c r="H16">
        <f t="shared" ref="H16:H21" si="0">ABS(G16)</f>
        <v>96.496212121212125</v>
      </c>
    </row>
    <row r="17" spans="1:8" x14ac:dyDescent="0.55000000000000004">
      <c r="A17" t="s">
        <v>2</v>
      </c>
      <c r="B17">
        <v>1</v>
      </c>
      <c r="C17">
        <v>3</v>
      </c>
      <c r="D17">
        <v>8</v>
      </c>
      <c r="E17">
        <v>1.25</v>
      </c>
      <c r="F17">
        <f>(D17-ground_truth!B4)/ground_truth!B4 * 100</f>
        <v>-93.798449612403104</v>
      </c>
      <c r="G17">
        <f>(E17-ground_truth!B4)/ground_truth!B4 * 100</f>
        <v>-99.031007751937977</v>
      </c>
      <c r="H17">
        <f t="shared" si="0"/>
        <v>99.031007751937977</v>
      </c>
    </row>
    <row r="18" spans="1:8" x14ac:dyDescent="0.55000000000000004">
      <c r="A18" t="s">
        <v>3</v>
      </c>
      <c r="B18">
        <v>1</v>
      </c>
      <c r="C18">
        <v>3</v>
      </c>
      <c r="D18">
        <v>27</v>
      </c>
      <c r="E18">
        <v>1.88</v>
      </c>
      <c r="F18">
        <f>(D18-ground_truth!B5)/ground_truth!B5 * 100</f>
        <v>8</v>
      </c>
      <c r="G18">
        <f>(E18-ground_truth!B5)/ground_truth!B5 * 100</f>
        <v>-92.48</v>
      </c>
      <c r="H18">
        <f t="shared" si="0"/>
        <v>92.48</v>
      </c>
    </row>
    <row r="19" spans="1:8" x14ac:dyDescent="0.55000000000000004">
      <c r="A19" t="s">
        <v>4</v>
      </c>
      <c r="B19">
        <v>1</v>
      </c>
      <c r="C19">
        <v>3</v>
      </c>
      <c r="D19">
        <v>54</v>
      </c>
      <c r="E19">
        <v>18</v>
      </c>
      <c r="F19">
        <f>(D19-ground_truth!B6)/ground_truth!B6 * 100</f>
        <v>-5.2631578947368416</v>
      </c>
      <c r="G19">
        <f>(E19-ground_truth!B6)/ground_truth!B6 * 100</f>
        <v>-68.421052631578945</v>
      </c>
      <c r="H19">
        <f t="shared" si="0"/>
        <v>68.421052631578945</v>
      </c>
    </row>
    <row r="20" spans="1:8" x14ac:dyDescent="0.55000000000000004">
      <c r="A20" t="s">
        <v>5</v>
      </c>
      <c r="B20">
        <v>1</v>
      </c>
      <c r="C20">
        <v>3</v>
      </c>
      <c r="D20">
        <v>25</v>
      </c>
      <c r="E20">
        <v>1.9</v>
      </c>
      <c r="F20">
        <f>(D20-ground_truth!B7)/ground_truth!B7 * 100</f>
        <v>-63.768115942028977</v>
      </c>
      <c r="G20">
        <f>(E20-ground_truth!B7)/ground_truth!B7 * 100</f>
        <v>-97.246376811594189</v>
      </c>
      <c r="H20">
        <f t="shared" si="0"/>
        <v>97.246376811594189</v>
      </c>
    </row>
    <row r="21" spans="1:8" x14ac:dyDescent="0.55000000000000004">
      <c r="A21" t="s">
        <v>6</v>
      </c>
      <c r="B21">
        <v>1</v>
      </c>
      <c r="C21">
        <v>3</v>
      </c>
      <c r="D21">
        <v>41</v>
      </c>
      <c r="E21">
        <v>13.6666666666666</v>
      </c>
      <c r="F21">
        <f>(D21-ground_truth!B8)/ground_truth!B8 * 100</f>
        <v>-61.682242990654203</v>
      </c>
      <c r="G21">
        <f>(E21-ground_truth!B8)/ground_truth!B8 * 100</f>
        <v>-87.227414330218139</v>
      </c>
      <c r="H21">
        <f t="shared" si="0"/>
        <v>87.227414330218139</v>
      </c>
    </row>
    <row r="22" spans="1:8" x14ac:dyDescent="0.55000000000000004">
      <c r="H22">
        <f>AVERAGE(H15:H21)</f>
        <v>88.671434777788747</v>
      </c>
    </row>
  </sheetData>
  <hyperlinks>
    <hyperlink ref="A1" r:id="rId1" xr:uid="{C6701484-1009-43A5-B8A2-A5BE588446E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0579-34F3-4DC1-8125-A9CAE424C725}">
  <dimension ref="A1:R22"/>
  <sheetViews>
    <sheetView workbookViewId="0">
      <selection activeCell="H15" sqref="H15"/>
    </sheetView>
  </sheetViews>
  <sheetFormatPr defaultRowHeight="14.4" x14ac:dyDescent="0.55000000000000004"/>
  <sheetData>
    <row r="1" spans="1:18" x14ac:dyDescent="0.55000000000000004">
      <c r="A1" t="s">
        <v>57</v>
      </c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21.4</v>
      </c>
      <c r="C3">
        <v>39.299999999999997</v>
      </c>
      <c r="D3">
        <v>14.7</v>
      </c>
      <c r="E3">
        <v>23.5</v>
      </c>
      <c r="F3">
        <v>62.7</v>
      </c>
      <c r="G3">
        <v>4.16</v>
      </c>
      <c r="H3">
        <v>54</v>
      </c>
      <c r="I3">
        <v>6</v>
      </c>
      <c r="J3">
        <v>15</v>
      </c>
      <c r="K3">
        <v>33</v>
      </c>
      <c r="L3">
        <v>2493</v>
      </c>
      <c r="M3">
        <v>13638</v>
      </c>
      <c r="N3">
        <v>83</v>
      </c>
      <c r="O3">
        <v>115</v>
      </c>
      <c r="P3">
        <v>9.1</v>
      </c>
      <c r="Q3">
        <v>75.2</v>
      </c>
      <c r="R3">
        <v>9.5</v>
      </c>
    </row>
    <row r="4" spans="1:18" x14ac:dyDescent="0.55000000000000004">
      <c r="A4" t="s">
        <v>1</v>
      </c>
      <c r="B4">
        <v>36.5</v>
      </c>
      <c r="C4">
        <v>52.1</v>
      </c>
      <c r="D4">
        <v>28.1</v>
      </c>
      <c r="E4">
        <v>41</v>
      </c>
      <c r="F4">
        <v>75.8</v>
      </c>
      <c r="G4">
        <v>5.91</v>
      </c>
      <c r="H4">
        <v>83</v>
      </c>
      <c r="I4">
        <v>8</v>
      </c>
      <c r="J4">
        <v>40</v>
      </c>
      <c r="K4">
        <v>35</v>
      </c>
      <c r="L4">
        <v>6209</v>
      </c>
      <c r="M4">
        <v>28063</v>
      </c>
      <c r="N4">
        <v>221</v>
      </c>
      <c r="O4">
        <v>334</v>
      </c>
      <c r="P4">
        <v>27.5</v>
      </c>
      <c r="Q4">
        <v>76.7</v>
      </c>
      <c r="R4">
        <v>27.9</v>
      </c>
    </row>
    <row r="5" spans="1:18" x14ac:dyDescent="0.55000000000000004">
      <c r="A5" t="s">
        <v>2</v>
      </c>
      <c r="B5">
        <v>51</v>
      </c>
      <c r="C5">
        <v>56.7</v>
      </c>
      <c r="D5">
        <v>46.4</v>
      </c>
      <c r="E5">
        <v>56.3</v>
      </c>
      <c r="F5">
        <v>68.900000000000006</v>
      </c>
      <c r="G5">
        <v>2.0699999999999998</v>
      </c>
      <c r="H5">
        <v>125</v>
      </c>
      <c r="I5">
        <v>13</v>
      </c>
      <c r="J5">
        <v>76</v>
      </c>
      <c r="K5">
        <v>36</v>
      </c>
      <c r="L5">
        <v>1734</v>
      </c>
      <c r="M5">
        <v>2978</v>
      </c>
      <c r="N5">
        <v>95</v>
      </c>
      <c r="O5">
        <v>120</v>
      </c>
      <c r="P5">
        <v>29.5</v>
      </c>
      <c r="Q5">
        <v>74.900000000000006</v>
      </c>
      <c r="R5">
        <v>30.9</v>
      </c>
    </row>
    <row r="6" spans="1:18" x14ac:dyDescent="0.55000000000000004">
      <c r="A6" t="s">
        <v>3</v>
      </c>
      <c r="B6">
        <v>46.7</v>
      </c>
      <c r="C6">
        <v>55.3</v>
      </c>
      <c r="D6">
        <v>40.4</v>
      </c>
      <c r="E6">
        <v>59.9</v>
      </c>
      <c r="F6">
        <v>82</v>
      </c>
      <c r="G6">
        <v>1.32</v>
      </c>
      <c r="H6">
        <v>25</v>
      </c>
      <c r="I6">
        <v>6</v>
      </c>
      <c r="J6">
        <v>15</v>
      </c>
      <c r="K6">
        <v>4</v>
      </c>
      <c r="L6">
        <v>692</v>
      </c>
      <c r="M6">
        <v>2110</v>
      </c>
      <c r="N6">
        <v>74</v>
      </c>
      <c r="O6">
        <v>86</v>
      </c>
      <c r="P6">
        <v>45.3</v>
      </c>
      <c r="Q6">
        <v>78.900000000000006</v>
      </c>
      <c r="R6">
        <v>46.7</v>
      </c>
    </row>
    <row r="7" spans="1:18" x14ac:dyDescent="0.55000000000000004">
      <c r="A7" t="s">
        <v>4</v>
      </c>
      <c r="B7">
        <v>33.5</v>
      </c>
      <c r="C7">
        <v>52.3</v>
      </c>
      <c r="D7">
        <v>24.7</v>
      </c>
      <c r="E7">
        <v>37.4</v>
      </c>
      <c r="F7">
        <v>79.400000000000006</v>
      </c>
      <c r="G7">
        <v>1.83</v>
      </c>
      <c r="H7">
        <v>54</v>
      </c>
      <c r="I7">
        <v>8</v>
      </c>
      <c r="J7">
        <v>15</v>
      </c>
      <c r="K7">
        <v>31</v>
      </c>
      <c r="L7">
        <v>1199</v>
      </c>
      <c r="M7">
        <v>7705</v>
      </c>
      <c r="N7">
        <v>133</v>
      </c>
      <c r="O7">
        <v>210</v>
      </c>
      <c r="P7">
        <v>26.6</v>
      </c>
      <c r="Q7">
        <v>74.8</v>
      </c>
      <c r="R7">
        <v>27.7</v>
      </c>
    </row>
    <row r="8" spans="1:18" x14ac:dyDescent="0.55000000000000004">
      <c r="A8" t="s">
        <v>5</v>
      </c>
      <c r="B8">
        <v>49.7</v>
      </c>
      <c r="C8">
        <v>61</v>
      </c>
      <c r="D8">
        <v>42</v>
      </c>
      <c r="E8">
        <v>58.7</v>
      </c>
      <c r="F8">
        <v>85.4</v>
      </c>
      <c r="G8">
        <v>1.02</v>
      </c>
      <c r="H8">
        <v>69</v>
      </c>
      <c r="I8">
        <v>16</v>
      </c>
      <c r="J8">
        <v>21</v>
      </c>
      <c r="K8">
        <v>32</v>
      </c>
      <c r="L8">
        <v>921</v>
      </c>
      <c r="M8">
        <v>3788</v>
      </c>
      <c r="N8">
        <v>42</v>
      </c>
      <c r="O8">
        <v>50</v>
      </c>
      <c r="P8">
        <v>48.2</v>
      </c>
      <c r="Q8">
        <v>81.400000000000006</v>
      </c>
      <c r="R8">
        <v>48.7</v>
      </c>
    </row>
    <row r="9" spans="1:18" x14ac:dyDescent="0.55000000000000004">
      <c r="A9" t="s">
        <v>6</v>
      </c>
      <c r="B9">
        <v>22.3</v>
      </c>
      <c r="C9">
        <v>29.9</v>
      </c>
      <c r="D9">
        <v>17.8</v>
      </c>
      <c r="E9">
        <v>24.2</v>
      </c>
      <c r="F9">
        <v>40.799999999999997</v>
      </c>
      <c r="G9">
        <v>5.37</v>
      </c>
      <c r="H9">
        <v>107</v>
      </c>
      <c r="I9">
        <v>8</v>
      </c>
      <c r="J9">
        <v>35</v>
      </c>
      <c r="K9">
        <v>64</v>
      </c>
      <c r="L9">
        <v>4024</v>
      </c>
      <c r="M9">
        <v>8677</v>
      </c>
      <c r="N9">
        <v>135</v>
      </c>
      <c r="O9">
        <v>188</v>
      </c>
      <c r="P9">
        <v>-12.1</v>
      </c>
      <c r="Q9">
        <v>72.099999999999994</v>
      </c>
      <c r="R9">
        <v>-10.9</v>
      </c>
    </row>
    <row r="10" spans="1:18" x14ac:dyDescent="0.55000000000000004">
      <c r="A10" t="s">
        <v>7</v>
      </c>
      <c r="B10">
        <v>35.299999999999997</v>
      </c>
      <c r="C10">
        <v>49.8</v>
      </c>
      <c r="D10">
        <v>27.4</v>
      </c>
      <c r="E10">
        <v>39.4</v>
      </c>
      <c r="F10">
        <v>71.599999999999994</v>
      </c>
      <c r="G10">
        <v>3.25</v>
      </c>
      <c r="H10">
        <v>517</v>
      </c>
      <c r="I10">
        <v>65</v>
      </c>
      <c r="J10">
        <v>217</v>
      </c>
      <c r="K10">
        <v>235</v>
      </c>
      <c r="L10">
        <v>17272</v>
      </c>
      <c r="M10">
        <v>66959</v>
      </c>
      <c r="N10">
        <v>783</v>
      </c>
      <c r="O10">
        <v>1103</v>
      </c>
      <c r="P10" s="2">
        <v>23</v>
      </c>
      <c r="Q10">
        <v>76.599999999999994</v>
      </c>
      <c r="R10">
        <v>23.7</v>
      </c>
    </row>
    <row r="13" spans="1:18" x14ac:dyDescent="0.55000000000000004">
      <c r="A13" t="s">
        <v>25</v>
      </c>
      <c r="B13" t="s">
        <v>38</v>
      </c>
      <c r="C13" t="s">
        <v>39</v>
      </c>
      <c r="D13" t="s">
        <v>40</v>
      </c>
    </row>
    <row r="14" spans="1:18" x14ac:dyDescent="0.55000000000000004">
      <c r="A14" t="s">
        <v>26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</row>
    <row r="15" spans="1:18" x14ac:dyDescent="0.55000000000000004">
      <c r="A15" t="s">
        <v>0</v>
      </c>
      <c r="B15">
        <v>0.4</v>
      </c>
      <c r="C15">
        <v>0.4</v>
      </c>
      <c r="D15">
        <v>1</v>
      </c>
      <c r="E15">
        <v>3</v>
      </c>
      <c r="F15">
        <v>161</v>
      </c>
      <c r="H15">
        <f>(F15-ground_truth!C2)/ground_truth!C2 * 100</f>
        <v>291.8387214537787</v>
      </c>
      <c r="I15">
        <f>ABS(H15)</f>
        <v>291.8387214537787</v>
      </c>
    </row>
    <row r="16" spans="1:18" x14ac:dyDescent="0.55000000000000004">
      <c r="A16" t="s">
        <v>1</v>
      </c>
      <c r="B16">
        <v>0.4</v>
      </c>
      <c r="C16">
        <v>0.4</v>
      </c>
      <c r="D16">
        <v>1</v>
      </c>
      <c r="E16">
        <v>3</v>
      </c>
      <c r="F16">
        <v>360</v>
      </c>
      <c r="H16">
        <f>(F16-ground_truth!C3)/ground_truth!C3 * 100</f>
        <v>621.99407888453914</v>
      </c>
      <c r="I16">
        <f t="shared" ref="I16:I21" si="0">ABS(H16)</f>
        <v>621.99407888453914</v>
      </c>
    </row>
    <row r="17" spans="1:9" x14ac:dyDescent="0.55000000000000004">
      <c r="A17" t="s">
        <v>2</v>
      </c>
      <c r="B17">
        <v>0.4</v>
      </c>
      <c r="C17">
        <v>0.4</v>
      </c>
      <c r="D17">
        <v>1</v>
      </c>
      <c r="E17">
        <v>3</v>
      </c>
      <c r="F17">
        <v>198</v>
      </c>
      <c r="H17">
        <f>(F17-ground_truth!C4)/ground_truth!C4 * 100</f>
        <v>2223.3702509463055</v>
      </c>
      <c r="I17">
        <f t="shared" si="0"/>
        <v>2223.3702509463055</v>
      </c>
    </row>
    <row r="18" spans="1:9" x14ac:dyDescent="0.55000000000000004">
      <c r="A18" t="s">
        <v>3</v>
      </c>
      <c r="B18">
        <v>0.4</v>
      </c>
      <c r="C18">
        <v>0.4</v>
      </c>
      <c r="D18">
        <v>1</v>
      </c>
      <c r="E18">
        <v>3</v>
      </c>
      <c r="F18">
        <v>108</v>
      </c>
      <c r="H18">
        <f>(F18-ground_truth!C5)/ground_truth!C5 * 100</f>
        <v>978.56191744341243</v>
      </c>
      <c r="I18">
        <f t="shared" si="0"/>
        <v>978.56191744341243</v>
      </c>
    </row>
    <row r="19" spans="1:9" x14ac:dyDescent="0.55000000000000004">
      <c r="A19" t="s">
        <v>4</v>
      </c>
      <c r="B19">
        <v>0.4</v>
      </c>
      <c r="C19">
        <v>0.4</v>
      </c>
      <c r="D19">
        <v>1</v>
      </c>
      <c r="E19">
        <v>3</v>
      </c>
      <c r="F19">
        <v>173</v>
      </c>
      <c r="H19">
        <f>(F19-ground_truth!C6)/ground_truth!C6 * 100</f>
        <v>726.21586096100873</v>
      </c>
      <c r="I19">
        <f t="shared" si="0"/>
        <v>726.21586096100873</v>
      </c>
    </row>
    <row r="20" spans="1:9" x14ac:dyDescent="0.55000000000000004">
      <c r="A20" t="s">
        <v>5</v>
      </c>
      <c r="B20">
        <v>0.4</v>
      </c>
      <c r="C20">
        <v>0.4</v>
      </c>
      <c r="D20">
        <v>1</v>
      </c>
      <c r="E20">
        <v>3</v>
      </c>
      <c r="F20">
        <v>123</v>
      </c>
      <c r="H20">
        <f>(F20-ground_truth!C7)/ground_truth!C7 * 100</f>
        <v>1106.6710268149156</v>
      </c>
      <c r="I20">
        <f t="shared" si="0"/>
        <v>1106.6710268149156</v>
      </c>
    </row>
    <row r="21" spans="1:9" x14ac:dyDescent="0.55000000000000004">
      <c r="A21" t="s">
        <v>6</v>
      </c>
      <c r="B21">
        <v>0.4</v>
      </c>
      <c r="C21">
        <v>0.4</v>
      </c>
      <c r="D21">
        <v>1</v>
      </c>
      <c r="E21">
        <v>3</v>
      </c>
      <c r="F21">
        <v>194</v>
      </c>
      <c r="H21">
        <f>(F21-ground_truth!C8)/ground_truth!C8 * 100</f>
        <v>1170.7423580786083</v>
      </c>
      <c r="I21">
        <f t="shared" si="0"/>
        <v>1170.7423580786083</v>
      </c>
    </row>
    <row r="22" spans="1:9" x14ac:dyDescent="0.55000000000000004">
      <c r="I22">
        <f>AVERAGE(I15:I21)</f>
        <v>1017.0563163689383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5722-321E-4F21-8A44-93AC984BEED1}">
  <dimension ref="A1:R21"/>
  <sheetViews>
    <sheetView workbookViewId="0">
      <selection activeCell="H14" sqref="H14"/>
    </sheetView>
  </sheetViews>
  <sheetFormatPr defaultRowHeight="14.4" x14ac:dyDescent="0.55000000000000004"/>
  <cols>
    <col min="1" max="1" width="14.15625" customWidth="1"/>
    <col min="7" max="7" width="12.47265625" customWidth="1"/>
  </cols>
  <sheetData>
    <row r="1" spans="1:18" x14ac:dyDescent="0.55000000000000004">
      <c r="A1" s="1" t="s">
        <v>35</v>
      </c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20.5</v>
      </c>
      <c r="C3">
        <v>43.1</v>
      </c>
      <c r="D3">
        <v>13.5</v>
      </c>
      <c r="E3">
        <v>21.2</v>
      </c>
      <c r="F3">
        <v>67.599999999999994</v>
      </c>
      <c r="G3">
        <v>3.01</v>
      </c>
      <c r="H3">
        <v>54</v>
      </c>
      <c r="I3">
        <v>6</v>
      </c>
      <c r="J3">
        <v>12</v>
      </c>
      <c r="K3">
        <v>36</v>
      </c>
      <c r="L3">
        <v>1805</v>
      </c>
      <c r="M3">
        <v>14059</v>
      </c>
      <c r="N3">
        <v>74</v>
      </c>
      <c r="O3">
        <v>103</v>
      </c>
      <c r="P3">
        <v>10.6</v>
      </c>
      <c r="Q3">
        <v>76.3</v>
      </c>
      <c r="R3">
        <v>11</v>
      </c>
    </row>
    <row r="4" spans="1:18" x14ac:dyDescent="0.55000000000000004">
      <c r="A4" t="s">
        <v>1</v>
      </c>
      <c r="B4">
        <v>34.799999999999997</v>
      </c>
      <c r="C4">
        <v>54</v>
      </c>
      <c r="D4">
        <v>25.7</v>
      </c>
      <c r="E4">
        <v>37.700000000000003</v>
      </c>
      <c r="F4">
        <v>79</v>
      </c>
      <c r="G4">
        <v>4.54</v>
      </c>
      <c r="H4">
        <v>83</v>
      </c>
      <c r="I4">
        <v>8</v>
      </c>
      <c r="J4">
        <v>35</v>
      </c>
      <c r="K4">
        <v>40</v>
      </c>
      <c r="L4">
        <v>4762</v>
      </c>
      <c r="M4">
        <v>29651</v>
      </c>
      <c r="N4">
        <v>215</v>
      </c>
      <c r="O4">
        <v>328</v>
      </c>
      <c r="P4">
        <v>27.2</v>
      </c>
      <c r="Q4">
        <v>77.3</v>
      </c>
      <c r="R4">
        <v>27.6</v>
      </c>
    </row>
    <row r="5" spans="1:18" x14ac:dyDescent="0.55000000000000004">
      <c r="A5" t="s">
        <v>2</v>
      </c>
      <c r="B5">
        <v>51.9</v>
      </c>
      <c r="C5">
        <v>59.9</v>
      </c>
      <c r="D5">
        <v>45.8</v>
      </c>
      <c r="E5">
        <v>55.2</v>
      </c>
      <c r="F5">
        <v>72.2</v>
      </c>
      <c r="G5">
        <v>1.74</v>
      </c>
      <c r="H5">
        <v>125</v>
      </c>
      <c r="I5">
        <v>14</v>
      </c>
      <c r="J5">
        <v>74</v>
      </c>
      <c r="K5">
        <v>37</v>
      </c>
      <c r="L5">
        <v>1453</v>
      </c>
      <c r="M5">
        <v>3053</v>
      </c>
      <c r="N5">
        <v>77</v>
      </c>
      <c r="O5">
        <v>106</v>
      </c>
      <c r="P5">
        <v>32.799999999999997</v>
      </c>
      <c r="Q5">
        <v>75</v>
      </c>
      <c r="R5">
        <v>33.9</v>
      </c>
    </row>
    <row r="6" spans="1:18" x14ac:dyDescent="0.55000000000000004">
      <c r="A6" t="s">
        <v>3</v>
      </c>
      <c r="B6">
        <v>48.1</v>
      </c>
      <c r="C6">
        <v>60</v>
      </c>
      <c r="D6">
        <v>40.1</v>
      </c>
      <c r="E6">
        <v>57.1</v>
      </c>
      <c r="F6">
        <v>85.4</v>
      </c>
      <c r="G6">
        <v>0.97</v>
      </c>
      <c r="H6">
        <v>25</v>
      </c>
      <c r="I6">
        <v>6</v>
      </c>
      <c r="J6">
        <v>15</v>
      </c>
      <c r="K6">
        <v>4</v>
      </c>
      <c r="L6">
        <v>511</v>
      </c>
      <c r="M6">
        <v>2256</v>
      </c>
      <c r="N6">
        <v>70</v>
      </c>
      <c r="O6">
        <v>82</v>
      </c>
      <c r="P6">
        <v>46</v>
      </c>
      <c r="Q6">
        <v>79.2</v>
      </c>
      <c r="R6">
        <v>47.3</v>
      </c>
    </row>
    <row r="7" spans="1:18" x14ac:dyDescent="0.55000000000000004">
      <c r="A7" t="s">
        <v>4</v>
      </c>
      <c r="B7">
        <v>32.4</v>
      </c>
      <c r="C7">
        <v>55</v>
      </c>
      <c r="D7">
        <v>23</v>
      </c>
      <c r="E7">
        <v>34.700000000000003</v>
      </c>
      <c r="F7">
        <v>83</v>
      </c>
      <c r="G7">
        <v>1.34</v>
      </c>
      <c r="H7">
        <v>54</v>
      </c>
      <c r="I7">
        <v>8</v>
      </c>
      <c r="J7">
        <v>14</v>
      </c>
      <c r="K7">
        <v>32</v>
      </c>
      <c r="L7">
        <v>876</v>
      </c>
      <c r="M7">
        <v>8044</v>
      </c>
      <c r="N7">
        <v>102</v>
      </c>
      <c r="O7">
        <v>168</v>
      </c>
      <c r="P7">
        <v>26.8</v>
      </c>
      <c r="Q7">
        <v>75.5</v>
      </c>
      <c r="R7">
        <v>27.6</v>
      </c>
    </row>
    <row r="8" spans="1:18" x14ac:dyDescent="0.55000000000000004">
      <c r="A8" t="s">
        <v>5</v>
      </c>
      <c r="B8">
        <v>50.2</v>
      </c>
      <c r="C8">
        <v>63.9</v>
      </c>
      <c r="D8">
        <v>41.4</v>
      </c>
      <c r="E8">
        <v>57.5</v>
      </c>
      <c r="F8">
        <v>88.8</v>
      </c>
      <c r="G8">
        <v>0.74</v>
      </c>
      <c r="H8">
        <v>69</v>
      </c>
      <c r="I8">
        <v>16</v>
      </c>
      <c r="J8">
        <v>21</v>
      </c>
      <c r="K8">
        <v>32</v>
      </c>
      <c r="L8">
        <v>665</v>
      </c>
      <c r="M8">
        <v>3898</v>
      </c>
      <c r="N8">
        <v>39</v>
      </c>
      <c r="O8">
        <v>49</v>
      </c>
      <c r="P8">
        <v>49.8</v>
      </c>
      <c r="Q8">
        <v>81.7</v>
      </c>
      <c r="R8">
        <v>50.2</v>
      </c>
    </row>
    <row r="9" spans="1:18" x14ac:dyDescent="0.55000000000000004">
      <c r="A9" t="s">
        <v>6</v>
      </c>
      <c r="B9">
        <v>22.3</v>
      </c>
      <c r="C9">
        <v>32.1</v>
      </c>
      <c r="D9">
        <v>17.100000000000001</v>
      </c>
      <c r="E9">
        <v>22</v>
      </c>
      <c r="F9">
        <v>41.2</v>
      </c>
      <c r="G9">
        <v>4.8</v>
      </c>
      <c r="H9">
        <v>107</v>
      </c>
      <c r="I9">
        <v>8</v>
      </c>
      <c r="J9">
        <v>34</v>
      </c>
      <c r="K9">
        <v>65</v>
      </c>
      <c r="L9">
        <v>3602</v>
      </c>
      <c r="M9">
        <v>8929</v>
      </c>
      <c r="N9">
        <v>94</v>
      </c>
      <c r="O9">
        <v>147</v>
      </c>
      <c r="P9">
        <v>-10.3</v>
      </c>
      <c r="Q9">
        <v>72.7</v>
      </c>
      <c r="R9">
        <v>-9.5</v>
      </c>
    </row>
    <row r="10" spans="1:18" x14ac:dyDescent="0.55000000000000004">
      <c r="A10" t="s">
        <v>7</v>
      </c>
      <c r="B10">
        <v>34.6</v>
      </c>
      <c r="C10">
        <v>52.5</v>
      </c>
      <c r="D10">
        <v>25.8</v>
      </c>
      <c r="E10">
        <v>36.700000000000003</v>
      </c>
      <c r="F10">
        <v>74.8</v>
      </c>
      <c r="G10">
        <v>2.57</v>
      </c>
      <c r="H10">
        <v>517</v>
      </c>
      <c r="I10">
        <v>66</v>
      </c>
      <c r="J10">
        <v>205</v>
      </c>
      <c r="K10">
        <v>246</v>
      </c>
      <c r="L10">
        <v>13674</v>
      </c>
      <c r="M10">
        <v>69890</v>
      </c>
      <c r="N10">
        <v>671</v>
      </c>
      <c r="O10">
        <v>983</v>
      </c>
      <c r="P10" s="2">
        <v>23.7</v>
      </c>
      <c r="Q10">
        <v>77.2</v>
      </c>
      <c r="R10">
        <v>24.3</v>
      </c>
    </row>
    <row r="13" spans="1:18" x14ac:dyDescent="0.55000000000000004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37</v>
      </c>
    </row>
    <row r="14" spans="1:18" x14ac:dyDescent="0.55000000000000004">
      <c r="A14" t="s">
        <v>0</v>
      </c>
      <c r="B14">
        <v>0.4</v>
      </c>
      <c r="C14">
        <v>0.5</v>
      </c>
      <c r="D14">
        <v>1</v>
      </c>
      <c r="E14">
        <v>3</v>
      </c>
      <c r="F14">
        <v>134</v>
      </c>
      <c r="G14">
        <v>8.1683333333333294</v>
      </c>
      <c r="H14">
        <f>(F14-ground_truth!B2)/ground_truth!B2 * 100</f>
        <v>103.03030303030303</v>
      </c>
      <c r="I14">
        <f>ABS(H14)</f>
        <v>103.03030303030303</v>
      </c>
    </row>
    <row r="15" spans="1:18" x14ac:dyDescent="0.55000000000000004">
      <c r="A15" t="s">
        <v>1</v>
      </c>
      <c r="B15">
        <v>0.4</v>
      </c>
      <c r="C15">
        <v>0.5</v>
      </c>
      <c r="D15">
        <v>1</v>
      </c>
      <c r="E15">
        <v>3</v>
      </c>
      <c r="F15">
        <v>323</v>
      </c>
      <c r="G15">
        <v>18.821904761904701</v>
      </c>
      <c r="H15">
        <f>(F15-ground_truth!B3)/ground_truth!B3 * 100</f>
        <v>267.04545454545456</v>
      </c>
      <c r="I15">
        <f t="shared" ref="I15:I20" si="0">ABS(H15)</f>
        <v>267.04545454545456</v>
      </c>
    </row>
    <row r="16" spans="1:18" x14ac:dyDescent="0.55000000000000004">
      <c r="A16" t="s">
        <v>2</v>
      </c>
      <c r="B16">
        <v>0.4</v>
      </c>
      <c r="C16">
        <v>0.5</v>
      </c>
      <c r="D16">
        <v>1</v>
      </c>
      <c r="E16">
        <v>3</v>
      </c>
      <c r="F16">
        <v>184</v>
      </c>
      <c r="G16">
        <v>4.8721624850657097</v>
      </c>
      <c r="H16">
        <f>(F16-ground_truth!B4)/ground_truth!B4 * 100</f>
        <v>42.63565891472868</v>
      </c>
      <c r="I16">
        <f t="shared" si="0"/>
        <v>42.63565891472868</v>
      </c>
    </row>
    <row r="17" spans="1:9" x14ac:dyDescent="0.55000000000000004">
      <c r="A17" t="s">
        <v>3</v>
      </c>
      <c r="B17">
        <v>0.4</v>
      </c>
      <c r="C17">
        <v>0.5</v>
      </c>
      <c r="D17">
        <v>1</v>
      </c>
      <c r="E17">
        <v>3</v>
      </c>
      <c r="F17">
        <v>103</v>
      </c>
      <c r="G17">
        <v>6.68190476190476</v>
      </c>
      <c r="H17">
        <f>(F17-ground_truth!B5)/ground_truth!B5 * 100</f>
        <v>312</v>
      </c>
      <c r="I17">
        <f t="shared" si="0"/>
        <v>312</v>
      </c>
    </row>
    <row r="18" spans="1:9" x14ac:dyDescent="0.55000000000000004">
      <c r="A18" t="s">
        <v>4</v>
      </c>
      <c r="B18">
        <v>0.4</v>
      </c>
      <c r="C18">
        <v>0.5</v>
      </c>
      <c r="D18">
        <v>1</v>
      </c>
      <c r="E18">
        <v>3</v>
      </c>
      <c r="F18">
        <v>138</v>
      </c>
      <c r="G18">
        <v>7.2247706422018299</v>
      </c>
      <c r="H18">
        <f>(F18-ground_truth!B6)/ground_truth!B6 * 100</f>
        <v>142.10526315789474</v>
      </c>
      <c r="I18">
        <f t="shared" si="0"/>
        <v>142.10526315789474</v>
      </c>
    </row>
    <row r="19" spans="1:9" x14ac:dyDescent="0.55000000000000004">
      <c r="A19" t="s">
        <v>5</v>
      </c>
      <c r="B19">
        <v>0.4</v>
      </c>
      <c r="C19">
        <v>0.5</v>
      </c>
      <c r="D19">
        <v>1</v>
      </c>
      <c r="E19">
        <v>3</v>
      </c>
      <c r="F19">
        <v>102</v>
      </c>
      <c r="G19">
        <v>6.2277777777777699</v>
      </c>
      <c r="H19">
        <f>(F19-ground_truth!B7)/ground_truth!B7 * 100</f>
        <v>47.826086956521742</v>
      </c>
      <c r="I19">
        <f t="shared" si="0"/>
        <v>47.826086956521742</v>
      </c>
    </row>
    <row r="20" spans="1:9" x14ac:dyDescent="0.55000000000000004">
      <c r="A20" t="s">
        <v>6</v>
      </c>
      <c r="B20">
        <v>0.4</v>
      </c>
      <c r="C20">
        <v>0.5</v>
      </c>
      <c r="D20">
        <v>1</v>
      </c>
      <c r="E20">
        <v>3</v>
      </c>
      <c r="F20">
        <v>156</v>
      </c>
      <c r="G20">
        <v>3.8270777479892701</v>
      </c>
      <c r="H20">
        <f>(F20-ground_truth!B8)/ground_truth!B8 * 100</f>
        <v>45.794392523364486</v>
      </c>
      <c r="I20">
        <f t="shared" si="0"/>
        <v>45.794392523364486</v>
      </c>
    </row>
    <row r="21" spans="1:9" x14ac:dyDescent="0.55000000000000004">
      <c r="I21">
        <f>AVERAGE(I14:I20)</f>
        <v>137.20530844689534</v>
      </c>
    </row>
  </sheetData>
  <hyperlinks>
    <hyperlink ref="A1" r:id="rId1" xr:uid="{E8982366-AB80-4239-8AB9-A6A338F473C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5681-380E-497D-A5D0-C78F88FBF6E7}">
  <dimension ref="A1:R21"/>
  <sheetViews>
    <sheetView workbookViewId="0">
      <selection activeCell="H14" sqref="H14"/>
    </sheetView>
  </sheetViews>
  <sheetFormatPr defaultRowHeight="14.4" x14ac:dyDescent="0.55000000000000004"/>
  <cols>
    <col min="1" max="1" width="11.05078125" customWidth="1"/>
    <col min="7" max="7" width="11.1015625" customWidth="1"/>
  </cols>
  <sheetData>
    <row r="1" spans="1:18" x14ac:dyDescent="0.55000000000000004">
      <c r="A1" t="s">
        <v>36</v>
      </c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20.2</v>
      </c>
      <c r="C3">
        <v>49.5</v>
      </c>
      <c r="D3">
        <v>12.7</v>
      </c>
      <c r="E3">
        <v>19.399999999999999</v>
      </c>
      <c r="F3">
        <v>76</v>
      </c>
      <c r="G3">
        <v>1.82</v>
      </c>
      <c r="H3">
        <v>54</v>
      </c>
      <c r="I3">
        <v>6</v>
      </c>
      <c r="J3">
        <v>11</v>
      </c>
      <c r="K3">
        <v>37</v>
      </c>
      <c r="L3">
        <v>1093</v>
      </c>
      <c r="M3">
        <v>14368</v>
      </c>
      <c r="N3">
        <v>63</v>
      </c>
      <c r="O3">
        <v>83</v>
      </c>
      <c r="P3">
        <v>12.9</v>
      </c>
      <c r="Q3">
        <v>77.099999999999994</v>
      </c>
      <c r="R3">
        <v>13.3</v>
      </c>
    </row>
    <row r="4" spans="1:18" x14ac:dyDescent="0.55000000000000004">
      <c r="A4" t="s">
        <v>1</v>
      </c>
      <c r="B4">
        <v>31.7</v>
      </c>
      <c r="C4">
        <v>53.5</v>
      </c>
      <c r="D4">
        <v>22.5</v>
      </c>
      <c r="E4">
        <v>34.299999999999997</v>
      </c>
      <c r="F4">
        <v>81.5</v>
      </c>
      <c r="G4">
        <v>3.52</v>
      </c>
      <c r="H4">
        <v>83</v>
      </c>
      <c r="I4">
        <v>7</v>
      </c>
      <c r="J4">
        <v>34</v>
      </c>
      <c r="K4">
        <v>42</v>
      </c>
      <c r="L4">
        <v>3696</v>
      </c>
      <c r="M4">
        <v>31238</v>
      </c>
      <c r="N4">
        <v>210</v>
      </c>
      <c r="O4">
        <v>309</v>
      </c>
      <c r="P4">
        <v>26.1</v>
      </c>
      <c r="Q4">
        <v>77.8</v>
      </c>
      <c r="R4">
        <v>26.5</v>
      </c>
    </row>
    <row r="5" spans="1:18" x14ac:dyDescent="0.55000000000000004">
      <c r="A5" t="s">
        <v>2</v>
      </c>
      <c r="B5">
        <v>52.4</v>
      </c>
      <c r="C5">
        <v>62.8</v>
      </c>
      <c r="D5">
        <v>45</v>
      </c>
      <c r="E5">
        <v>54</v>
      </c>
      <c r="F5">
        <v>75.3</v>
      </c>
      <c r="G5">
        <v>1.44</v>
      </c>
      <c r="H5">
        <v>125</v>
      </c>
      <c r="I5">
        <v>15</v>
      </c>
      <c r="J5">
        <v>70</v>
      </c>
      <c r="K5">
        <v>40</v>
      </c>
      <c r="L5">
        <v>1206</v>
      </c>
      <c r="M5">
        <v>3138</v>
      </c>
      <c r="N5">
        <v>75</v>
      </c>
      <c r="O5">
        <v>102</v>
      </c>
      <c r="P5">
        <v>35.200000000000003</v>
      </c>
      <c r="Q5">
        <v>75.2</v>
      </c>
      <c r="R5">
        <v>36.299999999999997</v>
      </c>
    </row>
    <row r="6" spans="1:18" x14ac:dyDescent="0.55000000000000004">
      <c r="A6" t="s">
        <v>3</v>
      </c>
      <c r="B6">
        <v>48.8</v>
      </c>
      <c r="C6">
        <v>63.6</v>
      </c>
      <c r="D6">
        <v>39.6</v>
      </c>
      <c r="E6">
        <v>55.1</v>
      </c>
      <c r="F6">
        <v>88.6</v>
      </c>
      <c r="G6">
        <v>0.71</v>
      </c>
      <c r="H6">
        <v>25</v>
      </c>
      <c r="I6">
        <v>6</v>
      </c>
      <c r="J6">
        <v>15</v>
      </c>
      <c r="K6">
        <v>4</v>
      </c>
      <c r="L6">
        <v>374</v>
      </c>
      <c r="M6">
        <v>2361</v>
      </c>
      <c r="N6">
        <v>69</v>
      </c>
      <c r="O6">
        <v>77</v>
      </c>
      <c r="P6">
        <v>46.7</v>
      </c>
      <c r="Q6">
        <v>79.400000000000006</v>
      </c>
      <c r="R6">
        <v>47.9</v>
      </c>
    </row>
    <row r="7" spans="1:18" x14ac:dyDescent="0.55000000000000004">
      <c r="A7" t="s">
        <v>4</v>
      </c>
      <c r="B7">
        <v>30.6</v>
      </c>
      <c r="C7">
        <v>55.5</v>
      </c>
      <c r="D7">
        <v>21.1</v>
      </c>
      <c r="E7">
        <v>32.6</v>
      </c>
      <c r="F7">
        <v>85.8</v>
      </c>
      <c r="G7">
        <v>1.01</v>
      </c>
      <c r="H7">
        <v>54</v>
      </c>
      <c r="I7">
        <v>7</v>
      </c>
      <c r="J7">
        <v>14</v>
      </c>
      <c r="K7">
        <v>33</v>
      </c>
      <c r="L7">
        <v>662</v>
      </c>
      <c r="M7">
        <v>8304</v>
      </c>
      <c r="N7">
        <v>90</v>
      </c>
      <c r="O7">
        <v>154</v>
      </c>
      <c r="P7">
        <v>26.5</v>
      </c>
      <c r="Q7">
        <v>76.099999999999994</v>
      </c>
      <c r="R7">
        <v>27.2</v>
      </c>
    </row>
    <row r="8" spans="1:18" x14ac:dyDescent="0.55000000000000004">
      <c r="A8" t="s">
        <v>5</v>
      </c>
      <c r="B8">
        <v>50.6</v>
      </c>
      <c r="C8">
        <v>66.3</v>
      </c>
      <c r="D8">
        <v>40.9</v>
      </c>
      <c r="E8">
        <v>56.3</v>
      </c>
      <c r="F8">
        <v>91.3</v>
      </c>
      <c r="G8">
        <v>0.55000000000000004</v>
      </c>
      <c r="H8">
        <v>69</v>
      </c>
      <c r="I8">
        <v>14</v>
      </c>
      <c r="J8">
        <v>22</v>
      </c>
      <c r="K8">
        <v>33</v>
      </c>
      <c r="L8">
        <v>492</v>
      </c>
      <c r="M8">
        <v>4013</v>
      </c>
      <c r="N8">
        <v>41</v>
      </c>
      <c r="O8">
        <v>47</v>
      </c>
      <c r="P8">
        <v>50.4</v>
      </c>
      <c r="Q8">
        <v>81.900000000000006</v>
      </c>
      <c r="R8">
        <v>50.9</v>
      </c>
    </row>
    <row r="9" spans="1:18" x14ac:dyDescent="0.55000000000000004">
      <c r="A9" t="s">
        <v>6</v>
      </c>
      <c r="B9">
        <v>19.7</v>
      </c>
      <c r="C9">
        <v>30.9</v>
      </c>
      <c r="D9">
        <v>14.4</v>
      </c>
      <c r="E9">
        <v>19</v>
      </c>
      <c r="F9">
        <v>40.700000000000003</v>
      </c>
      <c r="G9">
        <v>4.24</v>
      </c>
      <c r="H9">
        <v>107</v>
      </c>
      <c r="I9">
        <v>7</v>
      </c>
      <c r="J9">
        <v>26</v>
      </c>
      <c r="K9">
        <v>74</v>
      </c>
      <c r="L9">
        <v>3179</v>
      </c>
      <c r="M9">
        <v>9272</v>
      </c>
      <c r="N9">
        <v>80</v>
      </c>
      <c r="O9">
        <v>121</v>
      </c>
      <c r="P9">
        <v>-9.4</v>
      </c>
      <c r="Q9">
        <v>73.599999999999994</v>
      </c>
      <c r="R9">
        <v>-8.8000000000000007</v>
      </c>
    </row>
    <row r="10" spans="1:18" x14ac:dyDescent="0.55000000000000004">
      <c r="A10" t="s">
        <v>7</v>
      </c>
      <c r="B10">
        <v>32.9</v>
      </c>
      <c r="C10">
        <v>53.9</v>
      </c>
      <c r="D10">
        <v>23.6</v>
      </c>
      <c r="E10">
        <v>34.200000000000003</v>
      </c>
      <c r="F10">
        <v>77.900000000000006</v>
      </c>
      <c r="G10">
        <v>2.0099999999999998</v>
      </c>
      <c r="H10">
        <v>517</v>
      </c>
      <c r="I10">
        <v>62</v>
      </c>
      <c r="J10">
        <v>192</v>
      </c>
      <c r="K10">
        <v>263</v>
      </c>
      <c r="L10">
        <v>10702</v>
      </c>
      <c r="M10">
        <v>72694</v>
      </c>
      <c r="N10">
        <v>628</v>
      </c>
      <c r="O10">
        <v>893</v>
      </c>
      <c r="P10" s="2">
        <v>23.9</v>
      </c>
      <c r="Q10">
        <v>77.7</v>
      </c>
      <c r="R10">
        <v>24.5</v>
      </c>
    </row>
    <row r="12" spans="1:18" x14ac:dyDescent="0.55000000000000004">
      <c r="A12" t="s">
        <v>25</v>
      </c>
    </row>
    <row r="13" spans="1:18" x14ac:dyDescent="0.55000000000000004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37</v>
      </c>
    </row>
    <row r="14" spans="1:18" x14ac:dyDescent="0.55000000000000004">
      <c r="A14" t="s">
        <v>0</v>
      </c>
      <c r="B14">
        <v>0.4</v>
      </c>
      <c r="C14">
        <v>0.6</v>
      </c>
      <c r="D14">
        <v>1</v>
      </c>
      <c r="E14">
        <v>3</v>
      </c>
      <c r="F14">
        <v>121</v>
      </c>
      <c r="G14">
        <v>6.7766666666666602</v>
      </c>
      <c r="H14">
        <f>(F14-ground_truth!B2)/ground_truth!B2 * 100</f>
        <v>83.333333333333343</v>
      </c>
      <c r="I14">
        <f>ABS(H14)</f>
        <v>83.333333333333343</v>
      </c>
    </row>
    <row r="15" spans="1:18" x14ac:dyDescent="0.55000000000000004">
      <c r="A15" t="s">
        <v>1</v>
      </c>
      <c r="B15">
        <v>0.4</v>
      </c>
      <c r="C15">
        <v>0.6</v>
      </c>
      <c r="D15">
        <v>1</v>
      </c>
      <c r="E15">
        <v>3</v>
      </c>
      <c r="F15">
        <v>299</v>
      </c>
      <c r="G15">
        <v>16.6733333333333</v>
      </c>
      <c r="H15">
        <f>(F15-ground_truth!B3)/ground_truth!B3 * 100</f>
        <v>239.77272727272728</v>
      </c>
      <c r="I15">
        <f t="shared" ref="I15:I20" si="0">ABS(H15)</f>
        <v>239.77272727272728</v>
      </c>
    </row>
    <row r="16" spans="1:18" x14ac:dyDescent="0.55000000000000004">
      <c r="A16" t="s">
        <v>2</v>
      </c>
      <c r="B16">
        <v>0.4</v>
      </c>
      <c r="C16">
        <v>0.6</v>
      </c>
      <c r="D16">
        <v>1</v>
      </c>
      <c r="E16">
        <v>3</v>
      </c>
      <c r="F16">
        <v>169</v>
      </c>
      <c r="G16">
        <v>4.5985663082437203</v>
      </c>
      <c r="H16">
        <f>(F16-ground_truth!B4)/ground_truth!B4 * 100</f>
        <v>31.007751937984494</v>
      </c>
      <c r="I16">
        <f t="shared" si="0"/>
        <v>31.007751937984494</v>
      </c>
    </row>
    <row r="17" spans="1:9" x14ac:dyDescent="0.55000000000000004">
      <c r="A17" t="s">
        <v>3</v>
      </c>
      <c r="B17">
        <v>0.4</v>
      </c>
      <c r="C17">
        <v>0.6</v>
      </c>
      <c r="D17">
        <v>1</v>
      </c>
      <c r="E17">
        <v>3</v>
      </c>
      <c r="F17">
        <v>94</v>
      </c>
      <c r="G17">
        <v>6.2666666666666604</v>
      </c>
      <c r="H17">
        <f>(F17-ground_truth!B5)/ground_truth!B5 * 100</f>
        <v>276</v>
      </c>
      <c r="I17">
        <f t="shared" si="0"/>
        <v>276</v>
      </c>
    </row>
    <row r="18" spans="1:9" x14ac:dyDescent="0.55000000000000004">
      <c r="A18" t="s">
        <v>4</v>
      </c>
      <c r="B18">
        <v>0.4</v>
      </c>
      <c r="C18">
        <v>0.6</v>
      </c>
      <c r="D18">
        <v>1</v>
      </c>
      <c r="E18">
        <v>3</v>
      </c>
      <c r="F18">
        <v>117</v>
      </c>
      <c r="G18">
        <v>6.6697247706422003</v>
      </c>
      <c r="H18">
        <f>(F18-ground_truth!B6)/ground_truth!B6 * 100</f>
        <v>105.26315789473684</v>
      </c>
      <c r="I18">
        <f t="shared" si="0"/>
        <v>105.26315789473684</v>
      </c>
    </row>
    <row r="19" spans="1:9" x14ac:dyDescent="0.55000000000000004">
      <c r="A19" t="s">
        <v>5</v>
      </c>
      <c r="B19">
        <v>0.4</v>
      </c>
      <c r="C19">
        <v>0.6</v>
      </c>
      <c r="D19">
        <v>1</v>
      </c>
      <c r="E19">
        <v>3</v>
      </c>
      <c r="F19">
        <v>83</v>
      </c>
      <c r="G19">
        <v>5.9855555555555497</v>
      </c>
      <c r="H19">
        <f>(F19-ground_truth!B7)/ground_truth!B7 * 100</f>
        <v>20.289855072463769</v>
      </c>
      <c r="I19">
        <f t="shared" si="0"/>
        <v>20.289855072463769</v>
      </c>
    </row>
    <row r="20" spans="1:9" x14ac:dyDescent="0.55000000000000004">
      <c r="A20" t="s">
        <v>6</v>
      </c>
      <c r="B20">
        <v>0.4</v>
      </c>
      <c r="C20">
        <v>0.6</v>
      </c>
      <c r="D20">
        <v>1</v>
      </c>
      <c r="E20">
        <v>3</v>
      </c>
      <c r="F20">
        <v>133</v>
      </c>
      <c r="G20">
        <v>3.2662068965517199</v>
      </c>
      <c r="H20">
        <f>(F20-ground_truth!B8)/ground_truth!B8 * 100</f>
        <v>24.299065420560748</v>
      </c>
      <c r="I20">
        <f t="shared" si="0"/>
        <v>24.299065420560748</v>
      </c>
    </row>
    <row r="21" spans="1:9" x14ac:dyDescent="0.55000000000000004">
      <c r="I21">
        <f>AVERAGE(I14:I20)</f>
        <v>111.42369870454378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C40B-655B-485F-BB9F-A90CB5F4CBEB}">
  <dimension ref="A1:R22"/>
  <sheetViews>
    <sheetView workbookViewId="0"/>
  </sheetViews>
  <sheetFormatPr defaultRowHeight="14.4" x14ac:dyDescent="0.55000000000000004"/>
  <sheetData>
    <row r="1" spans="1:18" x14ac:dyDescent="0.55000000000000004">
      <c r="A1" t="s">
        <v>54</v>
      </c>
    </row>
    <row r="2" spans="1:18" x14ac:dyDescent="0.55000000000000004">
      <c r="A2" t="s">
        <v>55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18.899999999999999</v>
      </c>
      <c r="C3">
        <v>53.7</v>
      </c>
      <c r="D3">
        <v>11.5</v>
      </c>
      <c r="E3">
        <v>17.899999999999999</v>
      </c>
      <c r="F3">
        <v>83.9</v>
      </c>
      <c r="G3">
        <v>1.02</v>
      </c>
      <c r="H3">
        <v>54</v>
      </c>
      <c r="I3">
        <v>6</v>
      </c>
      <c r="J3">
        <v>11</v>
      </c>
      <c r="K3">
        <v>37</v>
      </c>
      <c r="L3">
        <v>611</v>
      </c>
      <c r="M3">
        <v>14638</v>
      </c>
      <c r="N3">
        <v>48</v>
      </c>
      <c r="O3">
        <v>69</v>
      </c>
      <c r="P3">
        <v>14.2</v>
      </c>
      <c r="Q3">
        <v>77.8</v>
      </c>
      <c r="R3">
        <v>14.5</v>
      </c>
    </row>
    <row r="4" spans="1:18" x14ac:dyDescent="0.55000000000000004">
      <c r="A4" t="s">
        <v>1</v>
      </c>
      <c r="B4">
        <v>29.7</v>
      </c>
      <c r="C4">
        <v>55.4</v>
      </c>
      <c r="D4">
        <v>20.3</v>
      </c>
      <c r="E4">
        <v>30.5</v>
      </c>
      <c r="F4">
        <v>83.3</v>
      </c>
      <c r="G4">
        <v>2.76</v>
      </c>
      <c r="H4">
        <v>83</v>
      </c>
      <c r="I4">
        <v>5</v>
      </c>
      <c r="J4">
        <v>32</v>
      </c>
      <c r="K4">
        <v>46</v>
      </c>
      <c r="L4">
        <v>2903</v>
      </c>
      <c r="M4">
        <v>33037</v>
      </c>
      <c r="N4">
        <v>207</v>
      </c>
      <c r="O4">
        <v>297</v>
      </c>
      <c r="P4">
        <v>24</v>
      </c>
      <c r="Q4">
        <v>78.3</v>
      </c>
      <c r="R4">
        <v>24.4</v>
      </c>
    </row>
    <row r="5" spans="1:18" x14ac:dyDescent="0.55000000000000004">
      <c r="A5" t="s">
        <v>2</v>
      </c>
      <c r="B5">
        <v>52.6</v>
      </c>
      <c r="C5">
        <v>66</v>
      </c>
      <c r="D5">
        <v>43.8</v>
      </c>
      <c r="E5">
        <v>51.9</v>
      </c>
      <c r="F5">
        <v>78.2</v>
      </c>
      <c r="G5">
        <v>1.18</v>
      </c>
      <c r="H5">
        <v>125</v>
      </c>
      <c r="I5">
        <v>13</v>
      </c>
      <c r="J5">
        <v>69</v>
      </c>
      <c r="K5">
        <v>43</v>
      </c>
      <c r="L5">
        <v>986</v>
      </c>
      <c r="M5">
        <v>3281</v>
      </c>
      <c r="N5">
        <v>67</v>
      </c>
      <c r="O5">
        <v>97</v>
      </c>
      <c r="P5">
        <v>36.4</v>
      </c>
      <c r="Q5">
        <v>75.5</v>
      </c>
      <c r="R5">
        <v>37.4</v>
      </c>
    </row>
    <row r="6" spans="1:18" x14ac:dyDescent="0.55000000000000004">
      <c r="A6" t="s">
        <v>3</v>
      </c>
      <c r="B6">
        <v>49.4</v>
      </c>
      <c r="C6">
        <v>68</v>
      </c>
      <c r="D6">
        <v>38.799999999999997</v>
      </c>
      <c r="E6">
        <v>52.5</v>
      </c>
      <c r="F6">
        <v>91.9</v>
      </c>
      <c r="G6">
        <v>0.46</v>
      </c>
      <c r="H6">
        <v>25</v>
      </c>
      <c r="I6">
        <v>6</v>
      </c>
      <c r="J6">
        <v>15</v>
      </c>
      <c r="K6">
        <v>4</v>
      </c>
      <c r="L6">
        <v>243</v>
      </c>
      <c r="M6">
        <v>2496</v>
      </c>
      <c r="N6">
        <v>73</v>
      </c>
      <c r="O6">
        <v>82</v>
      </c>
      <c r="P6">
        <v>46.5</v>
      </c>
      <c r="Q6">
        <v>79.599999999999994</v>
      </c>
      <c r="R6">
        <v>47.9</v>
      </c>
    </row>
    <row r="7" spans="1:18" x14ac:dyDescent="0.55000000000000004">
      <c r="A7" t="s">
        <v>4</v>
      </c>
      <c r="B7">
        <v>27.8</v>
      </c>
      <c r="C7">
        <v>54.8</v>
      </c>
      <c r="D7">
        <v>18.600000000000001</v>
      </c>
      <c r="E7">
        <v>29.8</v>
      </c>
      <c r="F7">
        <v>87.7</v>
      </c>
      <c r="G7">
        <v>0.79</v>
      </c>
      <c r="H7">
        <v>54</v>
      </c>
      <c r="I7">
        <v>7</v>
      </c>
      <c r="J7">
        <v>13</v>
      </c>
      <c r="K7">
        <v>34</v>
      </c>
      <c r="L7">
        <v>514</v>
      </c>
      <c r="M7">
        <v>8648</v>
      </c>
      <c r="N7">
        <v>94</v>
      </c>
      <c r="O7">
        <v>146</v>
      </c>
      <c r="P7">
        <v>24.9</v>
      </c>
      <c r="Q7">
        <v>76.8</v>
      </c>
      <c r="R7">
        <v>25.6</v>
      </c>
    </row>
    <row r="8" spans="1:18" x14ac:dyDescent="0.55000000000000004">
      <c r="A8" t="s">
        <v>5</v>
      </c>
      <c r="B8">
        <v>51</v>
      </c>
      <c r="C8">
        <v>68.5</v>
      </c>
      <c r="D8">
        <v>40.6</v>
      </c>
      <c r="E8">
        <v>55.1</v>
      </c>
      <c r="F8">
        <v>92.9</v>
      </c>
      <c r="G8">
        <v>0.43</v>
      </c>
      <c r="H8">
        <v>69</v>
      </c>
      <c r="I8">
        <v>13</v>
      </c>
      <c r="J8">
        <v>23</v>
      </c>
      <c r="K8">
        <v>33</v>
      </c>
      <c r="L8">
        <v>384</v>
      </c>
      <c r="M8">
        <v>4122</v>
      </c>
      <c r="N8">
        <v>34</v>
      </c>
      <c r="O8">
        <v>40</v>
      </c>
      <c r="P8">
        <v>50.5</v>
      </c>
      <c r="Q8">
        <v>82.2</v>
      </c>
      <c r="R8">
        <v>50.9</v>
      </c>
    </row>
    <row r="9" spans="1:18" x14ac:dyDescent="0.55000000000000004">
      <c r="A9" t="s">
        <v>6</v>
      </c>
      <c r="B9">
        <v>17.399999999999999</v>
      </c>
      <c r="C9">
        <v>30.5</v>
      </c>
      <c r="D9">
        <v>12.2</v>
      </c>
      <c r="E9">
        <v>15.7</v>
      </c>
      <c r="F9">
        <v>39.200000000000003</v>
      </c>
      <c r="G9">
        <v>3.71</v>
      </c>
      <c r="H9">
        <v>107</v>
      </c>
      <c r="I9">
        <v>5</v>
      </c>
      <c r="J9">
        <v>22</v>
      </c>
      <c r="K9">
        <v>80</v>
      </c>
      <c r="L9">
        <v>2785</v>
      </c>
      <c r="M9">
        <v>9656</v>
      </c>
      <c r="N9">
        <v>66</v>
      </c>
      <c r="O9">
        <v>97</v>
      </c>
      <c r="P9">
        <v>-9.1999999999999993</v>
      </c>
      <c r="Q9">
        <v>74.3</v>
      </c>
      <c r="R9">
        <v>-8.6999999999999993</v>
      </c>
    </row>
    <row r="10" spans="1:18" x14ac:dyDescent="0.55000000000000004">
      <c r="A10" t="s">
        <v>7</v>
      </c>
      <c r="B10">
        <v>31.5</v>
      </c>
      <c r="C10">
        <v>56.2</v>
      </c>
      <c r="D10">
        <v>21.9</v>
      </c>
      <c r="E10">
        <v>31.3</v>
      </c>
      <c r="F10">
        <v>80.400000000000006</v>
      </c>
      <c r="G10">
        <v>1.59</v>
      </c>
      <c r="H10">
        <v>517</v>
      </c>
      <c r="I10">
        <v>55</v>
      </c>
      <c r="J10">
        <v>185</v>
      </c>
      <c r="K10">
        <v>277</v>
      </c>
      <c r="L10">
        <v>8426</v>
      </c>
      <c r="M10">
        <v>75878</v>
      </c>
      <c r="N10">
        <v>589</v>
      </c>
      <c r="O10">
        <v>828</v>
      </c>
      <c r="P10" s="2">
        <v>23.1</v>
      </c>
      <c r="Q10">
        <v>78.3</v>
      </c>
      <c r="R10">
        <v>23.6</v>
      </c>
    </row>
    <row r="13" spans="1:18" x14ac:dyDescent="0.55000000000000004">
      <c r="A13" t="s">
        <v>25</v>
      </c>
      <c r="B13" t="s">
        <v>38</v>
      </c>
      <c r="C13" t="s">
        <v>39</v>
      </c>
      <c r="D13" t="s">
        <v>40</v>
      </c>
    </row>
    <row r="14" spans="1:18" x14ac:dyDescent="0.55000000000000004">
      <c r="A14" t="s">
        <v>26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37</v>
      </c>
    </row>
    <row r="15" spans="1:18" x14ac:dyDescent="0.55000000000000004">
      <c r="A15" t="s">
        <v>0</v>
      </c>
      <c r="B15">
        <v>0.4</v>
      </c>
      <c r="C15">
        <v>0.7</v>
      </c>
      <c r="D15">
        <v>1</v>
      </c>
      <c r="E15">
        <v>3</v>
      </c>
      <c r="F15">
        <v>79</v>
      </c>
      <c r="G15">
        <v>5.7750000000000004</v>
      </c>
      <c r="H15">
        <f>(F15-ground_truth!B2)/ground_truth!B2 * 100</f>
        <v>19.696969696969695</v>
      </c>
      <c r="I15">
        <f>ABS(H15)</f>
        <v>19.696969696969695</v>
      </c>
    </row>
    <row r="16" spans="1:18" x14ac:dyDescent="0.55000000000000004">
      <c r="A16" t="s">
        <v>1</v>
      </c>
      <c r="B16">
        <v>0.4</v>
      </c>
      <c r="C16">
        <v>0.7</v>
      </c>
      <c r="D16">
        <v>1</v>
      </c>
      <c r="E16">
        <v>3</v>
      </c>
      <c r="F16">
        <v>270</v>
      </c>
      <c r="G16">
        <v>14.423809523809499</v>
      </c>
      <c r="H16">
        <f>(F16-ground_truth!B3)/ground_truth!B3 * 100</f>
        <v>206.81818181818184</v>
      </c>
      <c r="I16">
        <f t="shared" ref="I16:I21" si="0">ABS(H16)</f>
        <v>206.81818181818184</v>
      </c>
    </row>
    <row r="17" spans="1:9" x14ac:dyDescent="0.55000000000000004">
      <c r="A17" t="s">
        <v>2</v>
      </c>
      <c r="B17">
        <v>0.4</v>
      </c>
      <c r="C17">
        <v>0.7</v>
      </c>
      <c r="D17">
        <v>1</v>
      </c>
      <c r="E17">
        <v>3</v>
      </c>
      <c r="F17">
        <v>154</v>
      </c>
      <c r="G17">
        <v>4.4253285543608101</v>
      </c>
      <c r="H17">
        <f>(F17-ground_truth!B4)/ground_truth!B4 * 100</f>
        <v>19.379844961240313</v>
      </c>
      <c r="I17">
        <f t="shared" si="0"/>
        <v>19.379844961240313</v>
      </c>
    </row>
    <row r="18" spans="1:9" x14ac:dyDescent="0.55000000000000004">
      <c r="A18" t="s">
        <v>3</v>
      </c>
      <c r="B18">
        <v>0.4</v>
      </c>
      <c r="C18">
        <v>0.7</v>
      </c>
      <c r="D18">
        <v>1</v>
      </c>
      <c r="E18">
        <v>3</v>
      </c>
      <c r="F18">
        <v>92</v>
      </c>
      <c r="G18">
        <v>5.6971428571428504</v>
      </c>
      <c r="H18">
        <f>(F18-ground_truth!B5)/ground_truth!B5 * 100</f>
        <v>268</v>
      </c>
      <c r="I18">
        <f t="shared" si="0"/>
        <v>268</v>
      </c>
    </row>
    <row r="19" spans="1:9" x14ac:dyDescent="0.55000000000000004">
      <c r="A19" t="s">
        <v>4</v>
      </c>
      <c r="B19">
        <v>0.4</v>
      </c>
      <c r="C19">
        <v>0.7</v>
      </c>
      <c r="D19">
        <v>1</v>
      </c>
      <c r="E19">
        <v>3</v>
      </c>
      <c r="F19">
        <v>113</v>
      </c>
      <c r="G19">
        <v>5.9724770642201799</v>
      </c>
      <c r="H19">
        <f>(F19-ground_truth!B6)/ground_truth!B6 * 100</f>
        <v>98.245614035087712</v>
      </c>
      <c r="I19">
        <f t="shared" si="0"/>
        <v>98.245614035087712</v>
      </c>
    </row>
    <row r="20" spans="1:9" x14ac:dyDescent="0.55000000000000004">
      <c r="A20" t="s">
        <v>5</v>
      </c>
      <c r="B20">
        <v>0.4</v>
      </c>
      <c r="C20">
        <v>0.7</v>
      </c>
      <c r="D20">
        <v>1</v>
      </c>
      <c r="E20">
        <v>3</v>
      </c>
      <c r="F20">
        <v>71</v>
      </c>
      <c r="G20">
        <v>5.82666666666666</v>
      </c>
      <c r="H20">
        <f>(F20-ground_truth!B7)/ground_truth!B7 * 100</f>
        <v>2.8985507246376812</v>
      </c>
      <c r="I20">
        <f t="shared" si="0"/>
        <v>2.8985507246376812</v>
      </c>
    </row>
    <row r="21" spans="1:9" x14ac:dyDescent="0.55000000000000004">
      <c r="A21" t="s">
        <v>6</v>
      </c>
      <c r="B21">
        <v>0.4</v>
      </c>
      <c r="C21">
        <v>0.7</v>
      </c>
      <c r="D21">
        <v>1</v>
      </c>
      <c r="E21">
        <v>3</v>
      </c>
      <c r="F21">
        <v>116</v>
      </c>
      <c r="G21">
        <v>2.7204610951008599</v>
      </c>
      <c r="H21">
        <f>(F21-ground_truth!B8)/ground_truth!B8 * 100</f>
        <v>8.4112149532710276</v>
      </c>
      <c r="I21">
        <f t="shared" si="0"/>
        <v>8.4112149532710276</v>
      </c>
    </row>
    <row r="22" spans="1:9" x14ac:dyDescent="0.55000000000000004">
      <c r="I22">
        <f>AVERAGE(I15:I21)</f>
        <v>89.064339455626879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E9E8-D589-4B28-B3E2-25DF191BD172}">
  <dimension ref="A1:R22"/>
  <sheetViews>
    <sheetView workbookViewId="0">
      <selection activeCell="H14" sqref="H14:I22"/>
    </sheetView>
  </sheetViews>
  <sheetFormatPr defaultRowHeight="14.4" x14ac:dyDescent="0.55000000000000004"/>
  <sheetData>
    <row r="1" spans="1:18" x14ac:dyDescent="0.55000000000000004">
      <c r="A1" t="s">
        <v>56</v>
      </c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16.399999999999999</v>
      </c>
      <c r="C3">
        <v>54.6</v>
      </c>
      <c r="D3">
        <v>9.6999999999999993</v>
      </c>
      <c r="E3">
        <v>16</v>
      </c>
      <c r="F3">
        <v>90.2</v>
      </c>
      <c r="G3">
        <v>0.52</v>
      </c>
      <c r="H3">
        <v>54</v>
      </c>
      <c r="I3">
        <v>5</v>
      </c>
      <c r="J3">
        <v>9</v>
      </c>
      <c r="K3">
        <v>40</v>
      </c>
      <c r="L3">
        <v>311</v>
      </c>
      <c r="M3">
        <v>14985</v>
      </c>
      <c r="N3">
        <v>49</v>
      </c>
      <c r="O3">
        <v>58</v>
      </c>
      <c r="P3">
        <v>14</v>
      </c>
      <c r="Q3">
        <v>78.7</v>
      </c>
      <c r="R3">
        <v>14.2</v>
      </c>
    </row>
    <row r="4" spans="1:18" x14ac:dyDescent="0.55000000000000004">
      <c r="A4" t="s">
        <v>1</v>
      </c>
      <c r="B4">
        <v>24.7</v>
      </c>
      <c r="C4">
        <v>53.2</v>
      </c>
      <c r="D4">
        <v>16.100000000000001</v>
      </c>
      <c r="E4">
        <v>25</v>
      </c>
      <c r="F4">
        <v>82.9</v>
      </c>
      <c r="G4">
        <v>2.35</v>
      </c>
      <c r="H4">
        <v>83</v>
      </c>
      <c r="I4">
        <v>5</v>
      </c>
      <c r="J4">
        <v>29</v>
      </c>
      <c r="K4">
        <v>49</v>
      </c>
      <c r="L4">
        <v>2465</v>
      </c>
      <c r="M4">
        <v>35645</v>
      </c>
      <c r="N4">
        <v>215</v>
      </c>
      <c r="O4">
        <v>316</v>
      </c>
      <c r="P4">
        <v>19.399999999999999</v>
      </c>
      <c r="Q4">
        <v>79.099999999999994</v>
      </c>
      <c r="R4">
        <v>19.899999999999999</v>
      </c>
    </row>
    <row r="5" spans="1:18" x14ac:dyDescent="0.55000000000000004">
      <c r="A5" t="s">
        <v>2</v>
      </c>
      <c r="B5">
        <v>50.1</v>
      </c>
      <c r="C5">
        <v>66.5</v>
      </c>
      <c r="D5">
        <v>40.1</v>
      </c>
      <c r="E5">
        <v>49.1</v>
      </c>
      <c r="F5">
        <v>81.400000000000006</v>
      </c>
      <c r="G5">
        <v>0.91</v>
      </c>
      <c r="H5">
        <v>125</v>
      </c>
      <c r="I5">
        <v>12</v>
      </c>
      <c r="J5">
        <v>65</v>
      </c>
      <c r="K5">
        <v>48</v>
      </c>
      <c r="L5">
        <v>764</v>
      </c>
      <c r="M5">
        <v>3471</v>
      </c>
      <c r="N5">
        <v>57</v>
      </c>
      <c r="O5">
        <v>79</v>
      </c>
      <c r="P5">
        <v>37</v>
      </c>
      <c r="Q5">
        <v>75.900000000000006</v>
      </c>
      <c r="R5">
        <v>37.9</v>
      </c>
    </row>
    <row r="6" spans="1:18" x14ac:dyDescent="0.55000000000000004">
      <c r="A6" t="s">
        <v>3</v>
      </c>
      <c r="B6">
        <v>48.8</v>
      </c>
      <c r="C6">
        <v>71.3</v>
      </c>
      <c r="D6">
        <v>37.1</v>
      </c>
      <c r="E6">
        <v>49.2</v>
      </c>
      <c r="F6">
        <v>94.6</v>
      </c>
      <c r="G6">
        <v>0.28000000000000003</v>
      </c>
      <c r="H6">
        <v>25</v>
      </c>
      <c r="I6">
        <v>6</v>
      </c>
      <c r="J6">
        <v>13</v>
      </c>
      <c r="K6">
        <v>6</v>
      </c>
      <c r="L6">
        <v>149</v>
      </c>
      <c r="M6">
        <v>2668</v>
      </c>
      <c r="N6">
        <v>62</v>
      </c>
      <c r="O6">
        <v>70</v>
      </c>
      <c r="P6">
        <v>45.2</v>
      </c>
      <c r="Q6">
        <v>80</v>
      </c>
      <c r="R6">
        <v>46.4</v>
      </c>
    </row>
    <row r="7" spans="1:18" x14ac:dyDescent="0.55000000000000004">
      <c r="A7" t="s">
        <v>4</v>
      </c>
      <c r="B7">
        <v>25.4</v>
      </c>
      <c r="C7">
        <v>55.8</v>
      </c>
      <c r="D7">
        <v>16.399999999999999</v>
      </c>
      <c r="E7">
        <v>26.5</v>
      </c>
      <c r="F7">
        <v>89.9</v>
      </c>
      <c r="G7">
        <v>0.56000000000000005</v>
      </c>
      <c r="H7">
        <v>54</v>
      </c>
      <c r="I7">
        <v>5</v>
      </c>
      <c r="J7">
        <v>13</v>
      </c>
      <c r="K7">
        <v>36</v>
      </c>
      <c r="L7">
        <v>368</v>
      </c>
      <c r="M7">
        <v>9056</v>
      </c>
      <c r="N7">
        <v>83</v>
      </c>
      <c r="O7">
        <v>111</v>
      </c>
      <c r="P7">
        <v>22.8</v>
      </c>
      <c r="Q7">
        <v>77.8</v>
      </c>
      <c r="R7">
        <v>23.5</v>
      </c>
    </row>
    <row r="8" spans="1:18" x14ac:dyDescent="0.55000000000000004">
      <c r="A8" t="s">
        <v>5</v>
      </c>
      <c r="B8">
        <v>51.1</v>
      </c>
      <c r="C8">
        <v>70.599999999999994</v>
      </c>
      <c r="D8">
        <v>40</v>
      </c>
      <c r="E8">
        <v>53.5</v>
      </c>
      <c r="F8">
        <v>94.3</v>
      </c>
      <c r="G8">
        <v>0.33</v>
      </c>
      <c r="H8">
        <v>69</v>
      </c>
      <c r="I8">
        <v>11</v>
      </c>
      <c r="J8">
        <v>23</v>
      </c>
      <c r="K8">
        <v>35</v>
      </c>
      <c r="L8">
        <v>298</v>
      </c>
      <c r="M8">
        <v>4269</v>
      </c>
      <c r="N8">
        <v>30</v>
      </c>
      <c r="O8">
        <v>43</v>
      </c>
      <c r="P8">
        <v>49.9</v>
      </c>
      <c r="Q8">
        <v>82.5</v>
      </c>
      <c r="R8">
        <v>50.2</v>
      </c>
    </row>
    <row r="9" spans="1:18" x14ac:dyDescent="0.55000000000000004">
      <c r="A9" t="s">
        <v>6</v>
      </c>
      <c r="B9">
        <v>14.4</v>
      </c>
      <c r="C9">
        <v>29.4</v>
      </c>
      <c r="D9">
        <v>9.5</v>
      </c>
      <c r="E9">
        <v>11.9</v>
      </c>
      <c r="F9">
        <v>36.5</v>
      </c>
      <c r="G9">
        <v>3.14</v>
      </c>
      <c r="H9">
        <v>107</v>
      </c>
      <c r="I9">
        <v>5</v>
      </c>
      <c r="J9">
        <v>17</v>
      </c>
      <c r="K9">
        <v>85</v>
      </c>
      <c r="L9">
        <v>2358</v>
      </c>
      <c r="M9">
        <v>10093</v>
      </c>
      <c r="N9">
        <v>54</v>
      </c>
      <c r="O9">
        <v>82</v>
      </c>
      <c r="P9">
        <v>-9.1999999999999993</v>
      </c>
      <c r="Q9">
        <v>75.5</v>
      </c>
      <c r="R9">
        <v>-8.8000000000000007</v>
      </c>
    </row>
    <row r="10" spans="1:18" x14ac:dyDescent="0.55000000000000004">
      <c r="A10" t="s">
        <v>7</v>
      </c>
      <c r="B10">
        <v>28.3</v>
      </c>
      <c r="C10">
        <v>56.4</v>
      </c>
      <c r="D10">
        <v>18.899999999999999</v>
      </c>
      <c r="E10">
        <v>27.4</v>
      </c>
      <c r="F10">
        <v>81.8</v>
      </c>
      <c r="G10">
        <v>1.26</v>
      </c>
      <c r="H10">
        <v>517</v>
      </c>
      <c r="I10">
        <v>49</v>
      </c>
      <c r="J10">
        <v>169</v>
      </c>
      <c r="K10">
        <v>299</v>
      </c>
      <c r="L10">
        <v>6713</v>
      </c>
      <c r="M10">
        <v>80187</v>
      </c>
      <c r="N10">
        <v>550</v>
      </c>
      <c r="O10">
        <v>759</v>
      </c>
      <c r="P10" s="2">
        <v>20.8</v>
      </c>
      <c r="Q10">
        <v>79</v>
      </c>
      <c r="R10">
        <v>21.3</v>
      </c>
    </row>
    <row r="13" spans="1:18" x14ac:dyDescent="0.55000000000000004">
      <c r="A13" t="s">
        <v>25</v>
      </c>
      <c r="B13" t="s">
        <v>38</v>
      </c>
      <c r="C13" t="s">
        <v>39</v>
      </c>
      <c r="D13" t="s">
        <v>40</v>
      </c>
    </row>
    <row r="14" spans="1:18" x14ac:dyDescent="0.55000000000000004">
      <c r="A14" t="s">
        <v>26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37</v>
      </c>
    </row>
    <row r="15" spans="1:18" x14ac:dyDescent="0.55000000000000004">
      <c r="A15" t="s">
        <v>0</v>
      </c>
      <c r="B15">
        <v>0.4</v>
      </c>
      <c r="C15">
        <v>0.8</v>
      </c>
      <c r="D15">
        <v>1</v>
      </c>
      <c r="E15">
        <v>3</v>
      </c>
      <c r="F15">
        <v>78</v>
      </c>
      <c r="G15">
        <v>4.9450000000000003</v>
      </c>
      <c r="H15">
        <f>(F15-ground_truth!B2)/ground_truth!B2 * 100</f>
        <v>18.181818181818183</v>
      </c>
      <c r="I15">
        <f>ABS((F15-ground_truth!B2)/ground_truth!B2 * 100)</f>
        <v>18.181818181818183</v>
      </c>
    </row>
    <row r="16" spans="1:18" x14ac:dyDescent="0.55000000000000004">
      <c r="A16" t="s">
        <v>1</v>
      </c>
      <c r="B16">
        <v>0.4</v>
      </c>
      <c r="C16">
        <v>0.8</v>
      </c>
      <c r="D16">
        <v>1</v>
      </c>
      <c r="E16">
        <v>3</v>
      </c>
      <c r="F16">
        <v>279</v>
      </c>
      <c r="G16">
        <v>11.7238095238095</v>
      </c>
      <c r="H16">
        <f>(F16-ground_truth!B3)/ground_truth!B3 * 100</f>
        <v>217.04545454545453</v>
      </c>
      <c r="I16">
        <f>ABS((F16-ground_truth!B3)/ground_truth!B3 * 100)</f>
        <v>217.04545454545453</v>
      </c>
    </row>
    <row r="17" spans="1:9" x14ac:dyDescent="0.55000000000000004">
      <c r="A17" t="s">
        <v>2</v>
      </c>
      <c r="B17">
        <v>0.4</v>
      </c>
      <c r="C17">
        <v>0.8</v>
      </c>
      <c r="D17">
        <v>1</v>
      </c>
      <c r="E17">
        <v>3</v>
      </c>
      <c r="F17">
        <v>143</v>
      </c>
      <c r="G17">
        <v>4.1493428912783701</v>
      </c>
      <c r="H17">
        <f>(F17-ground_truth!B4)/ground_truth!B4 * 100</f>
        <v>10.852713178294573</v>
      </c>
      <c r="I17">
        <f>ABS((F17-ground_truth!B4)/ground_truth!B4 * 100)</f>
        <v>10.852713178294573</v>
      </c>
    </row>
    <row r="18" spans="1:9" x14ac:dyDescent="0.55000000000000004">
      <c r="A18" t="s">
        <v>3</v>
      </c>
      <c r="B18">
        <v>0.4</v>
      </c>
      <c r="C18">
        <v>0.8</v>
      </c>
      <c r="D18">
        <v>1</v>
      </c>
      <c r="E18">
        <v>3</v>
      </c>
      <c r="F18">
        <v>84</v>
      </c>
      <c r="G18">
        <v>5.2742857142857096</v>
      </c>
      <c r="H18">
        <f>(F18-ground_truth!B5)/ground_truth!B5 * 100</f>
        <v>236</v>
      </c>
      <c r="I18">
        <f>ABS((F18-ground_truth!B5)/ground_truth!B5 * 100)</f>
        <v>236</v>
      </c>
    </row>
    <row r="19" spans="1:9" x14ac:dyDescent="0.55000000000000004">
      <c r="A19" t="s">
        <v>4</v>
      </c>
      <c r="B19">
        <v>0.4</v>
      </c>
      <c r="C19">
        <v>0.8</v>
      </c>
      <c r="D19">
        <v>1</v>
      </c>
      <c r="E19">
        <v>3</v>
      </c>
      <c r="F19">
        <v>107</v>
      </c>
      <c r="G19">
        <v>5.2171253822629904</v>
      </c>
      <c r="H19">
        <f>(F19-ground_truth!B6)/ground_truth!B6 * 100</f>
        <v>87.719298245614027</v>
      </c>
      <c r="I19">
        <f>ABS((F19-ground_truth!B6)/ground_truth!B6 * 100)</f>
        <v>87.719298245614027</v>
      </c>
    </row>
    <row r="20" spans="1:9" x14ac:dyDescent="0.55000000000000004">
      <c r="A20" t="s">
        <v>5</v>
      </c>
      <c r="B20">
        <v>0.4</v>
      </c>
      <c r="C20">
        <v>0.8</v>
      </c>
      <c r="D20">
        <v>1</v>
      </c>
      <c r="E20">
        <v>3</v>
      </c>
      <c r="F20">
        <v>65</v>
      </c>
      <c r="G20">
        <v>5.6233333333333304</v>
      </c>
      <c r="H20">
        <f>(F20-ground_truth!B7)/ground_truth!B7 * 100</f>
        <v>-5.7971014492753623</v>
      </c>
      <c r="I20">
        <f>ABS((F20-ground_truth!B7)/ground_truth!B7 * 100)</f>
        <v>5.7971014492753623</v>
      </c>
    </row>
    <row r="21" spans="1:9" x14ac:dyDescent="0.55000000000000004">
      <c r="A21" t="s">
        <v>6</v>
      </c>
      <c r="B21">
        <v>0.4</v>
      </c>
      <c r="C21">
        <v>0.8</v>
      </c>
      <c r="D21">
        <v>1</v>
      </c>
      <c r="E21">
        <v>3</v>
      </c>
      <c r="F21">
        <v>96</v>
      </c>
      <c r="G21">
        <v>2.21815286624203</v>
      </c>
      <c r="H21">
        <f>(F21-ground_truth!B8)/ground_truth!B8 * 100</f>
        <v>-10.2803738317757</v>
      </c>
      <c r="I21">
        <f>ABS((F21-ground_truth!B8)/ground_truth!B8 * 100)</f>
        <v>10.2803738317757</v>
      </c>
    </row>
    <row r="22" spans="1:9" x14ac:dyDescent="0.55000000000000004">
      <c r="I22">
        <f>AVERAGE(I15:I21)</f>
        <v>83.696679918890354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ground_truth</vt:lpstr>
      <vt:lpstr>gt_dets_online_iou</vt:lpstr>
      <vt:lpstr>gt_dets_offline_iou</vt:lpstr>
      <vt:lpstr>gt_dets_sort</vt:lpstr>
      <vt:lpstr>darknet_sort7</vt:lpstr>
      <vt:lpstr>darknet_sort_2</vt:lpstr>
      <vt:lpstr>darknet_sort_1</vt:lpstr>
      <vt:lpstr>darknet_sort5</vt:lpstr>
      <vt:lpstr>darknet_sort6</vt:lpstr>
      <vt:lpstr>darknet_sort_8</vt:lpstr>
      <vt:lpstr>darknet_sort_3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2019-03-01T20:24:18Z</dcterms:created>
  <dcterms:modified xsi:type="dcterms:W3CDTF">2019-03-04T22:45:09Z</dcterms:modified>
</cp:coreProperties>
</file>