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mmary" sheetId="1" state="visible" r:id="rId2"/>
    <sheet name="Assignments" sheetId="2" state="visible" r:id="rId3"/>
    <sheet name="SPEAK-GTAI" sheetId="3" state="visible" r:id="rId4"/>
    <sheet name="Faculty&amp;Course Load" sheetId="4" state="visible" r:id="rId5"/>
    <sheet name="offers" sheetId="5" state="visible" r:id="rId6"/>
    <sheet name="Needs" sheetId="6" state="visible" r:id="rId7"/>
    <sheet name="Last Semester with Evals" sheetId="7" state="visible" r:id="rId8"/>
    <sheet name="AssignmentsWork" sheetId="8" state="visible" r:id="rId9"/>
  </sheets>
  <definedNames>
    <definedName function="false" hidden="true" localSheetId="2" name="_xlnm._FilterDatabase" vbProcedure="false">'SPEAK-GTAI'!$A$1:$M$116</definedName>
    <definedName function="false" hidden="true" localSheetId="0" name="_xlnm._FilterDatabase" vbProcedure="false">summary!$A$2:$AW$150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<sst xmlns="http://schemas.openxmlformats.org/spreadsheetml/2006/main" count="462" uniqueCount="310">
  <si>
    <t xml:space="preserve">New students highlit</t>
  </si>
  <si>
    <t xml:space="preserve">High math highlit</t>
  </si>
  <si>
    <r>
      <rPr>
        <sz val="11"/>
        <rFont val="Cambria"/>
        <family val="1"/>
        <charset val="1"/>
      </rPr>
      <t xml:space="preserve">Hi </t>
    </r>
    <r>
      <rPr>
        <b val="true"/>
        <sz val="11"/>
        <color rgb="FFFF0000"/>
        <rFont val="Calibri"/>
        <family val="2"/>
        <charset val="1"/>
      </rPr>
      <t xml:space="preserve">Lo</t>
    </r>
    <r>
      <rPr>
        <sz val="11"/>
        <color rgb="FF000000"/>
        <rFont val="Calibri"/>
        <family val="2"/>
        <charset val="1"/>
      </rPr>
      <t xml:space="preserve"> GPA</t>
    </r>
  </si>
  <si>
    <r>
      <rPr>
        <sz val="11"/>
        <rFont val="Cambria"/>
        <family val="1"/>
        <charset val="1"/>
      </rPr>
      <t xml:space="preserve">Hi MS hrs</t>
    </r>
    <r>
      <rPr>
        <b val="true"/>
        <sz val="8"/>
        <color rgb="FFFFFF00"/>
        <rFont val="Calibri"/>
        <family val="2"/>
        <charset val="1"/>
      </rPr>
      <t xml:space="preserve"> Yellow: Sum Update</t>
    </r>
  </si>
  <si>
    <t xml:space="preserve">Green: speak OK</t>
  </si>
  <si>
    <t xml:space="preserve">Green: hi speaking score</t>
  </si>
  <si>
    <t xml:space="preserve">Fall 2019</t>
  </si>
  <si>
    <t xml:space="preserve">Spring 2019</t>
  </si>
  <si>
    <t xml:space="preserve">first</t>
  </si>
  <si>
    <t xml:space="preserve">last</t>
  </si>
  <si>
    <t xml:space="preserve">csemail</t>
  </si>
  <si>
    <t xml:space="preserve">oduemail</t>
  </si>
  <si>
    <t xml:space="preserve">uin</t>
  </si>
  <si>
    <t xml:space="preserve">grmajor</t>
  </si>
  <si>
    <t xml:space="preserve">ugmajor</t>
  </si>
  <si>
    <t xml:space="preserve">msphd</t>
  </si>
  <si>
    <t xml:space="preserve">Exp Grad date</t>
  </si>
  <si>
    <t xml:space="preserve">sdate</t>
  </si>
  <si>
    <t xml:space="preserve">gre</t>
  </si>
  <si>
    <t xml:space="preserve">qpa</t>
  </si>
  <si>
    <t xml:space="preserve">gradhours</t>
  </si>
  <si>
    <t xml:space="preserve">Native Speaker</t>
  </si>
  <si>
    <t xml:space="preserve">speakdate</t>
  </si>
  <si>
    <t xml:space="preserve">speak score</t>
  </si>
  <si>
    <t xml:space="preserve">speak make up</t>
  </si>
  <si>
    <t xml:space="preserve">ibtoefl</t>
  </si>
  <si>
    <t xml:space="preserve">GTAI</t>
  </si>
  <si>
    <t xml:space="preserve">gtacert</t>
  </si>
  <si>
    <t xml:space="preserve">Needs SPEAK?</t>
  </si>
  <si>
    <t xml:space="preserve">Promises</t>
  </si>
  <si>
    <t xml:space="preserve">20-hour salary</t>
  </si>
  <si>
    <t xml:space="preserve">Asst</t>
  </si>
  <si>
    <t xml:space="preserve">hours</t>
  </si>
  <si>
    <t xml:space="preserve">Asst(2)</t>
  </si>
  <si>
    <t xml:space="preserve">hours(2)</t>
  </si>
  <si>
    <t xml:space="preserve">Spr Asst</t>
  </si>
  <si>
    <t xml:space="preserve">Evaluations</t>
  </si>
  <si>
    <t xml:space="preserve">Offer Sent?</t>
  </si>
  <si>
    <t xml:space="preserve">Accepted?</t>
  </si>
  <si>
    <t xml:space="preserve">Changed Asst?</t>
  </si>
  <si>
    <t xml:space="preserve">Notes</t>
  </si>
  <si>
    <t xml:space="preserve">Last Appointment</t>
  </si>
  <si>
    <t xml:space="preserve">Make Up Classes</t>
  </si>
  <si>
    <t xml:space="preserve">Classes in CS</t>
  </si>
  <si>
    <t xml:space="preserve">Now Taking</t>
  </si>
  <si>
    <t xml:space="preserve">Next Semester</t>
  </si>
  <si>
    <t xml:space="preserve">Programming Languages</t>
  </si>
  <si>
    <t xml:space="preserve">Other</t>
  </si>
  <si>
    <t xml:space="preserve">English Proficiency</t>
  </si>
  <si>
    <t xml:space="preserve">Competent to grade</t>
  </si>
  <si>
    <t xml:space="preserve">Competent to teach</t>
  </si>
  <si>
    <t xml:space="preserve">Would like to grade</t>
  </si>
  <si>
    <t xml:space="preserve">Would like to teach</t>
  </si>
  <si>
    <t xml:space="preserve">Last Semester</t>
  </si>
  <si>
    <t xml:space="preserve">Speak-GTAI</t>
  </si>
  <si>
    <t xml:space="preserve">Assignment Code</t>
  </si>
  <si>
    <t xml:space="preserve">Description</t>
  </si>
  <si>
    <t xml:space="preserve">Fac Email</t>
  </si>
  <si>
    <t xml:space="preserve">TAs</t>
  </si>
  <si>
    <t xml:space="preserve">CS 270Instr</t>
  </si>
  <si>
    <t xml:space="preserve">instructor for CS270</t>
  </si>
  <si>
    <t xml:space="preserve">CS120</t>
  </si>
  <si>
    <t xml:space="preserve">CS120/121</t>
  </si>
  <si>
    <t xml:space="preserve">rgupta@cs.odu.edu, ajay@cs.odu.edu, wsympson@odu.edu, szehra@cs.odu.edu</t>
  </si>
  <si>
    <t xml:space="preserve">CS120/150</t>
  </si>
  <si>
    <t xml:space="preserve">not yet determined, but will either be to work for CS 150/250 (Dr. Ibrahim &amp; Dr. El Mesalami) or for CS 120/121 (A Gupta &amp; R. Gupta)</t>
  </si>
  <si>
    <t xml:space="preserve">rgupta@cs.odu.edu, ajay@cs.odu.edu, wsympson@odu.edu, szehra@cs.odu.edu, sfibrahi@odu.edu, aelmesal@cs.odu.edu</t>
  </si>
  <si>
    <t xml:space="preserve">CS120gr</t>
  </si>
  <si>
    <t xml:space="preserve">grader for CS120/121</t>
  </si>
  <si>
    <t xml:space="preserve">CS150</t>
  </si>
  <si>
    <t xml:space="preserve">CS150/250</t>
  </si>
  <si>
    <t xml:space="preserve">sfibrahi@odu.edu, aelmesal@cs.odu.edu</t>
  </si>
  <si>
    <t xml:space="preserve">CS150D</t>
  </si>
  <si>
    <t xml:space="preserve">CS 150 (Decker)</t>
  </si>
  <si>
    <t xml:space="preserve">ldecker@cs.odu.edu</t>
  </si>
  <si>
    <t xml:space="preserve">CS170</t>
  </si>
  <si>
    <t xml:space="preserve">CS 170 (Florin &amp; Decker)</t>
  </si>
  <si>
    <t xml:space="preserve">rflorin@cs.odu.edu , ldecker@cs.odu.edu</t>
  </si>
  <si>
    <t xml:space="preserve">CS170d</t>
  </si>
  <si>
    <t xml:space="preserve">CS170 (Decker)</t>
  </si>
  <si>
    <t xml:space="preserve">CS170f</t>
  </si>
  <si>
    <t xml:space="preserve">CS 170 (Florin)</t>
  </si>
  <si>
    <t xml:space="preserve">rflorin@cs.odu.edu</t>
  </si>
  <si>
    <t xml:space="preserve">CS270</t>
  </si>
  <si>
    <t xml:space="preserve">CS270 (Zehra)</t>
  </si>
  <si>
    <t xml:space="preserve">szehra@cs.odu.edu</t>
  </si>
  <si>
    <t xml:space="preserve">CS300</t>
  </si>
  <si>
    <t xml:space="preserve">tkennedy@cs.odu.edu, rgupta@cs.odu.edu, twerner@cs.odu.edu</t>
  </si>
  <si>
    <t xml:space="preserve">CS300G</t>
  </si>
  <si>
    <t xml:space="preserve">grader for CS300</t>
  </si>
  <si>
    <t xml:space="preserve">CS312</t>
  </si>
  <si>
    <t xml:space="preserve">CS312 (Jay Morris)</t>
  </si>
  <si>
    <t xml:space="preserve">jdm@cs.odu.edu</t>
  </si>
  <si>
    <t xml:space="preserve">CS330</t>
  </si>
  <si>
    <t xml:space="preserve">CS330 (Zeil &amp; Kennedy)</t>
  </si>
  <si>
    <t xml:space="preserve">zeil@cs.odu.edu</t>
  </si>
  <si>
    <t xml:space="preserve">CS334</t>
  </si>
  <si>
    <t xml:space="preserve">CS 334 (C. Cartledge)</t>
  </si>
  <si>
    <t xml:space="preserve">ccartled@cs.odu.edu</t>
  </si>
  <si>
    <t xml:space="preserve">CS355m</t>
  </si>
  <si>
    <t xml:space="preserve">CS 355 (Morris)</t>
  </si>
  <si>
    <t xml:space="preserve">CS355p</t>
  </si>
  <si>
    <t xml:space="preserve">CS 355 (Price)</t>
  </si>
  <si>
    <t xml:space="preserve">price@cs.odu.edu</t>
  </si>
  <si>
    <t xml:space="preserve">CS361H</t>
  </si>
  <si>
    <t xml:space="preserve">CS 361 (Howland)</t>
  </si>
  <si>
    <t xml:space="preserve">jhowland@cs.odu.edu</t>
  </si>
  <si>
    <t xml:space="preserve">CS361M</t>
  </si>
  <si>
    <t xml:space="preserve">CS361 (Morris)</t>
  </si>
  <si>
    <t xml:space="preserve">CS381E</t>
  </si>
  <si>
    <t xml:space="preserve">CS381 (Dr. ElMesalami)</t>
  </si>
  <si>
    <t xml:space="preserve">CS381g</t>
  </si>
  <si>
    <t xml:space="preserve">CS381 (Dr. Ralph Grove)</t>
  </si>
  <si>
    <t xml:space="preserve">groverf@jmu.edu</t>
  </si>
  <si>
    <t xml:space="preserve">CS390m</t>
  </si>
  <si>
    <t xml:space="preserve">CS390 (Morris)</t>
  </si>
  <si>
    <t xml:space="preserve">CS390z</t>
  </si>
  <si>
    <t xml:space="preserve">CS390 (Zeil)</t>
  </si>
  <si>
    <t xml:space="preserve">CS417k</t>
  </si>
  <si>
    <t xml:space="preserve">CS417 (Kennedy)</t>
  </si>
  <si>
    <t xml:space="preserve">tkennedy@cs.odu.edu</t>
  </si>
  <si>
    <t xml:space="preserve">CS417m</t>
  </si>
  <si>
    <t xml:space="preserve">CS417 (Morris)</t>
  </si>
  <si>
    <t xml:space="preserve">CS418</t>
  </si>
  <si>
    <t xml:space="preserve">CS418 (Justin Brunelle)</t>
  </si>
  <si>
    <t xml:space="preserve">jbrunelle@cs.odu.edu</t>
  </si>
  <si>
    <t xml:space="preserve">CS432</t>
  </si>
  <si>
    <t xml:space="preserve">CS432 (Mr. Nwala)</t>
  </si>
  <si>
    <t xml:space="preserve">anwal001@odu.edu</t>
  </si>
  <si>
    <t xml:space="preserve">CS441</t>
  </si>
  <si>
    <t xml:space="preserve">CS441 (Jain)</t>
  </si>
  <si>
    <t xml:space="preserve">jain@cs.odu.edu</t>
  </si>
  <si>
    <t xml:space="preserve">CS455</t>
  </si>
  <si>
    <t xml:space="preserve">CS455/555</t>
  </si>
  <si>
    <t xml:space="preserve">sfibrahi@odu.edu</t>
  </si>
  <si>
    <t xml:space="preserve">CS462</t>
  </si>
  <si>
    <t xml:space="preserve">CS462/562</t>
  </si>
  <si>
    <t xml:space="preserve">cmcco012@odu.edu, szehra@cs.odu.edu</t>
  </si>
  <si>
    <t xml:space="preserve">CS463</t>
  </si>
  <si>
    <t xml:space="preserve">CS 463 (Zehra)</t>
  </si>
  <si>
    <t xml:space="preserve">CS463/563</t>
  </si>
  <si>
    <t xml:space="preserve">CS464</t>
  </si>
  <si>
    <t xml:space="preserve">CS 464 (Wang)</t>
  </si>
  <si>
    <t xml:space="preserve">cwang@cs.odu.edu</t>
  </si>
  <si>
    <t xml:space="preserve">CS465</t>
  </si>
  <si>
    <t xml:space="preserve">CS465 (Cartledge)</t>
  </si>
  <si>
    <t xml:space="preserve">CS471</t>
  </si>
  <si>
    <t xml:space="preserve">CS 471 (El Mesalami)</t>
  </si>
  <si>
    <t xml:space="preserve">CS471e</t>
  </si>
  <si>
    <t xml:space="preserve">CS471 (Dr. El Mesalami)</t>
  </si>
  <si>
    <t xml:space="preserve">aelmesal@cs.odu.edu</t>
  </si>
  <si>
    <t xml:space="preserve">CS480</t>
  </si>
  <si>
    <t xml:space="preserve">CS480 (Y Li)</t>
  </si>
  <si>
    <t xml:space="preserve">yaohang@cs.odu.edu</t>
  </si>
  <si>
    <t xml:space="preserve">CS495DataSciPy</t>
  </si>
  <si>
    <t xml:space="preserve">CS495/595 (Zubair)</t>
  </si>
  <si>
    <t xml:space="preserve">zubair@cs.odu.edu</t>
  </si>
  <si>
    <t xml:space="preserve">CS500</t>
  </si>
  <si>
    <t xml:space="preserve">CS500 (Dr. Ranjan)</t>
  </si>
  <si>
    <t xml:space="preserve">dranjan@cs.odu.edu</t>
  </si>
  <si>
    <t xml:space="preserve">CS600</t>
  </si>
  <si>
    <t xml:space="preserve">CS600 (Dr. Ranjan)</t>
  </si>
  <si>
    <t xml:space="preserve">CS665</t>
  </si>
  <si>
    <t xml:space="preserve">CS665 (Olariu)</t>
  </si>
  <si>
    <t xml:space="preserve">olariu@cs.odu.edu</t>
  </si>
  <si>
    <t xml:space="preserve">CS722</t>
  </si>
  <si>
    <t xml:space="preserve">CS 722/822 (Dr. Jiangwen Sun)</t>
  </si>
  <si>
    <t xml:space="preserve">jsun@cs.odu.edu</t>
  </si>
  <si>
    <t xml:space="preserve">CS723</t>
  </si>
  <si>
    <t xml:space="preserve">CS723/823 (Dr. He)</t>
  </si>
  <si>
    <t xml:space="preserve">jhe@cs.odu.edu</t>
  </si>
  <si>
    <t xml:space="preserve">CS724</t>
  </si>
  <si>
    <t xml:space="preserve">CS724/824</t>
  </si>
  <si>
    <t xml:space="preserve">CS725</t>
  </si>
  <si>
    <t xml:space="preserve">mweigle@cs.odu.edu</t>
  </si>
  <si>
    <t xml:space="preserve">CS762</t>
  </si>
  <si>
    <t xml:space="preserve">CS762/862 (Dr. Wang)</t>
  </si>
  <si>
    <t xml:space="preserve">CS795DataSci</t>
  </si>
  <si>
    <t xml:space="preserve">CS 795/895 (Dr. Jayarathna)</t>
  </si>
  <si>
    <t xml:space="preserve">sampath@cs.odu.edu</t>
  </si>
  <si>
    <t xml:space="preserve">probably to serve as a GTA Instructor for CS120, 121, 150, or 250.</t>
  </si>
  <si>
    <t xml:space="preserve">TBD</t>
  </si>
  <si>
    <t xml:space="preserve">to be determined</t>
  </si>
  <si>
    <t xml:space="preserve">x</t>
  </si>
  <si>
    <t xml:space="preserve">First Name</t>
  </si>
  <si>
    <t xml:space="preserve">Last Name</t>
  </si>
  <si>
    <t xml:space="preserve">key</t>
  </si>
  <si>
    <t xml:space="preserve">ODU UIN</t>
  </si>
  <si>
    <t xml:space="preserve">Native?</t>
  </si>
  <si>
    <t xml:space="preserve">speakScore</t>
  </si>
  <si>
    <t xml:space="preserve">toefl</t>
  </si>
  <si>
    <t xml:space="preserve">toefl spoken</t>
  </si>
  <si>
    <t xml:space="preserve">ODU SPEAK</t>
  </si>
  <si>
    <t xml:space="preserve">Steve</t>
  </si>
  <si>
    <t xml:space="preserve">Zeil</t>
  </si>
  <si>
    <t xml:space="preserve">mabdelaa</t>
  </si>
  <si>
    <t xml:space="preserve">szeil</t>
  </si>
  <si>
    <t xml:space="preserve">25/28/21/22</t>
  </si>
  <si>
    <t xml:space="preserve">YES</t>
  </si>
  <si>
    <t xml:space="preserve">Assignment</t>
  </si>
  <si>
    <t xml:space="preserve">Enrollment</t>
  </si>
  <si>
    <t xml:space="preserve">Target Hrs</t>
  </si>
  <si>
    <t xml:space="preserve">Target Heads</t>
  </si>
  <si>
    <t xml:space="preserve">Assigned Hrs</t>
  </si>
  <si>
    <t xml:space="preserve">Assigned Heads</t>
  </si>
  <si>
    <t xml:space="preserve">ShortFall</t>
  </si>
  <si>
    <t xml:space="preserve">Labs</t>
  </si>
  <si>
    <t xml:space="preserve">Recitations</t>
  </si>
  <si>
    <t xml:space="preserve">Hrs</t>
  </si>
  <si>
    <t xml:space="preserve">Hrs/TA</t>
  </si>
  <si>
    <t xml:space="preserve">Salary</t>
  </si>
  <si>
    <t xml:space="preserve">Overall</t>
  </si>
  <si>
    <t xml:space="preserve">180 target includes English specialist (has not applied this semester)</t>
  </si>
  <si>
    <t xml:space="preserve">cs170f</t>
  </si>
  <si>
    <t xml:space="preserve">CS330k</t>
  </si>
  <si>
    <t xml:space="preserve">CS381e</t>
  </si>
  <si>
    <t xml:space="preserve">CS495CompBio</t>
  </si>
  <si>
    <t xml:space="preserve">CS495CyberDef</t>
  </si>
  <si>
    <t xml:space="preserve">CS734</t>
  </si>
  <si>
    <t xml:space="preserve">CS764</t>
  </si>
  <si>
    <t xml:space="preserve">CS776</t>
  </si>
  <si>
    <t xml:space="preserve">MS/PhD</t>
  </si>
  <si>
    <t xml:space="preserve">Base salary</t>
  </si>
  <si>
    <t xml:space="preserve">TA salary</t>
  </si>
  <si>
    <t xml:space="preserve">Needs Speak Test</t>
  </si>
  <si>
    <t xml:space="preserve">SPEAK nomination</t>
  </si>
  <si>
    <t xml:space="preserve">Needs GTAI</t>
  </si>
  <si>
    <t xml:space="preserve">Descr</t>
  </si>
  <si>
    <t xml:space="preserve">Faculty emails</t>
  </si>
  <si>
    <t xml:space="preserve">Lab Instructor Needs</t>
  </si>
  <si>
    <t xml:space="preserve">COST</t>
  </si>
  <si>
    <t xml:space="preserve">assigned</t>
  </si>
  <si>
    <t xml:space="preserve">needed</t>
  </si>
  <si>
    <t xml:space="preserve">CS 120G/121G</t>
  </si>
  <si>
    <t xml:space="preserve">Fall 2015 Summary:</t>
  </si>
  <si>
    <r>
      <rPr>
        <sz val="11"/>
        <rFont val="Cambria"/>
        <family val="1"/>
        <charset val="1"/>
      </rPr>
      <t xml:space="preserve">CS 120: </t>
    </r>
    <r>
      <rPr>
        <b val="true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 large lecture with </t>
    </r>
    <r>
      <rPr>
        <b val="true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associated recitations. </t>
    </r>
    <r>
      <rPr>
        <b val="true"/>
        <sz val="11"/>
        <color rgb="FF000000"/>
        <rFont val="Calibri"/>
        <family val="2"/>
        <charset val="1"/>
      </rPr>
      <t xml:space="preserve">One</t>
    </r>
    <r>
      <rPr>
        <sz val="11"/>
        <color rgb="FF000000"/>
        <rFont val="Calibri"/>
        <family val="2"/>
        <charset val="1"/>
      </rPr>
      <t xml:space="preserve"> web section with </t>
    </r>
    <r>
      <rPr>
        <b val="true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recitation.</t>
    </r>
  </si>
  <si>
    <r>
      <rPr>
        <sz val="11"/>
        <rFont val="Cambria"/>
        <family val="1"/>
        <charset val="1"/>
      </rPr>
      <t xml:space="preserve">CS 121:</t>
    </r>
    <r>
      <rPr>
        <b val="true"/>
        <sz val="11"/>
        <color rgb="FF000000"/>
        <rFont val="Calibri"/>
        <family val="2"/>
        <charset val="1"/>
      </rPr>
      <t xml:space="preserve"> 3</t>
    </r>
    <r>
      <rPr>
        <sz val="11"/>
        <color rgb="FF000000"/>
        <rFont val="Calibri"/>
        <family val="2"/>
        <charset val="1"/>
      </rPr>
      <t xml:space="preserve"> large lecture, </t>
    </r>
    <r>
      <rPr>
        <b val="true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medium lecture with </t>
    </r>
    <r>
      <rPr>
        <b val="true"/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 associated recitations.</t>
    </r>
  </si>
  <si>
    <r>
      <rPr>
        <sz val="11"/>
        <rFont val="Cambria"/>
        <family val="1"/>
        <charset val="1"/>
      </rPr>
      <t xml:space="preserve">Used </t>
    </r>
    <r>
      <rPr>
        <b val="true"/>
        <sz val="11"/>
        <color rgb="FF000000"/>
        <rFont val="Calibri"/>
        <family val="2"/>
        <charset val="1"/>
      </rPr>
      <t xml:space="preserve">7</t>
    </r>
    <r>
      <rPr>
        <sz val="11"/>
        <color rgb="FF000000"/>
        <rFont val="Calibri"/>
        <family val="2"/>
        <charset val="1"/>
      </rPr>
      <t xml:space="preserve"> lab instructors for </t>
    </r>
    <r>
      <rPr>
        <b val="true"/>
        <sz val="11"/>
        <color rgb="FF000000"/>
        <rFont val="Calibri"/>
        <family val="2"/>
        <charset val="1"/>
      </rPr>
      <t xml:space="preserve">18</t>
    </r>
    <r>
      <rPr>
        <sz val="11"/>
        <color rgb="FF000000"/>
        <rFont val="Calibri"/>
        <family val="2"/>
        <charset val="1"/>
      </rPr>
      <t xml:space="preserve"> recitations</t>
    </r>
  </si>
  <si>
    <t xml:space="preserve">Spring</t>
  </si>
  <si>
    <r>
      <rPr>
        <sz val="11"/>
        <rFont val="Cambria"/>
        <family val="1"/>
        <charset val="1"/>
      </rPr>
      <t xml:space="preserve">CS 120: </t>
    </r>
    <r>
      <rPr>
        <b val="true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 large lecture with </t>
    </r>
    <r>
      <rPr>
        <b val="true"/>
        <sz val="11"/>
        <color rgb="FF000000"/>
        <rFont val="Calibri"/>
        <family val="2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associated recitations.  One medium web offering with </t>
    </r>
    <r>
      <rPr>
        <b val="true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 recitations.</t>
    </r>
  </si>
  <si>
    <r>
      <rPr>
        <sz val="11"/>
        <rFont val="Cambria"/>
        <family val="1"/>
        <charset val="1"/>
      </rPr>
      <t xml:space="preserve">CS 121: </t>
    </r>
    <r>
      <rPr>
        <b val="true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 large lecture with </t>
    </r>
    <r>
      <rPr>
        <b val="true"/>
        <sz val="11"/>
        <rFont val="Calibri"/>
        <family val="2"/>
        <charset val="1"/>
      </rPr>
      <t xml:space="preserve">9</t>
    </r>
    <r>
      <rPr>
        <sz val="11"/>
        <rFont val="Calibri"/>
        <family val="2"/>
        <charset val="1"/>
      </rPr>
      <t xml:space="preserve"> associated recitations, </t>
    </r>
    <r>
      <rPr>
        <b val="true"/>
        <sz val="11"/>
        <rFont val="Calibri"/>
        <family val="2"/>
        <charset val="1"/>
      </rPr>
      <t xml:space="preserve">1</t>
    </r>
    <r>
      <rPr>
        <sz val="11"/>
        <rFont val="Calibri"/>
        <family val="2"/>
        <charset val="1"/>
      </rPr>
      <t xml:space="preserve"> medium lecture no recitations, </t>
    </r>
    <r>
      <rPr>
        <b val="true"/>
        <sz val="11"/>
        <rFont val="Calibri"/>
        <family val="2"/>
        <charset val="1"/>
      </rPr>
      <t xml:space="preserve">3</t>
    </r>
    <r>
      <rPr>
        <sz val="11"/>
        <rFont val="Calibri"/>
        <family val="2"/>
        <charset val="1"/>
      </rPr>
      <t xml:space="preserve"> web offerings with </t>
    </r>
    <r>
      <rPr>
        <b val="true"/>
        <sz val="11"/>
        <rFont val="Calibri"/>
        <family val="2"/>
        <charset val="1"/>
      </rPr>
      <t xml:space="preserve">6</t>
    </r>
    <r>
      <rPr>
        <sz val="11"/>
        <rFont val="Calibri"/>
        <family val="2"/>
        <charset val="1"/>
      </rPr>
      <t xml:space="preserve"> associated recitations.</t>
    </r>
  </si>
  <si>
    <r>
      <rPr>
        <sz val="11"/>
        <rFont val="Cambria"/>
        <family val="1"/>
        <charset val="1"/>
      </rPr>
      <t xml:space="preserve">Now we have </t>
    </r>
    <r>
      <rPr>
        <b val="true"/>
        <sz val="11"/>
        <color rgb="FF000000"/>
        <rFont val="Calibri"/>
        <family val="2"/>
        <charset val="1"/>
      </rPr>
      <t xml:space="preserve">23</t>
    </r>
    <r>
      <rPr>
        <sz val="11"/>
        <color rgb="FF000000"/>
        <rFont val="Calibri"/>
        <family val="2"/>
        <charset val="1"/>
      </rPr>
      <t xml:space="preserve"> recitations, </t>
    </r>
    <r>
      <rPr>
        <b val="true"/>
        <sz val="11"/>
        <color rgb="FF000000"/>
        <rFont val="Calibri"/>
        <family val="2"/>
        <charset val="1"/>
      </rPr>
      <t xml:space="preserve">5</t>
    </r>
    <r>
      <rPr>
        <sz val="11"/>
        <color rgb="FF000000"/>
        <rFont val="Calibri"/>
        <family val="2"/>
        <charset val="1"/>
      </rPr>
      <t xml:space="preserve"> more</t>
    </r>
  </si>
  <si>
    <t xml:space="preserve">9 lab instructors needed.</t>
  </si>
  <si>
    <t xml:space="preserve">Fall 2016 Summary</t>
  </si>
  <si>
    <t xml:space="preserve">CS 120: 1 large lecture (3 rec), 2 web sections (4 rec),  total: 7 associated recitations</t>
  </si>
  <si>
    <t xml:space="preserve">CS 121: 3 large lecture (8 rec), 1 medium lecture (no rec), 3 web sections (6 rec) 16 associated recitations</t>
  </si>
  <si>
    <t xml:space="preserve">Total recitations: 23</t>
  </si>
  <si>
    <t xml:space="preserve">Spring 2017</t>
  </si>
  <si>
    <t xml:space="preserve">Live lecture @  70, 3 live recitations at 25</t>
  </si>
  <si>
    <t xml:space="preserve">2 web lectures @40, each gets 2 synchronous web recitations @ 20</t>
  </si>
  <si>
    <t xml:space="preserve">4 live lectures @ 70, 9 recitations @25</t>
  </si>
  <si>
    <t xml:space="preserve">3 web lectures @ 40, each with 2 synchr web recitations @20 </t>
  </si>
  <si>
    <t xml:space="preserve">Total recitations:</t>
  </si>
  <si>
    <t xml:space="preserve">8.5-9 lab instructors needed.</t>
  </si>
  <si>
    <t xml:space="preserve">Fall 2017</t>
  </si>
  <si>
    <t xml:space="preserve">Live lecture @  70, live lecture @ 30, 3 live recitations at 25</t>
  </si>
  <si>
    <t xml:space="preserve">3 live lectures @ 60 (70 max), 8 recitations @25</t>
  </si>
  <si>
    <t xml:space="preserve">CS 150/250</t>
  </si>
  <si>
    <t xml:space="preserve">Fall 2015 Summary</t>
  </si>
  <si>
    <r>
      <rPr>
        <sz val="11"/>
        <rFont val="Cambria"/>
        <family val="1"/>
        <charset val="1"/>
      </rPr>
      <t xml:space="preserve">CS 150: </t>
    </r>
    <r>
      <rPr>
        <b val="true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 large lectures and </t>
    </r>
    <r>
      <rPr>
        <b val="true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small with </t>
    </r>
    <r>
      <rPr>
        <b val="true"/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 associated labs and </t>
    </r>
    <r>
      <rPr>
        <b val="true"/>
        <sz val="11"/>
        <color rgb="FF000000"/>
        <rFont val="Calibri"/>
        <family val="2"/>
        <charset val="1"/>
      </rPr>
      <t xml:space="preserve">9</t>
    </r>
    <r>
      <rPr>
        <sz val="11"/>
        <color rgb="FF000000"/>
        <rFont val="Calibri"/>
        <family val="2"/>
        <charset val="1"/>
      </rPr>
      <t xml:space="preserve"> associated recitations</t>
    </r>
  </si>
  <si>
    <r>
      <rPr>
        <sz val="11"/>
        <rFont val="Cambria"/>
        <family val="1"/>
        <charset val="1"/>
      </rPr>
      <t xml:space="preserve">CS 250: </t>
    </r>
    <r>
      <rPr>
        <b val="true"/>
        <sz val="11"/>
        <color rgb="FF00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 large lectures with </t>
    </r>
    <r>
      <rPr>
        <b val="true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associated labs and </t>
    </r>
    <r>
      <rPr>
        <b val="true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 associated recitations, plus </t>
    </r>
    <r>
      <rPr>
        <b val="true"/>
        <sz val="11"/>
        <color rgb="FF000000"/>
        <rFont val="Calibri"/>
        <family val="2"/>
        <charset val="1"/>
      </rPr>
      <t xml:space="preserve">one</t>
    </r>
    <r>
      <rPr>
        <sz val="11"/>
        <color rgb="FF000000"/>
        <rFont val="Calibri"/>
        <family val="2"/>
        <charset val="1"/>
      </rPr>
      <t xml:space="preserve"> smaller Saturday lect/lab/rec</t>
    </r>
  </si>
  <si>
    <r>
      <rPr>
        <b val="true"/>
        <sz val="11"/>
        <color rgb="FF000000"/>
        <rFont val="Calibri"/>
        <family val="2"/>
        <charset val="1"/>
      </rPr>
      <t xml:space="preserve">11</t>
    </r>
    <r>
      <rPr>
        <sz val="11"/>
        <color rgb="FF000000"/>
        <rFont val="Calibri"/>
        <family val="2"/>
        <charset val="1"/>
      </rPr>
      <t xml:space="preserve"> lab instructors</t>
    </r>
  </si>
  <si>
    <t xml:space="preserve">Spring 2016 Summary</t>
  </si>
  <si>
    <t xml:space="preserve">10 as Decker is teaching one lab and recitation.</t>
  </si>
  <si>
    <r>
      <rPr>
        <sz val="11"/>
        <rFont val="Cambria"/>
        <family val="1"/>
        <charset val="1"/>
      </rPr>
      <t xml:space="preserve">CS 150: </t>
    </r>
    <r>
      <rPr>
        <b val="true"/>
        <sz val="11"/>
        <color rgb="FF000000"/>
        <rFont val="Calibri"/>
        <family val="2"/>
        <charset val="1"/>
      </rPr>
      <t xml:space="preserve">3</t>
    </r>
    <r>
      <rPr>
        <sz val="11"/>
        <color rgb="FF000000"/>
        <rFont val="Calibri"/>
        <family val="2"/>
        <charset val="1"/>
      </rPr>
      <t xml:space="preserve"> large lectures and </t>
    </r>
    <r>
      <rPr>
        <b val="true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small with 10 associated labs and 10 associated recitations</t>
    </r>
  </si>
  <si>
    <t xml:space="preserve">10 as Decker and Morris are each teaching one lab and recitation.</t>
  </si>
  <si>
    <t xml:space="preserve">3 lectures @ 100, 8 labs, 8 recitations</t>
  </si>
  <si>
    <t xml:space="preserve">1 lecture @ 30, 1 lab, 1 recitation</t>
  </si>
  <si>
    <t xml:space="preserve">2 lectures @ 50, 4 labs @ 26, 3 recitations @ 50</t>
  </si>
  <si>
    <t xml:space="preserve">1 streamed lecture @ 50, 2 hybrid labs @ 26, 1 web conf recitation @ 50</t>
  </si>
  <si>
    <t xml:space="preserve">1 Saturday lecture@ 35, with lab &amp; recitation</t>
  </si>
  <si>
    <t xml:space="preserve">Totals:</t>
  </si>
  <si>
    <t xml:space="preserve">Need 11-11.5 lab instructors</t>
  </si>
  <si>
    <t xml:space="preserve">CS 300</t>
  </si>
  <si>
    <r>
      <rPr>
        <sz val="11"/>
        <rFont val="Cambria"/>
        <family val="1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 on campus, </t>
    </r>
    <r>
      <rPr>
        <b val="true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streaming,  6 web</t>
    </r>
  </si>
  <si>
    <r>
      <rPr>
        <sz val="11"/>
        <rFont val="Cambria"/>
        <family val="1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lead ta, </t>
    </r>
    <r>
      <rPr>
        <b val="true"/>
        <sz val="11"/>
        <color rgb="FF000000"/>
        <rFont val="Calibri"/>
        <family val="2"/>
        <charset val="1"/>
      </rPr>
      <t xml:space="preserve">4</t>
    </r>
    <r>
      <rPr>
        <sz val="11"/>
        <color rgb="FF000000"/>
        <rFont val="Calibri"/>
        <family val="2"/>
        <charset val="1"/>
      </rPr>
      <t xml:space="preserve"> graders</t>
    </r>
  </si>
  <si>
    <r>
      <rPr>
        <sz val="11"/>
        <rFont val="Cambria"/>
        <family val="1"/>
        <charset val="1"/>
      </rPr>
      <t xml:space="preserve">6</t>
    </r>
    <r>
      <rPr>
        <sz val="11"/>
        <color rgb="FF000000"/>
        <rFont val="Calibri"/>
        <family val="2"/>
        <charset val="1"/>
      </rPr>
      <t xml:space="preserve"> web sections.  Not nearly full so that is probably all.</t>
    </r>
  </si>
  <si>
    <r>
      <rPr>
        <sz val="11"/>
        <rFont val="Cambria"/>
        <family val="1"/>
        <charset val="1"/>
      </rPr>
      <t xml:space="preserve">Need </t>
    </r>
    <r>
      <rPr>
        <b val="true"/>
        <sz val="11"/>
        <color rgb="FF00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 lead TA plus </t>
    </r>
    <r>
      <rPr>
        <b val="true"/>
        <sz val="11"/>
        <color rgb="FF000000"/>
        <rFont val="Calibri"/>
        <family val="2"/>
        <charset val="1"/>
      </rPr>
      <t xml:space="preserve">2-3</t>
    </r>
    <r>
      <rPr>
        <sz val="11"/>
        <color rgb="FF000000"/>
        <rFont val="Calibri"/>
        <family val="2"/>
        <charset val="1"/>
      </rPr>
      <t xml:space="preserve"> graders</t>
    </r>
  </si>
  <si>
    <t xml:space="preserve">5 web sections (possibly need one more)</t>
  </si>
  <si>
    <t xml:space="preserve">1 lead plus 2-3 graders</t>
  </si>
  <si>
    <t xml:space="preserve">Sprint 2017</t>
  </si>
  <si>
    <t xml:space="preserve">Hi Lo GPA</t>
  </si>
  <si>
    <t xml:space="preserve">Hi MS hrs Yellow: Sum Update</t>
  </si>
  <si>
    <t xml:space="preserve">LAB, Grader, Worker</t>
  </si>
  <si>
    <t xml:space="preserve">Fall 2018</t>
  </si>
  <si>
    <t xml:space="preserve">email</t>
  </si>
  <si>
    <t xml:space="preserve">applic. Submitted</t>
  </si>
  <si>
    <t xml:space="preserve">CSjob</t>
  </si>
  <si>
    <t xml:space="preserve">Steven</t>
  </si>
  <si>
    <t xml:space="preserve">zeil</t>
  </si>
  <si>
    <t xml:space="preserve">CS</t>
  </si>
  <si>
    <t xml:space="preserve">Computer Engineering</t>
  </si>
  <si>
    <t xml:space="preserve">PhD</t>
  </si>
  <si>
    <t xml:space="preserve">01/2017</t>
  </si>
  <si>
    <t xml:space="preserve">000/000</t>
  </si>
  <si>
    <t xml:space="preserve">28/29/23/25</t>
  </si>
  <si>
    <t xml:space="preserve">8/28/2017</t>
  </si>
  <si>
    <t xml:space="preserve">11/17/2018</t>
  </si>
  <si>
    <t xml:space="preserve">RA</t>
  </si>
  <si>
    <t xml:space="preserve">John</t>
  </si>
  <si>
    <t xml:space="preserve">Doe</t>
  </si>
  <si>
    <t xml:space="preserve">jdoe</t>
  </si>
  <si>
    <t xml:space="preserve">jdoe001</t>
  </si>
  <si>
    <t xml:space="preserve">Computer Science</t>
  </si>
  <si>
    <t xml:space="preserve">MS</t>
  </si>
  <si>
    <t xml:space="preserve">08/2018</t>
  </si>
  <si>
    <t xml:space="preserve">200/200</t>
  </si>
  <si>
    <t xml:space="preserve">0/0/0/0</t>
  </si>
  <si>
    <t xml:space="preserve">11/28/2018</t>
  </si>
  <si>
    <t xml:space="preserve">GRD,ajay,zeil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</si>
</sst>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M/D/YYYY"/>
    <numFmt numFmtId="167" formatCode="00000000"/>
    <numFmt numFmtId="168" formatCode="\$#,##0.00"/>
    <numFmt numFmtId="169" formatCode="#,##0"/>
    <numFmt numFmtId="170" formatCode="#,##0.00"/>
    <numFmt numFmtId="171" formatCode="MM/DD/YY;@"/>
    <numFmt numFmtId="172" formatCode="\$#,##0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b val="true"/>
      <sz val="11"/>
      <color rgb="FFFF0000"/>
      <name val="Calibri"/>
      <family val="2"/>
      <charset val="1"/>
    </font>
    <font>
      <b val="true"/>
      <sz val="8"/>
      <color rgb="FFFFFF00"/>
      <name val="Calibri"/>
      <family val="2"/>
      <charset val="1"/>
    </font>
    <font>
      <strike val="true"/>
      <sz val="11"/>
      <color rgb="FF7F7F7F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FF"/>
      <name val="Cambria"/>
      <family val="1"/>
      <charset val="1"/>
    </font>
    <font>
      <b val="true"/>
      <sz val="18"/>
      <color rgb="FF1F497D"/>
      <name val="Cambria"/>
      <family val="1"/>
      <charset val="1"/>
    </font>
    <font>
      <b val="true"/>
      <sz val="15"/>
      <color rgb="FF1F497D"/>
      <name val="Calibri"/>
      <family val="2"/>
      <charset val="1"/>
    </font>
    <font>
      <b val="true"/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FF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5B8B7"/>
        <bgColor rgb="FFFFC7CE"/>
      </patternFill>
    </fill>
    <fill>
      <patternFill patternType="solid">
        <fgColor rgb="FF92D050"/>
        <bgColor rgb="FF969696"/>
      </patternFill>
    </fill>
    <fill>
      <patternFill patternType="solid">
        <fgColor rgb="FFFFC7CE"/>
        <bgColor rgb="FFE5B8B7"/>
      </patternFill>
    </fill>
    <fill>
      <patternFill patternType="solid">
        <fgColor rgb="FF8DB3E2"/>
        <bgColor rgb="FF9999FF"/>
      </patternFill>
    </fill>
    <fill>
      <patternFill patternType="solid">
        <fgColor rgb="FFE7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ck">
        <color rgb="FF4F81BD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7" fillId="0" borderId="0" xfId="21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7" fillId="0" borderId="0" xfId="21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1" builtinId="53" customBuiltin="true"/>
    <cellStyle name="*unknown*" xfId="20" builtinId="8" customBuiltin="false"/>
  </cellStyles>
  <dxfs count="20"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  <dxf>
      <font>
        <name val="Calibri"/>
        <charset val="1"/>
        <family val="0"/>
        <color rgb="FF000000"/>
      </font>
    </dxf>
  </dxfs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808000"/>
      <rgbColor rgb="FF800080"/>
      <rgbColor rgb="FF008080"/>
      <rgbColor rgb="FFE5B8B7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DB3E2"/>
      <rgbColor rgb="FFFF99CC"/>
      <rgbColor rgb="FFCC99FF"/>
      <rgbColor rgb="FFFFC7CE"/>
      <rgbColor rgb="FF3366FF"/>
      <rgbColor rgb="FF33CCCC"/>
      <rgbColor rgb="FF92D05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zehra@cs.odu.edu" TargetMode="External"/><Relationship Id="rId2" Type="http://schemas.openxmlformats.org/officeDocument/2006/relationships/hyperlink" Target="mailto:zeil@cs.odu.edu" TargetMode="External"/><Relationship Id="rId3" Type="http://schemas.openxmlformats.org/officeDocument/2006/relationships/hyperlink" Target="mailto:ccartled@cs.odu.edu" TargetMode="External"/><Relationship Id="rId4" Type="http://schemas.openxmlformats.org/officeDocument/2006/relationships/hyperlink" Target="mailto:jdm@cs.odu.edu" TargetMode="External"/><Relationship Id="rId5" Type="http://schemas.openxmlformats.org/officeDocument/2006/relationships/hyperlink" Target="mailto:price@cs.odu.edu" TargetMode="External"/><Relationship Id="rId6" Type="http://schemas.openxmlformats.org/officeDocument/2006/relationships/hyperlink" Target="mailto:jdm@cs.odu.edu" TargetMode="External"/><Relationship Id="rId7" Type="http://schemas.openxmlformats.org/officeDocument/2006/relationships/hyperlink" Target="mailto:groverf@jmu.edu" TargetMode="External"/><Relationship Id="rId8" Type="http://schemas.openxmlformats.org/officeDocument/2006/relationships/hyperlink" Target="mailto:jdm@cs.odu.edu" TargetMode="External"/><Relationship Id="rId9" Type="http://schemas.openxmlformats.org/officeDocument/2006/relationships/hyperlink" Target="mailto:zeil@cs.odu.edu" TargetMode="External"/><Relationship Id="rId10" Type="http://schemas.openxmlformats.org/officeDocument/2006/relationships/hyperlink" Target="mailto:tkennedy@cs.odu.edu" TargetMode="External"/><Relationship Id="rId11" Type="http://schemas.openxmlformats.org/officeDocument/2006/relationships/hyperlink" Target="mailto:jdm@cs.odu.edu" TargetMode="External"/><Relationship Id="rId12" Type="http://schemas.openxmlformats.org/officeDocument/2006/relationships/hyperlink" Target="mailto:jbrunelle@cs.odu.edu" TargetMode="External"/><Relationship Id="rId13" Type="http://schemas.openxmlformats.org/officeDocument/2006/relationships/hyperlink" Target="mailto:anwal001@odu.edu" TargetMode="External"/><Relationship Id="rId14" Type="http://schemas.openxmlformats.org/officeDocument/2006/relationships/hyperlink" Target="mailto:sfibrahi@odu.edu" TargetMode="External"/><Relationship Id="rId15" Type="http://schemas.openxmlformats.org/officeDocument/2006/relationships/hyperlink" Target="mailto:szehra@cs.odu.edu" TargetMode="External"/><Relationship Id="rId16" Type="http://schemas.openxmlformats.org/officeDocument/2006/relationships/hyperlink" Target="mailto:szehra@cs.odu.edu" TargetMode="External"/><Relationship Id="rId17" Type="http://schemas.openxmlformats.org/officeDocument/2006/relationships/hyperlink" Target="mailto:cwang@cs.odu.edu" TargetMode="External"/><Relationship Id="rId18" Type="http://schemas.openxmlformats.org/officeDocument/2006/relationships/hyperlink" Target="mailto:aelmesal@cs.odu.edu" TargetMode="External"/><Relationship Id="rId19" Type="http://schemas.openxmlformats.org/officeDocument/2006/relationships/hyperlink" Target="mailto:zubair@cs.odu.edu" TargetMode="External"/><Relationship Id="rId20" Type="http://schemas.openxmlformats.org/officeDocument/2006/relationships/hyperlink" Target="mailto:dranjan@cs.odu.edu" TargetMode="External"/><Relationship Id="rId21" Type="http://schemas.openxmlformats.org/officeDocument/2006/relationships/hyperlink" Target="mailto:dranjan@cs.odu.edu" TargetMode="External"/><Relationship Id="rId22" Type="http://schemas.openxmlformats.org/officeDocument/2006/relationships/hyperlink" Target="mailto:olariu@cs.odu.edu" TargetMode="External"/><Relationship Id="rId23" Type="http://schemas.openxmlformats.org/officeDocument/2006/relationships/hyperlink" Target="mailto:jhe@cs.odu.edu" TargetMode="External"/><Relationship Id="rId24" Type="http://schemas.openxmlformats.org/officeDocument/2006/relationships/hyperlink" Target="mailto:zubair@cs.odu.edu" TargetMode="External"/><Relationship Id="rId25" Type="http://schemas.openxmlformats.org/officeDocument/2006/relationships/hyperlink" Target="mailto:mweigle@cs.odu.edu" TargetMode="External"/><Relationship Id="rId26" Type="http://schemas.openxmlformats.org/officeDocument/2006/relationships/hyperlink" Target="mailto:cwang@cs.odu.edu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1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2" activeCellId="1" sqref="B:F A2"/>
    </sheetView>
  </sheetViews>
  <sheetFormatPr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13"/>
    <col collapsed="false" customWidth="true" hidden="false" outlineLevel="0" max="3" min="3" style="0" width="12.43"/>
    <col collapsed="false" customWidth="true" hidden="false" outlineLevel="0" max="4" min="4" style="0" width="19.85"/>
    <col collapsed="false" customWidth="true" hidden="false" outlineLevel="0" max="5" min="5" style="0" width="13"/>
    <col collapsed="false" customWidth="true" hidden="false" outlineLevel="0" max="6" min="6" style="0" width="8"/>
    <col collapsed="false" customWidth="true" hidden="false" outlineLevel="0" max="7" min="7" style="0" width="10.14"/>
    <col collapsed="false" customWidth="true" hidden="false" outlineLevel="0" max="8" min="8" style="0" width="6.43"/>
    <col collapsed="false" customWidth="true" hidden="false" outlineLevel="0" max="9" min="9" style="0" width="8.43"/>
    <col collapsed="false" customWidth="true" hidden="false" outlineLevel="0" max="10" min="10" style="0" width="10.14"/>
    <col collapsed="false" customWidth="true" hidden="false" outlineLevel="0" max="11" min="11" style="0" width="7.43"/>
    <col collapsed="false" customWidth="true" hidden="false" outlineLevel="0" max="12" min="12" style="0" width="4.43"/>
    <col collapsed="false" customWidth="true" hidden="false" outlineLevel="0" max="14" min="13" style="0" width="9.57"/>
    <col collapsed="false" customWidth="true" hidden="false" outlineLevel="0" max="15" min="15" style="0" width="12.43"/>
    <col collapsed="false" customWidth="true" hidden="false" outlineLevel="0" max="16" min="16" style="0" width="10.28"/>
    <col collapsed="false" customWidth="true" hidden="false" outlineLevel="0" max="17" min="17" style="0" width="8.14"/>
    <col collapsed="false" customWidth="true" hidden="false" outlineLevel="0" max="18" min="18" style="0" width="10.85"/>
    <col collapsed="false" customWidth="true" hidden="false" outlineLevel="0" max="19" min="19" style="0" width="10.14"/>
    <col collapsed="false" customWidth="true" hidden="false" outlineLevel="0" max="20" min="20" style="0" width="6.7"/>
    <col collapsed="false" customWidth="true" hidden="false" outlineLevel="0" max="23" min="21" style="0" width="10.14"/>
    <col collapsed="false" customWidth="true" hidden="false" outlineLevel="0" max="24" min="24" style="0" width="13"/>
    <col collapsed="false" customWidth="true" hidden="false" outlineLevel="0" max="25" min="25" style="0" width="8.14"/>
    <col collapsed="false" customWidth="true" hidden="false" outlineLevel="0" max="26" min="26" style="0" width="11"/>
    <col collapsed="false" customWidth="true" hidden="false" outlineLevel="0" max="27" min="27" style="0" width="7.85"/>
    <col collapsed="false" customWidth="true" hidden="false" outlineLevel="0" max="28" min="28" style="0" width="17.57"/>
    <col collapsed="false" customWidth="true" hidden="false" outlineLevel="0" max="30" min="29" style="0" width="8.14"/>
    <col collapsed="false" customWidth="true" hidden="false" outlineLevel="0" max="32" min="31" style="0" width="8.57"/>
    <col collapsed="false" customWidth="true" hidden="false" outlineLevel="0" max="33" min="33" style="0" width="8.14"/>
    <col collapsed="false" customWidth="true" hidden="false" outlineLevel="0" max="35" min="34" style="0" width="41.14"/>
    <col collapsed="false" customWidth="true" hidden="false" outlineLevel="0" max="46" min="36" style="0" width="25.72"/>
    <col collapsed="false" customWidth="true" hidden="false" outlineLevel="0" max="1025" min="47" style="0" width="13.71"/>
  </cols>
  <sheetData>
    <row r="1" customFormat="false" ht="27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J1" s="2" t="s">
        <v>0</v>
      </c>
      <c r="K1" s="3" t="s">
        <v>1</v>
      </c>
      <c r="L1" s="4" t="s">
        <v>2</v>
      </c>
      <c r="M1" s="5" t="s">
        <v>3</v>
      </c>
      <c r="N1" s="6"/>
      <c r="O1" s="6"/>
      <c r="P1" s="3" t="s">
        <v>4</v>
      </c>
      <c r="Q1" s="7"/>
      <c r="R1" s="3" t="s">
        <v>5</v>
      </c>
      <c r="S1" s="7"/>
      <c r="T1" s="7"/>
      <c r="U1" s="7"/>
      <c r="V1" s="8" t="s">
        <v>6</v>
      </c>
      <c r="W1" s="8"/>
      <c r="X1" s="8"/>
      <c r="Y1" s="8"/>
      <c r="Z1" s="8"/>
      <c r="AA1" s="8"/>
      <c r="AB1" s="9" t="s">
        <v>7</v>
      </c>
      <c r="AC1" s="9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customFormat="false" ht="31.5" hidden="false" customHeight="true" outlineLevel="0" collapsed="false">
      <c r="A2" s="10" t="s">
        <v>8</v>
      </c>
      <c r="B2" s="10" t="s">
        <v>9</v>
      </c>
      <c r="C2" s="10" t="s">
        <v>10</v>
      </c>
      <c r="D2" s="10" t="s">
        <v>11</v>
      </c>
      <c r="E2" s="11" t="s">
        <v>12</v>
      </c>
      <c r="F2" s="11" t="s">
        <v>13</v>
      </c>
      <c r="G2" s="10" t="s">
        <v>14</v>
      </c>
      <c r="H2" s="10" t="s">
        <v>15</v>
      </c>
      <c r="I2" s="7" t="s">
        <v>16</v>
      </c>
      <c r="J2" s="10" t="s">
        <v>17</v>
      </c>
      <c r="K2" s="11" t="s">
        <v>18</v>
      </c>
      <c r="L2" s="10" t="s">
        <v>19</v>
      </c>
      <c r="M2" s="10" t="s">
        <v>20</v>
      </c>
      <c r="N2" s="12" t="s">
        <v>21</v>
      </c>
      <c r="O2" s="10" t="s">
        <v>22</v>
      </c>
      <c r="P2" s="12" t="s">
        <v>23</v>
      </c>
      <c r="Q2" s="12" t="s">
        <v>24</v>
      </c>
      <c r="R2" s="11" t="s">
        <v>25</v>
      </c>
      <c r="S2" s="10" t="s">
        <v>26</v>
      </c>
      <c r="T2" s="10" t="s">
        <v>27</v>
      </c>
      <c r="U2" s="12" t="s">
        <v>28</v>
      </c>
      <c r="V2" s="10" t="s">
        <v>29</v>
      </c>
      <c r="W2" s="10" t="s">
        <v>30</v>
      </c>
      <c r="X2" s="10" t="s">
        <v>31</v>
      </c>
      <c r="Y2" s="10" t="s">
        <v>32</v>
      </c>
      <c r="Z2" s="10" t="s">
        <v>33</v>
      </c>
      <c r="AA2" s="10" t="s">
        <v>34</v>
      </c>
      <c r="AB2" s="13" t="s">
        <v>35</v>
      </c>
      <c r="AC2" s="13" t="s">
        <v>32</v>
      </c>
      <c r="AD2" s="10" t="s">
        <v>36</v>
      </c>
      <c r="AE2" s="10" t="s">
        <v>37</v>
      </c>
      <c r="AF2" s="10" t="s">
        <v>38</v>
      </c>
      <c r="AG2" s="10" t="s">
        <v>39</v>
      </c>
      <c r="AH2" s="10" t="s">
        <v>40</v>
      </c>
      <c r="AI2" s="10" t="s">
        <v>41</v>
      </c>
      <c r="AJ2" s="10" t="s">
        <v>42</v>
      </c>
      <c r="AK2" s="10" t="s">
        <v>43</v>
      </c>
      <c r="AL2" s="10" t="s">
        <v>44</v>
      </c>
      <c r="AM2" s="10" t="s">
        <v>45</v>
      </c>
      <c r="AN2" s="10" t="s">
        <v>46</v>
      </c>
      <c r="AO2" s="10" t="s">
        <v>47</v>
      </c>
      <c r="AP2" s="10" t="s">
        <v>48</v>
      </c>
      <c r="AQ2" s="10" t="s">
        <v>49</v>
      </c>
      <c r="AR2" s="10" t="s">
        <v>50</v>
      </c>
      <c r="AS2" s="10" t="s">
        <v>51</v>
      </c>
      <c r="AT2" s="10" t="s">
        <v>52</v>
      </c>
      <c r="AV2" s="0" t="s">
        <v>53</v>
      </c>
      <c r="AW2" s="10" t="s">
        <v>54</v>
      </c>
    </row>
    <row r="3" customFormat="false" ht="14.25" hidden="false" customHeight="true" outlineLevel="0" collapsed="false">
      <c r="O3" s="14" t="str">
        <f aca="false">IF(ISNA($AW3),"x",IF(INDEX('SPEAK-GTAI'!G$2:G$498, $AW3)&lt;&gt;"",INDEX('SPEAK-GTAI'!G$2:G$498, $AW3),IF(INDEX('SPEAK-GTAI'!H$2:H$498, $AW3)&lt;&gt;"",INDEX('SPEAK-GTAI'!H$2:H$498, $AW3),"")))</f>
        <v>x</v>
      </c>
      <c r="P3" s="0" t="str">
        <f aca="false">IF(ISNA($AW3),"x",IF(INDEX('SPEAK-GTAI'!I$2:I$498, $AW3)&lt;&gt;"",INDEX('SPEAK-GTAI'!I$2:I$498, $AW3),""))</f>
        <v>x</v>
      </c>
      <c r="Q3" s="0" t="str">
        <f aca="false">IF(ISNA($AW3),"x",IF(INDEX('SPEAK-GTAI'!J$2:J$498, $AW3)&lt;&gt;"",INDEX('SPEAK-GTAI'!J$2:J$498, $AW3),""))</f>
        <v>x</v>
      </c>
      <c r="S3" s="14" t="str">
        <f aca="false">IF(ISNA($AW3),"x",IF(INDEX('SPEAK-GTAI'!L$2:L$498, $AW3)&lt;&gt;"",INDEX('SPEAK-GTAI'!L$2:L$498, $AW3),""))</f>
        <v>x</v>
      </c>
      <c r="T3" s="0" t="str">
        <f aca="false">IF(ISNA($AW3),"x",IF(INDEX('SPEAK-GTAI'!M$2:M$498, $AW3)&lt;&gt;"",INDEX('SPEAK-GTAI'!M$2:M$498, $AW3),""))</f>
        <v>x</v>
      </c>
      <c r="U3" s="1" t="str">
        <f aca="false">IF(OR(O3="NS",AND(ISNUMBER(P3),P3&gt;=50),LOWER(Q3)="yes"),IF(P3="x", "x", ""),IF(AND(P3=45,OR(Q3="NO",Q3="FAILED",Q3="")),"RETAKE","YES"))</f>
        <v>YES</v>
      </c>
      <c r="V3" s="1"/>
      <c r="W3" s="0" t="str">
        <f aca="false">IF(Y3&lt;&gt;"",IF(V3&lt;&gt;"", V3,     IF(H3="PhD",     7500,     IF(ISNUMBER(SEARCH("120",X3)),        5000,     IF(ISNUMBER(SEARCH("150",X3)),        5000,     IF(X3="GTAI",        5000,     3500     )      )     ))),  "")</f>
        <v/>
      </c>
      <c r="X3" s="1"/>
      <c r="Y3" s="1"/>
      <c r="Z3" s="1"/>
      <c r="AA3" s="1"/>
      <c r="AB3" s="15" t="str">
        <f aca="false">IF(ISNA($AV3),"",INDEX('Last Semester with Evals'!Y$3:Y$200, $AV3)&amp;","&amp;INDEX('Last Semester with Evals'!AA$3:AA$200, $AV3))</f>
        <v/>
      </c>
      <c r="AC3" s="16" t="str">
        <f aca="false">IF(ISNA($AV3),"",INDEX('Last Semester with Evals'!Z$3:Z$200, $AV3)+INDEX('Last Semester with Evals'!AB$3:AB$200, $AV3))</f>
        <v/>
      </c>
      <c r="AD3" s="1" t="str">
        <f aca="false">IF(ISNA(INDEX('Last Semester with Evals'!AC$3:AC$200, $AV3)),"",INDEX('Last Semester with Evals'!AC$3:AC$200, $AV3))</f>
        <v/>
      </c>
      <c r="AE3" s="1"/>
      <c r="AF3" s="1"/>
      <c r="AV3" s="0" t="e">
        <f aca="false">MATCH(E3,'Last Semester with Evals'!$F$3:$F$200,0)</f>
        <v>#N/A</v>
      </c>
      <c r="AW3" s="17" t="e">
        <f aca="false">MATCH(E3,'SPEAK-GTAI'!$F$2:$F$498,0)</f>
        <v>#N/A</v>
      </c>
    </row>
    <row r="4" customFormat="false" ht="14.25" hidden="false" customHeight="true" outlineLevel="0" collapsed="false">
      <c r="O4" s="14" t="str">
        <f aca="false">IF(ISNA($AW4),"x",IF(INDEX('SPEAK-GTAI'!G$2:G$498, $AW4)&lt;&gt;"",INDEX('SPEAK-GTAI'!G$2:G$498, $AW4),IF(INDEX('SPEAK-GTAI'!H$2:H$498, $AW4)&lt;&gt;"",INDEX('SPEAK-GTAI'!H$2:H$498, $AW4),"")))</f>
        <v>x</v>
      </c>
      <c r="P4" s="0" t="str">
        <f aca="false">IF(ISNA($AW4),"x",IF(INDEX('SPEAK-GTAI'!I$2:I$498, $AW4)&lt;&gt;"",INDEX('SPEAK-GTAI'!I$2:I$498, $AW4),""))</f>
        <v>x</v>
      </c>
      <c r="Q4" s="0" t="str">
        <f aca="false">IF(ISNA($AW4),"x",IF(INDEX('SPEAK-GTAI'!J$2:J$498, $AW4)&lt;&gt;"",INDEX('SPEAK-GTAI'!J$2:J$498, $AW4),""))</f>
        <v>x</v>
      </c>
      <c r="S4" s="14" t="str">
        <f aca="false">IF(ISNA($AW4),"x",IF(INDEX('SPEAK-GTAI'!L$2:L$498, $AW4)&lt;&gt;"",INDEX('SPEAK-GTAI'!L$2:L$498, $AW4),""))</f>
        <v>x</v>
      </c>
      <c r="T4" s="0" t="str">
        <f aca="false">IF(ISNA($AW4),"x",IF(INDEX('SPEAK-GTAI'!M$2:M$498, $AW4)&lt;&gt;"",INDEX('SPEAK-GTAI'!M$2:M$498, $AW4),""))</f>
        <v>x</v>
      </c>
      <c r="U4" s="1" t="str">
        <f aca="false">IF(OR(O4="NS",AND(ISNUMBER(P4),P4&gt;=50),LOWER(Q4)="yes"),IF(P4="x", "x", ""),IF(AND(P4=45,OR(Q4="NO",Q4="FAILED",Q4="")),"RETAKE","YES"))</f>
        <v>YES</v>
      </c>
      <c r="V4" s="18"/>
      <c r="W4" s="0" t="str">
        <f aca="false">IF(Y4&lt;&gt;"",IF(V4&lt;&gt;"", V4,     IF(H4="PhD",     7500,     IF(ISNUMBER(SEARCH("120",X4)),        5000,     IF(ISNUMBER(SEARCH("150",X4)),        5000,     IF(X4="GTAI",        5000,     3500     )      )     ))),  "")</f>
        <v/>
      </c>
      <c r="Z4" s="18"/>
      <c r="AA4" s="18"/>
      <c r="AB4" s="15" t="str">
        <f aca="false">IF(ISNA($AV4),"",INDEX('Last Semester with Evals'!Y$3:Y$200, $AV4)&amp;","&amp;INDEX('Last Semester with Evals'!AA$3:AA$200, $AV4))</f>
        <v/>
      </c>
      <c r="AC4" s="16" t="str">
        <f aca="false">IF(ISNA($AV4),"",INDEX('Last Semester with Evals'!Z$3:Z$200, $AV4)+INDEX('Last Semester with Evals'!AB$3:AB$200, $AV4))</f>
        <v/>
      </c>
      <c r="AD4" s="0" t="str">
        <f aca="false">IF(ISNA(INDEX('Last Semester with Evals'!AC$3:AC$200, $AV4)),"",INDEX('Last Semester with Evals'!AC$3:AC$200, $AV4))</f>
        <v/>
      </c>
      <c r="AG4" s="18"/>
      <c r="AV4" s="0" t="e">
        <f aca="false">MATCH(E4,'Last Semester with Evals'!$F$3:$F$200,0)</f>
        <v>#N/A</v>
      </c>
      <c r="AW4" s="17" t="e">
        <f aca="false">MATCH(E4,'SPEAK-GTAI'!$F$2:$F$498,0)</f>
        <v>#N/A</v>
      </c>
    </row>
    <row r="5" customFormat="false" ht="14.25" hidden="false" customHeight="true" outlineLevel="0" collapsed="false">
      <c r="O5" s="14" t="str">
        <f aca="false">IF(ISNA($AW5),"x",IF(INDEX('SPEAK-GTAI'!G$2:G$498, $AW5)&lt;&gt;"",INDEX('SPEAK-GTAI'!G$2:G$498, $AW5),IF(INDEX('SPEAK-GTAI'!H$2:H$498, $AW5)&lt;&gt;"",INDEX('SPEAK-GTAI'!H$2:H$498, $AW5),"")))</f>
        <v>x</v>
      </c>
      <c r="P5" s="0" t="str">
        <f aca="false">IF(ISNA($AW5),"x",IF(INDEX('SPEAK-GTAI'!I$2:I$498, $AW5)&lt;&gt;"",INDEX('SPEAK-GTAI'!I$2:I$498, $AW5),""))</f>
        <v>x</v>
      </c>
      <c r="Q5" s="0" t="str">
        <f aca="false">IF(ISNA($AW5),"x",IF(INDEX('SPEAK-GTAI'!J$2:J$498, $AW5)&lt;&gt;"",INDEX('SPEAK-GTAI'!J$2:J$498, $AW5),""))</f>
        <v>x</v>
      </c>
      <c r="S5" s="14" t="str">
        <f aca="false">IF(ISNA($AW5),"x",IF(INDEX('SPEAK-GTAI'!L$2:L$498, $AW5)&lt;&gt;"",INDEX('SPEAK-GTAI'!L$2:L$498, $AW5),""))</f>
        <v>x</v>
      </c>
      <c r="T5" s="0" t="str">
        <f aca="false">IF(ISNA($AW5),"x",IF(INDEX('SPEAK-GTAI'!M$2:M$498, $AW5)&lt;&gt;"",INDEX('SPEAK-GTAI'!M$2:M$498, $AW5),""))</f>
        <v>x</v>
      </c>
      <c r="U5" s="1" t="str">
        <f aca="false">IF(OR(O5="NS",AND(ISNUMBER(P5),P5&gt;=50),LOWER(Q5)="yes"),IF(P5="x", "x", ""),IF(AND(P5=45,OR(Q5="NO",Q5="FAILED",Q5="")),"RETAKE","YES"))</f>
        <v>YES</v>
      </c>
      <c r="V5" s="1"/>
      <c r="W5" s="0" t="str">
        <f aca="false">IF(Y5&lt;&gt;"",IF(V5&lt;&gt;"", V5,     IF(H5="PhD",     7500,     IF(ISNUMBER(SEARCH("120",X5)),        5000,     IF(ISNUMBER(SEARCH("150",X5)),        5000,     IF(X5="GTAI",        5000,     3500     )      )     ))),  "")</f>
        <v/>
      </c>
      <c r="X5" s="1"/>
      <c r="Y5" s="1"/>
      <c r="Z5" s="1"/>
      <c r="AA5" s="1"/>
      <c r="AB5" s="15" t="str">
        <f aca="false">IF(ISNA($AV5),"",INDEX('Last Semester with Evals'!Y$3:Y$200, $AV5)&amp;","&amp;INDEX('Last Semester with Evals'!AA$3:AA$200, $AV5))</f>
        <v/>
      </c>
      <c r="AC5" s="16" t="str">
        <f aca="false">IF(ISNA($AV5),"",INDEX('Last Semester with Evals'!Z$3:Z$200, $AV5)+INDEX('Last Semester with Evals'!AB$3:AB$200, $AV5))</f>
        <v/>
      </c>
      <c r="AD5" s="1" t="str">
        <f aca="false">IF(ISNA(INDEX('Last Semester with Evals'!AC$3:AC$200, $AV5)),"",INDEX('Last Semester with Evals'!AC$3:AC$200, $AV5))</f>
        <v/>
      </c>
      <c r="AE5" s="1"/>
      <c r="AF5" s="1"/>
      <c r="AV5" s="0" t="e">
        <f aca="false">MATCH(E5,'Last Semester with Evals'!$F$3:$F$200,0)</f>
        <v>#N/A</v>
      </c>
      <c r="AW5" s="17" t="e">
        <f aca="false">MATCH(E5,'SPEAK-GTAI'!$F$2:$F$498,0)</f>
        <v>#N/A</v>
      </c>
    </row>
    <row r="6" customFormat="false" ht="14.25" hidden="false" customHeight="true" outlineLevel="0" collapsed="false">
      <c r="O6" s="14" t="str">
        <f aca="false">IF(ISNA($AW6),"x",IF(INDEX('SPEAK-GTAI'!G$2:G$498, $AW6)&lt;&gt;"",INDEX('SPEAK-GTAI'!G$2:G$498, $AW6),IF(INDEX('SPEAK-GTAI'!H$2:H$498, $AW6)&lt;&gt;"",INDEX('SPEAK-GTAI'!H$2:H$498, $AW6),"")))</f>
        <v>x</v>
      </c>
      <c r="P6" s="0" t="str">
        <f aca="false">IF(ISNA($AW6),"x",IF(INDEX('SPEAK-GTAI'!I$2:I$498, $AW6)&lt;&gt;"",INDEX('SPEAK-GTAI'!I$2:I$498, $AW6),""))</f>
        <v>x</v>
      </c>
      <c r="Q6" s="0" t="str">
        <f aca="false">IF(ISNA($AW6),"x",IF(INDEX('SPEAK-GTAI'!J$2:J$498, $AW6)&lt;&gt;"",INDEX('SPEAK-GTAI'!J$2:J$498, $AW6),""))</f>
        <v>x</v>
      </c>
      <c r="S6" s="14" t="str">
        <f aca="false">IF(ISNA($AW6),"x",IF(INDEX('SPEAK-GTAI'!L$2:L$498, $AW6)&lt;&gt;"",INDEX('SPEAK-GTAI'!L$2:L$498, $AW6),""))</f>
        <v>x</v>
      </c>
      <c r="T6" s="0" t="str">
        <f aca="false">IF(ISNA($AW6),"x",IF(INDEX('SPEAK-GTAI'!M$2:M$498, $AW6)&lt;&gt;"",INDEX('SPEAK-GTAI'!M$2:M$498, $AW6),""))</f>
        <v>x</v>
      </c>
      <c r="U6" s="1" t="str">
        <f aca="false">IF(OR(O6="NS",AND(ISNUMBER(P6),P6&gt;=50),LOWER(Q6)="yes"),IF(P6="x", "x", ""),IF(AND(P6=45,OR(Q6="NO",Q6="FAILED",Q6="")),"RETAKE","YES"))</f>
        <v>YES</v>
      </c>
      <c r="V6" s="1"/>
      <c r="W6" s="0" t="str">
        <f aca="false">IF(Y6&lt;&gt;"",IF(V6&lt;&gt;"", V6,     IF(H6="PhD",     7500,     IF(ISNUMBER(SEARCH("120",X6)),        5000,     IF(ISNUMBER(SEARCH("150",X6)),        5000,     IF(X6="GTAI",        5000,     3500     )      )     ))),  "")</f>
        <v/>
      </c>
      <c r="X6" s="1"/>
      <c r="Z6" s="1"/>
      <c r="AA6" s="1"/>
      <c r="AB6" s="15" t="str">
        <f aca="false">IF(ISNA($AV6),"",INDEX('Last Semester with Evals'!Y$3:Y$200, $AV6)&amp;","&amp;INDEX('Last Semester with Evals'!AA$3:AA$200, $AV6))</f>
        <v/>
      </c>
      <c r="AC6" s="16" t="str">
        <f aca="false">IF(ISNA($AV6),"",INDEX('Last Semester with Evals'!Z$3:Z$200, $AV6)+INDEX('Last Semester with Evals'!AB$3:AB$200, $AV6))</f>
        <v/>
      </c>
      <c r="AD6" s="1" t="str">
        <f aca="false">IF(ISNA(INDEX('Last Semester with Evals'!AC$3:AC$200, $AV6)),"",INDEX('Last Semester with Evals'!AC$3:AC$200, $AV6))</f>
        <v/>
      </c>
      <c r="AE6" s="1"/>
      <c r="AF6" s="1"/>
      <c r="AV6" s="0" t="e">
        <f aca="false">MATCH(E6,'Last Semester with Evals'!$F$3:$F$200,0)</f>
        <v>#N/A</v>
      </c>
      <c r="AW6" s="17" t="e">
        <f aca="false">MATCH(E6,'SPEAK-GTAI'!$F$2:$F$498,0)</f>
        <v>#N/A</v>
      </c>
    </row>
    <row r="7" customFormat="false" ht="14.25" hidden="false" customHeight="true" outlineLevel="0" collapsed="false">
      <c r="O7" s="14" t="str">
        <f aca="false">IF(ISNA($AW7),"x",IF(INDEX('SPEAK-GTAI'!G$2:G$498, $AW7)&lt;&gt;"",INDEX('SPEAK-GTAI'!G$2:G$498, $AW7),IF(INDEX('SPEAK-GTAI'!H$2:H$498, $AW7)&lt;&gt;"",INDEX('SPEAK-GTAI'!H$2:H$498, $AW7),"")))</f>
        <v>x</v>
      </c>
      <c r="P7" s="0" t="str">
        <f aca="false">IF(ISNA($AW7),"x",IF(INDEX('SPEAK-GTAI'!I$2:I$498, $AW7)&lt;&gt;"",INDEX('SPEAK-GTAI'!I$2:I$498, $AW7),""))</f>
        <v>x</v>
      </c>
      <c r="Q7" s="0" t="str">
        <f aca="false">IF(ISNA($AW7),"x",IF(INDEX('SPEAK-GTAI'!J$2:J$498, $AW7)&lt;&gt;"",INDEX('SPEAK-GTAI'!J$2:J$498, $AW7),""))</f>
        <v>x</v>
      </c>
      <c r="S7" s="14" t="str">
        <f aca="false">IF(ISNA($AW7),"x",IF(INDEX('SPEAK-GTAI'!L$2:L$498, $AW7)&lt;&gt;"",INDEX('SPEAK-GTAI'!L$2:L$498, $AW7),""))</f>
        <v>x</v>
      </c>
      <c r="T7" s="0" t="str">
        <f aca="false">IF(ISNA($AW7),"x",IF(INDEX('SPEAK-GTAI'!M$2:M$498, $AW7)&lt;&gt;"",INDEX('SPEAK-GTAI'!M$2:M$498, $AW7),""))</f>
        <v>x</v>
      </c>
      <c r="U7" s="1" t="str">
        <f aca="false">IF(OR(O7="NS",AND(ISNUMBER(P7),P7&gt;=50),LOWER(Q7)="yes"),IF(P7="x", "x", ""),IF(AND(P7=45,OR(Q7="NO",Q7="FAILED",Q7="")),"RETAKE","YES"))</f>
        <v>YES</v>
      </c>
      <c r="V7" s="1"/>
      <c r="W7" s="0" t="str">
        <f aca="false">IF(Y7&lt;&gt;"",IF(V7&lt;&gt;"", V7,     IF(H7="PhD",     7500,     IF(ISNUMBER(SEARCH("120",X7)),        5000,     IF(ISNUMBER(SEARCH("150",X7)),        5000,     IF(X7="GTAI",        5000,     3500     )      )     ))),  "")</f>
        <v/>
      </c>
      <c r="Z7" s="1"/>
      <c r="AA7" s="1"/>
      <c r="AB7" s="15" t="str">
        <f aca="false">IF(ISNA($AV7),"",INDEX('Last Semester with Evals'!Y$3:Y$200, $AV7)&amp;","&amp;INDEX('Last Semester with Evals'!AA$3:AA$200, $AV7))</f>
        <v/>
      </c>
      <c r="AC7" s="16" t="str">
        <f aca="false">IF(ISNA($AV7),"",INDEX('Last Semester with Evals'!Z$3:Z$200, $AV7)+INDEX('Last Semester with Evals'!AB$3:AB$200, $AV7))</f>
        <v/>
      </c>
      <c r="AD7" s="1" t="str">
        <f aca="false">IF(ISNA(INDEX('Last Semester with Evals'!AC$3:AC$200, $AV7)),"",INDEX('Last Semester with Evals'!AC$3:AC$200, $AV7))</f>
        <v/>
      </c>
      <c r="AE7" s="1"/>
      <c r="AF7" s="1"/>
      <c r="AV7" s="0" t="e">
        <f aca="false">MATCH(E7,'Last Semester with Evals'!$F$3:$F$200,0)</f>
        <v>#N/A</v>
      </c>
      <c r="AW7" s="17" t="e">
        <f aca="false">MATCH(E7,'SPEAK-GTAI'!$F$2:$F$498,0)</f>
        <v>#N/A</v>
      </c>
    </row>
    <row r="8" customFormat="false" ht="14.25" hidden="false" customHeight="true" outlineLevel="0" collapsed="false"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9" t="str">
        <f aca="false">IF(ISNA($AW8),"x",IF(INDEX('SPEAK-GTAI'!G$2:G$498, $AW8)&lt;&gt;"",INDEX('SPEAK-GTAI'!G$2:G$498, $AW8),IF(INDEX('SPEAK-GTAI'!H$2:H$498, $AW8)&lt;&gt;"",INDEX('SPEAK-GTAI'!H$2:H$498, $AW8),"")))</f>
        <v>x</v>
      </c>
      <c r="P8" s="1" t="str">
        <f aca="false">IF(ISNA($AW8),"x",IF(INDEX('SPEAK-GTAI'!I$2:I$498, $AW8)&lt;&gt;"",INDEX('SPEAK-GTAI'!I$2:I$498, $AW8),""))</f>
        <v>x</v>
      </c>
      <c r="Q8" s="19" t="str">
        <f aca="false">IF(ISNA($AW8),"x",IF(INDEX('SPEAK-GTAI'!J$2:J$498, $AW8)&lt;&gt;"",INDEX('SPEAK-GTAI'!J$2:J$498, $AW8),""))</f>
        <v>x</v>
      </c>
      <c r="R8" s="1"/>
      <c r="S8" s="19" t="str">
        <f aca="false">IF(ISNA($AW8),"x",IF(INDEX('SPEAK-GTAI'!L$2:L$498, $AW8)&lt;&gt;"",INDEX('SPEAK-GTAI'!L$2:L$498, $AW8),""))</f>
        <v>x</v>
      </c>
      <c r="T8" s="19" t="str">
        <f aca="false">IF(ISNA($AW8),"x",IF(INDEX('SPEAK-GTAI'!M$2:M$498, $AW8)&lt;&gt;"",INDEX('SPEAK-GTAI'!M$2:M$498, $AW8),""))</f>
        <v>x</v>
      </c>
      <c r="U8" s="1" t="str">
        <f aca="false">IF(OR(O8="NS",AND(ISNUMBER(P8),P8&gt;=50),LOWER(Q8)="yes"),IF(P8="x", "x", ""),IF(AND(P8=45,OR(Q8="NO",Q8="FAILED",Q8="")),"RETAKE","YES"))</f>
        <v>YES</v>
      </c>
      <c r="V8" s="1"/>
      <c r="W8" s="0" t="str">
        <f aca="false">IF(Y8&lt;&gt;"",IF(V8&lt;&gt;"", V8,     IF(H8="PhD",     7500,     IF(ISNUMBER(SEARCH("120",X8)),        5000,     IF(ISNUMBER(SEARCH("150",X8)),        5000,     IF(X8="GTAI",        5000,     3500     )      )     ))),  "")</f>
        <v/>
      </c>
      <c r="X8" s="1"/>
      <c r="Y8" s="1"/>
      <c r="Z8" s="1"/>
      <c r="AA8" s="1"/>
      <c r="AB8" s="15" t="str">
        <f aca="false">IF(ISNA($AV8),"",INDEX('Last Semester with Evals'!Y$3:Y$200, $AV8)&amp;","&amp;INDEX('Last Semester with Evals'!AA$3:AA$200, $AV8))</f>
        <v/>
      </c>
      <c r="AC8" s="16" t="str">
        <f aca="false">IF(ISNA($AV8),"",INDEX('Last Semester with Evals'!Z$3:Z$200, $AV8)+INDEX('Last Semester with Evals'!AB$3:AB$200, $AV8))</f>
        <v/>
      </c>
      <c r="AD8" s="1" t="str">
        <f aca="false">IF(ISNA(INDEX('Last Semester with Evals'!AC$3:AC$200, $AV8)),"",INDEX('Last Semester with Evals'!AC$3:AC$200, $AV8))</f>
        <v/>
      </c>
      <c r="AE8" s="1"/>
      <c r="AF8" s="1"/>
      <c r="AV8" s="0" t="e">
        <f aca="false">MATCH(E8,'Last Semester with Evals'!$F$3:$F$200,0)</f>
        <v>#N/A</v>
      </c>
      <c r="AW8" s="17" t="e">
        <f aca="false">MATCH(E8,'SPEAK-GTAI'!$F$2:$F$498,0)</f>
        <v>#N/A</v>
      </c>
    </row>
    <row r="9" customFormat="false" ht="14.25" hidden="false" customHeight="tru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9" t="str">
        <f aca="false">IF(ISNA($AW9),"x",IF(INDEX('SPEAK-GTAI'!G$2:G$498, $AW9)&lt;&gt;"",INDEX('SPEAK-GTAI'!G$2:G$498, $AW9),IF(INDEX('SPEAK-GTAI'!H$2:H$498, $AW9)&lt;&gt;"",INDEX('SPEAK-GTAI'!H$2:H$498, $AW9),"")))</f>
        <v>x</v>
      </c>
      <c r="P9" s="1" t="str">
        <f aca="false">IF(ISNA($AW9),"x",IF(INDEX('SPEAK-GTAI'!I$2:I$498, $AW9)&lt;&gt;"",INDEX('SPEAK-GTAI'!I$2:I$498, $AW9),""))</f>
        <v>x</v>
      </c>
      <c r="Q9" s="19" t="str">
        <f aca="false">IF(ISNA($AW9),"x",IF(INDEX('SPEAK-GTAI'!J$2:J$498, $AW9)&lt;&gt;"",INDEX('SPEAK-GTAI'!J$2:J$498, $AW9),""))</f>
        <v>x</v>
      </c>
      <c r="R9" s="1"/>
      <c r="S9" s="19" t="str">
        <f aca="false">IF(ISNA($AW9),"x",IF(INDEX('SPEAK-GTAI'!L$2:L$498, $AW9)&lt;&gt;"",INDEX('SPEAK-GTAI'!L$2:L$498, $AW9),""))</f>
        <v>x</v>
      </c>
      <c r="T9" s="19" t="str">
        <f aca="false">IF(ISNA($AW9),"x",IF(INDEX('SPEAK-GTAI'!M$2:M$498, $AW9)&lt;&gt;"",INDEX('SPEAK-GTAI'!M$2:M$498, $AW9),""))</f>
        <v>x</v>
      </c>
      <c r="U9" s="1" t="str">
        <f aca="false">IF(OR(O9="NS",AND(ISNUMBER(P9),P9&gt;=50),LOWER(Q9)="yes"),IF(P9="x", "x", ""),IF(AND(P9=45,OR(Q9="NO",Q9="FAILED",Q9="")),"RETAKE","YES"))</f>
        <v>YES</v>
      </c>
      <c r="V9" s="1"/>
      <c r="W9" s="0" t="str">
        <f aca="false">IF(Y9&lt;&gt;"",IF(V9&lt;&gt;"", V9,     IF(H9="PhD",     7500,     IF(ISNUMBER(SEARCH("120",X9)),        5000,     IF(ISNUMBER(SEARCH("150",X9)),        5000,     IF(X9="GTAI",        5000,     3500     )      )     ))),  "")</f>
        <v/>
      </c>
      <c r="X9" s="1"/>
      <c r="Y9" s="1"/>
      <c r="Z9" s="1"/>
      <c r="AA9" s="1"/>
      <c r="AB9" s="15" t="str">
        <f aca="false">IF(ISNA($AV9),"",INDEX('Last Semester with Evals'!Y$3:Y$200, $AV9)&amp;","&amp;INDEX('Last Semester with Evals'!AA$3:AA$200, $AV9))</f>
        <v/>
      </c>
      <c r="AC9" s="16" t="str">
        <f aca="false">IF(ISNA($AV9),"",INDEX('Last Semester with Evals'!Z$3:Z$200, $AV9)+INDEX('Last Semester with Evals'!AB$3:AB$200, $AV9))</f>
        <v/>
      </c>
      <c r="AD9" s="1" t="str">
        <f aca="false">IF(ISNA(INDEX('Last Semester with Evals'!AC$3:AC$200, $AV9)),"",INDEX('Last Semester with Evals'!AC$3:AC$200, $AV9))</f>
        <v/>
      </c>
      <c r="AE9" s="1"/>
      <c r="AF9" s="1"/>
      <c r="AV9" s="0" t="e">
        <f aca="false">MATCH(E9,'Last Semester with Evals'!$F$3:$F$200,0)</f>
        <v>#N/A</v>
      </c>
      <c r="AW9" s="17" t="e">
        <f aca="false">MATCH(E9,'SPEAK-GTAI'!$F$2:$F$498,0)</f>
        <v>#N/A</v>
      </c>
    </row>
    <row r="10" customFormat="false" ht="14.25" hidden="false" customHeight="true" outlineLevel="0" collapsed="false">
      <c r="O10" s="14" t="str">
        <f aca="false">IF(ISNA($AW10),"x",IF(INDEX('SPEAK-GTAI'!G$2:G$498, $AW10)&lt;&gt;"",INDEX('SPEAK-GTAI'!G$2:G$498, $AW10),IF(INDEX('SPEAK-GTAI'!H$2:H$498, $AW10)&lt;&gt;"",INDEX('SPEAK-GTAI'!H$2:H$498, $AW10),"")))</f>
        <v>x</v>
      </c>
      <c r="P10" s="0" t="str">
        <f aca="false">IF(ISNA($AW10),"x",IF(INDEX('SPEAK-GTAI'!I$2:I$498, $AW10)&lt;&gt;"",INDEX('SPEAK-GTAI'!I$2:I$498, $AW10),""))</f>
        <v>x</v>
      </c>
      <c r="Q10" s="0" t="str">
        <f aca="false">IF(ISNA($AW10),"x",IF(INDEX('SPEAK-GTAI'!J$2:J$498, $AW10)&lt;&gt;"",INDEX('SPEAK-GTAI'!J$2:J$498, $AW10),""))</f>
        <v>x</v>
      </c>
      <c r="S10" s="14" t="str">
        <f aca="false">IF(ISNA($AW10),"x",IF(INDEX('SPEAK-GTAI'!L$2:L$498, $AW10)&lt;&gt;"",INDEX('SPEAK-GTAI'!L$2:L$498, $AW10),""))</f>
        <v>x</v>
      </c>
      <c r="T10" s="0" t="str">
        <f aca="false">IF(ISNA($AW10),"x",IF(INDEX('SPEAK-GTAI'!M$2:M$498, $AW10)&lt;&gt;"",INDEX('SPEAK-GTAI'!M$2:M$498, $AW10),""))</f>
        <v>x</v>
      </c>
      <c r="U10" s="1" t="str">
        <f aca="false">IF(OR(O10="NS",AND(ISNUMBER(P10),P10&gt;=50),LOWER(Q10)="yes"),IF(P10="x", "x", ""),IF(AND(P10=45,OR(Q10="NO",Q10="FAILED",Q10="")),"RETAKE","YES"))</f>
        <v>YES</v>
      </c>
      <c r="V10" s="1"/>
      <c r="W10" s="0" t="str">
        <f aca="false">IF(Y10&lt;&gt;"",IF(V10&lt;&gt;"", V10,     IF(H10="PhD",     7500,     IF(ISNUMBER(SEARCH("120",X10)),        5000,     IF(ISNUMBER(SEARCH("150",X10)),        5000,     IF(X10="GTAI",        5000,     3500     )      )     ))),  "")</f>
        <v/>
      </c>
      <c r="X10" s="1"/>
      <c r="Y10" s="1"/>
      <c r="Z10" s="1"/>
      <c r="AA10" s="1"/>
      <c r="AB10" s="15" t="str">
        <f aca="false">IF(ISNA($AV10),"",INDEX('Last Semester with Evals'!Y$3:Y$200, $AV10)&amp;","&amp;INDEX('Last Semester with Evals'!AA$3:AA$200, $AV10))</f>
        <v/>
      </c>
      <c r="AC10" s="16" t="str">
        <f aca="false">IF(ISNA($AV10),"",INDEX('Last Semester with Evals'!Z$3:Z$200, $AV10)+INDEX('Last Semester with Evals'!AB$3:AB$200, $AV10))</f>
        <v/>
      </c>
      <c r="AD10" s="1" t="str">
        <f aca="false">IF(ISNA(INDEX('Last Semester with Evals'!AC$3:AC$200, $AV10)),"",INDEX('Last Semester with Evals'!AC$3:AC$200, $AV10))</f>
        <v/>
      </c>
      <c r="AE10" s="1"/>
      <c r="AF10" s="1"/>
      <c r="AV10" s="0" t="e">
        <f aca="false">MATCH(E10,'Last Semester with Evals'!$F$3:$F$200,0)</f>
        <v>#N/A</v>
      </c>
      <c r="AW10" s="17" t="e">
        <f aca="false">MATCH(E10,'SPEAK-GTAI'!$F$2:$F$498,0)</f>
        <v>#N/A</v>
      </c>
    </row>
    <row r="11" customFormat="false" ht="14.25" hidden="false" customHeight="true" outlineLevel="0" collapsed="false">
      <c r="O11" s="14" t="str">
        <f aca="false">IF(ISNA($AW11),"x",IF(INDEX('SPEAK-GTAI'!G$2:G$498, $AW11)&lt;&gt;"",INDEX('SPEAK-GTAI'!G$2:G$498, $AW11),IF(INDEX('SPEAK-GTAI'!H$2:H$498, $AW11)&lt;&gt;"",INDEX('SPEAK-GTAI'!H$2:H$498, $AW11),"")))</f>
        <v>x</v>
      </c>
      <c r="P11" s="0" t="str">
        <f aca="false">IF(ISNA($AW11),"x",IF(INDEX('SPEAK-GTAI'!I$2:I$498, $AW11)&lt;&gt;"",INDEX('SPEAK-GTAI'!I$2:I$498, $AW11),""))</f>
        <v>x</v>
      </c>
      <c r="Q11" s="0" t="str">
        <f aca="false">IF(ISNA($AW11),"x",IF(INDEX('SPEAK-GTAI'!J$2:J$498, $AW11)&lt;&gt;"",INDEX('SPEAK-GTAI'!J$2:J$498, $AW11),""))</f>
        <v>x</v>
      </c>
      <c r="S11" s="14" t="str">
        <f aca="false">IF(ISNA($AW11),"x",IF(INDEX('SPEAK-GTAI'!L$2:L$498, $AW11)&lt;&gt;"",INDEX('SPEAK-GTAI'!L$2:L$498, $AW11),""))</f>
        <v>x</v>
      </c>
      <c r="T11" s="0" t="str">
        <f aca="false">IF(ISNA($AW11),"x",IF(INDEX('SPEAK-GTAI'!M$2:M$498, $AW11)&lt;&gt;"",INDEX('SPEAK-GTAI'!M$2:M$498, $AW11),""))</f>
        <v>x</v>
      </c>
      <c r="U11" s="1" t="str">
        <f aca="false">IF(OR(O11="NS",AND(ISNUMBER(P11),P11&gt;=50),LOWER(Q11)="yes"),IF(P11="x", "x", ""),IF(AND(P11=45,OR(Q11="NO",Q11="FAILED",Q11="")),"RETAKE","YES"))</f>
        <v>YES</v>
      </c>
      <c r="V11" s="1"/>
      <c r="W11" s="0" t="str">
        <f aca="false">IF(Y11&lt;&gt;"",IF(V11&lt;&gt;"", V11,     IF(H11="PhD",     7500,     IF(ISNUMBER(SEARCH("120",X11)),        5000,     IF(ISNUMBER(SEARCH("150",X11)),        5000,     IF(X11="GTAI",        5000,     3500     )      )     ))),  "")</f>
        <v/>
      </c>
      <c r="X11" s="1"/>
      <c r="Y11" s="1"/>
      <c r="Z11" s="1"/>
      <c r="AA11" s="1"/>
      <c r="AB11" s="15" t="str">
        <f aca="false">IF(ISNA($AV11),"",INDEX('Last Semester with Evals'!Y$3:Y$200, $AV11)&amp;","&amp;INDEX('Last Semester with Evals'!AA$3:AA$200, $AV11))</f>
        <v/>
      </c>
      <c r="AC11" s="16" t="str">
        <f aca="false">IF(ISNA($AV11),"",INDEX('Last Semester with Evals'!Z$3:Z$200, $AV11)+INDEX('Last Semester with Evals'!AB$3:AB$200, $AV11))</f>
        <v/>
      </c>
      <c r="AD11" s="1" t="str">
        <f aca="false">IF(ISNA(INDEX('Last Semester with Evals'!AC$3:AC$200, $AV11)),"",INDEX('Last Semester with Evals'!AC$3:AC$200, $AV11))</f>
        <v/>
      </c>
      <c r="AE11" s="1"/>
      <c r="AF11" s="1"/>
      <c r="AV11" s="0" t="e">
        <f aca="false">MATCH(E11,'Last Semester with Evals'!$F$3:$F$200,0)</f>
        <v>#N/A</v>
      </c>
      <c r="AW11" s="17" t="e">
        <f aca="false">MATCH(E11,'SPEAK-GTAI'!$F$2:$F$498,0)</f>
        <v>#N/A</v>
      </c>
    </row>
    <row r="12" customFormat="false" ht="14.25" hidden="false" customHeight="true" outlineLevel="0" collapsed="false">
      <c r="O12" s="14" t="str">
        <f aca="false">IF(ISNA($AW12),"x",IF(INDEX('SPEAK-GTAI'!G$2:G$498, $AW12)&lt;&gt;"",INDEX('SPEAK-GTAI'!G$2:G$498, $AW12),IF(INDEX('SPEAK-GTAI'!H$2:H$498, $AW12)&lt;&gt;"",INDEX('SPEAK-GTAI'!H$2:H$498, $AW12),"")))</f>
        <v>x</v>
      </c>
      <c r="P12" s="0" t="str">
        <f aca="false">IF(ISNA($AW12),"x",IF(INDEX('SPEAK-GTAI'!I$2:I$498, $AW12)&lt;&gt;"",INDEX('SPEAK-GTAI'!I$2:I$498, $AW12),""))</f>
        <v>x</v>
      </c>
      <c r="Q12" s="0" t="str">
        <f aca="false">IF(ISNA($AW12),"x",IF(INDEX('SPEAK-GTAI'!J$2:J$498, $AW12)&lt;&gt;"",INDEX('SPEAK-GTAI'!J$2:J$498, $AW12),""))</f>
        <v>x</v>
      </c>
      <c r="S12" s="14" t="str">
        <f aca="false">IF(ISNA($AW12),"x",IF(INDEX('SPEAK-GTAI'!L$2:L$498, $AW12)&lt;&gt;"",INDEX('SPEAK-GTAI'!L$2:L$498, $AW12),""))</f>
        <v>x</v>
      </c>
      <c r="T12" s="0" t="str">
        <f aca="false">IF(ISNA($AW12),"x",IF(INDEX('SPEAK-GTAI'!M$2:M$498, $AW12)&lt;&gt;"",INDEX('SPEAK-GTAI'!M$2:M$498, $AW12),""))</f>
        <v>x</v>
      </c>
      <c r="U12" s="1" t="str">
        <f aca="false">IF(OR(O12="NS",AND(ISNUMBER(P12),P12&gt;=50),LOWER(Q12)="yes"),IF(P12="x", "x", ""),IF(AND(P12=45,OR(Q12="NO",Q12="FAILED",Q12="")),"RETAKE","YES"))</f>
        <v>YES</v>
      </c>
      <c r="V12" s="1"/>
      <c r="W12" s="0" t="str">
        <f aca="false">IF(Y12&lt;&gt;"",IF(V12&lt;&gt;"", V12,     IF(H12="PhD",     7500,     IF(ISNUMBER(SEARCH("120",X12)),        5000,     IF(ISNUMBER(SEARCH("150",X12)),        5000,     IF(X12="GTAI",        5000,     3500     )      )     ))),  "")</f>
        <v/>
      </c>
      <c r="Z12" s="1"/>
      <c r="AA12" s="1"/>
      <c r="AB12" s="15" t="str">
        <f aca="false">IF(ISNA($AV12),"",INDEX('Last Semester with Evals'!Y$3:Y$200, $AV12)&amp;","&amp;INDEX('Last Semester with Evals'!AA$3:AA$200, $AV12))</f>
        <v/>
      </c>
      <c r="AC12" s="16" t="str">
        <f aca="false">IF(ISNA($AV12),"",INDEX('Last Semester with Evals'!Z$3:Z$200, $AV12)+INDEX('Last Semester with Evals'!AB$3:AB$200, $AV12))</f>
        <v/>
      </c>
      <c r="AD12" s="1" t="str">
        <f aca="false">IF(ISNA(INDEX('Last Semester with Evals'!AC$3:AC$200, $AV12)),"",INDEX('Last Semester with Evals'!AC$3:AC$200, $AV12))</f>
        <v/>
      </c>
      <c r="AE12" s="1"/>
      <c r="AF12" s="1"/>
      <c r="AV12" s="0" t="e">
        <f aca="false">MATCH(E12,'Last Semester with Evals'!$F$3:$F$200,0)</f>
        <v>#N/A</v>
      </c>
      <c r="AW12" s="17" t="e">
        <f aca="false">MATCH(E12,'SPEAK-GTAI'!$F$2:$F$498,0)</f>
        <v>#N/A</v>
      </c>
    </row>
    <row r="13" customFormat="false" ht="14.25" hidden="false" customHeight="true" outlineLevel="0" collapsed="false">
      <c r="O13" s="0" t="str">
        <f aca="false">IF(ISNA($AW13),"x",IF(INDEX('SPEAK-GTAI'!G$2:G$498, $AW13)&lt;&gt;"",INDEX('SPEAK-GTAI'!G$2:G$498, $AW13),IF(INDEX('SPEAK-GTAI'!H$2:H$498, $AW13)&lt;&gt;"",INDEX('SPEAK-GTAI'!H$2:H$498, $AW13),"")))</f>
        <v>x</v>
      </c>
      <c r="P13" s="0" t="str">
        <f aca="false">IF(ISNA($AW13),"x",IF(INDEX('SPEAK-GTAI'!I$2:I$498, $AW13)&lt;&gt;"",INDEX('SPEAK-GTAI'!I$2:I$498, $AW13),""))</f>
        <v>x</v>
      </c>
      <c r="Q13" s="0" t="str">
        <f aca="false">IF(ISNA($AW13),"x",IF(INDEX('SPEAK-GTAI'!J$2:J$498, $AW13)&lt;&gt;"",INDEX('SPEAK-GTAI'!J$2:J$498, $AW13),""))</f>
        <v>x</v>
      </c>
      <c r="S13" s="14" t="str">
        <f aca="false">IF(ISNA($AW13),"x",IF(INDEX('SPEAK-GTAI'!L$2:L$498, $AW13)&lt;&gt;"",INDEX('SPEAK-GTAI'!L$2:L$498, $AW13),""))</f>
        <v>x</v>
      </c>
      <c r="T13" s="0" t="str">
        <f aca="false">IF(ISNA($AW13),"x",IF(INDEX('SPEAK-GTAI'!M$2:M$498, $AW13)&lt;&gt;"",INDEX('SPEAK-GTAI'!M$2:M$498, $AW13),""))</f>
        <v>x</v>
      </c>
      <c r="U13" s="20" t="str">
        <f aca="false">IF(OR(O13="NS",AND(ISNUMBER(P13),P13&gt;=50),LOWER(Q13)="yes"),IF(P13="x", "x", ""),IF(AND(P13=45,OR(Q13="NO",Q13="FAILED",Q13="")),"RETAKE","YES"))</f>
        <v>YES</v>
      </c>
      <c r="V13" s="20"/>
      <c r="W13" s="0" t="str">
        <f aca="false">IF(Y13&lt;&gt;"",IF(V13&lt;&gt;"", V13,     IF(H13="PhD",     7500,     IF(ISNUMBER(SEARCH("120",X13)),        5000,     IF(ISNUMBER(SEARCH("150",X13)),        5000,     IF(X13="GTAI",        5000,     3500     )      )     ))),  "")</f>
        <v/>
      </c>
      <c r="X13" s="20"/>
      <c r="Y13" s="20"/>
      <c r="Z13" s="20"/>
      <c r="AA13" s="20"/>
      <c r="AB13" s="15" t="str">
        <f aca="false">IF(ISNA($AV13),"",INDEX('Last Semester with Evals'!Y$3:Y$200, $AV13)&amp;","&amp;INDEX('Last Semester with Evals'!AA$3:AA$200, $AV13))</f>
        <v/>
      </c>
      <c r="AC13" s="16" t="str">
        <f aca="false">IF(ISNA($AV13),"",INDEX('Last Semester with Evals'!Z$3:Z$200, $AV13)+INDEX('Last Semester with Evals'!AB$3:AB$200, $AV13))</f>
        <v/>
      </c>
      <c r="AD13" s="20" t="str">
        <f aca="false">IF(ISNA(INDEX('Last Semester with Evals'!AC$3:AC$200, $AV13)),"",INDEX('Last Semester with Evals'!AC$3:AC$200, $AV13))</f>
        <v/>
      </c>
      <c r="AE13" s="20"/>
      <c r="AF13" s="20"/>
      <c r="AG13" s="18"/>
      <c r="AU13" s="18"/>
      <c r="AV13" s="18" t="e">
        <f aca="false">MATCH(E13,'Last Semester with Evals'!$F$3:$F$200,0)</f>
        <v>#N/A</v>
      </c>
      <c r="AW13" s="18" t="e">
        <f aca="false">MATCH(E13,'SPEAK-GTAI'!$F$2:$F$498,0)</f>
        <v>#N/A</v>
      </c>
    </row>
    <row r="14" customFormat="false" ht="14.25" hidden="false" customHeight="true" outlineLevel="0" collapsed="false">
      <c r="O14" s="14" t="str">
        <f aca="false">IF(ISNA($AW14),"x",IF(INDEX('SPEAK-GTAI'!G$2:G$498, $AW14)&lt;&gt;"",INDEX('SPEAK-GTAI'!G$2:G$498, $AW14),IF(INDEX('SPEAK-GTAI'!H$2:H$498, $AW14)&lt;&gt;"",INDEX('SPEAK-GTAI'!H$2:H$498, $AW14),"")))</f>
        <v>x</v>
      </c>
      <c r="P14" s="0" t="str">
        <f aca="false">IF(ISNA($AW14),"x",IF(INDEX('SPEAK-GTAI'!I$2:I$498, $AW14)&lt;&gt;"",INDEX('SPEAK-GTAI'!I$2:I$498, $AW14),""))</f>
        <v>x</v>
      </c>
      <c r="Q14" s="0" t="str">
        <f aca="false">IF(ISNA($AW14),"x",IF(INDEX('SPEAK-GTAI'!J$2:J$498, $AW14)&lt;&gt;"",INDEX('SPEAK-GTAI'!J$2:J$498, $AW14),""))</f>
        <v>x</v>
      </c>
      <c r="S14" s="14" t="str">
        <f aca="false">IF(ISNA($AW14),"x",IF(INDEX('SPEAK-GTAI'!L$2:L$498, $AW14)&lt;&gt;"",INDEX('SPEAK-GTAI'!L$2:L$498, $AW14),""))</f>
        <v>x</v>
      </c>
      <c r="T14" s="0" t="str">
        <f aca="false">IF(ISNA($AW14),"x",IF(INDEX('SPEAK-GTAI'!M$2:M$498, $AW14)&lt;&gt;"",INDEX('SPEAK-GTAI'!M$2:M$498, $AW14),""))</f>
        <v>x</v>
      </c>
      <c r="U14" s="0" t="str">
        <f aca="false">IF(OR(O14="NS",AND(ISNUMBER(P14),P14&gt;=50),LOWER(Q14)="yes"),IF(P14="x", "x", ""),IF(AND(P14=45,OR(Q14="NO",Q14="FAILED",Q14="")),"RETAKE","YES"))</f>
        <v>YES</v>
      </c>
      <c r="W14" s="0" t="str">
        <f aca="false">IF(Y14&lt;&gt;"",IF(V14&lt;&gt;"", V14,     IF(H14="PhD",     7500,     IF(ISNUMBER(SEARCH("120",X14)),        5000,     IF(ISNUMBER(SEARCH("150",X14)),        5000,     IF(X14="GTAI",        5000,     3500     )      )     ))),  "")</f>
        <v/>
      </c>
      <c r="AB14" s="15" t="str">
        <f aca="false">IF(ISNA($AV14),"",INDEX('Last Semester with Evals'!Y$3:Y$200, $AV14)&amp;","&amp;INDEX('Last Semester with Evals'!AA$3:AA$200, $AV14))</f>
        <v/>
      </c>
      <c r="AC14" s="16" t="str">
        <f aca="false">IF(ISNA($AV14),"",INDEX('Last Semester with Evals'!Z$3:Z$200, $AV14)+INDEX('Last Semester with Evals'!AB$3:AB$200, $AV14))</f>
        <v/>
      </c>
      <c r="AD14" s="0" t="str">
        <f aca="false">IF(ISNA(INDEX('Last Semester with Evals'!AC$3:AC$200, $AV14)),"",INDEX('Last Semester with Evals'!AC$3:AC$200, $AV14))</f>
        <v/>
      </c>
      <c r="AE14" s="1"/>
      <c r="AV14" s="0" t="e">
        <f aca="false">MATCH(E14,'Last Semester with Evals'!$F$3:$F$200,0)</f>
        <v>#N/A</v>
      </c>
      <c r="AW14" s="0" t="e">
        <f aca="false">MATCH(E14,'SPEAK-GTAI'!$F$2:$F$498,0)</f>
        <v>#N/A</v>
      </c>
    </row>
    <row r="15" customFormat="false" ht="14.25" hidden="false" customHeight="true" outlineLevel="0" collapsed="false">
      <c r="O15" s="14" t="str">
        <f aca="false">IF(ISNA($AW15),"x",IF(INDEX('SPEAK-GTAI'!G$2:G$498, $AW15)&lt;&gt;"",INDEX('SPEAK-GTAI'!G$2:G$498, $AW15),IF(INDEX('SPEAK-GTAI'!H$2:H$498, $AW15)&lt;&gt;"",INDEX('SPEAK-GTAI'!H$2:H$498, $AW15),"")))</f>
        <v>x</v>
      </c>
      <c r="P15" s="0" t="str">
        <f aca="false">IF(ISNA($AW15),"x",IF(INDEX('SPEAK-GTAI'!I$2:I$498, $AW15)&lt;&gt;"",INDEX('SPEAK-GTAI'!I$2:I$498, $AW15),""))</f>
        <v>x</v>
      </c>
      <c r="Q15" s="0" t="str">
        <f aca="false">IF(ISNA($AW15),"x",IF(INDEX('SPEAK-GTAI'!J$2:J$498, $AW15)&lt;&gt;"",INDEX('SPEAK-GTAI'!J$2:J$498, $AW15),""))</f>
        <v>x</v>
      </c>
      <c r="S15" s="14" t="str">
        <f aca="false">IF(ISNA($AW15),"x",IF(INDEX('SPEAK-GTAI'!L$2:L$498, $AW15)&lt;&gt;"",INDEX('SPEAK-GTAI'!L$2:L$498, $AW15),""))</f>
        <v>x</v>
      </c>
      <c r="T15" s="0" t="str">
        <f aca="false">IF(ISNA($AW15),"x",IF(INDEX('SPEAK-GTAI'!M$2:M$498, $AW15)&lt;&gt;"",INDEX('SPEAK-GTAI'!M$2:M$498, $AW15),""))</f>
        <v>x</v>
      </c>
      <c r="U15" s="1" t="str">
        <f aca="false">IF(OR(O15="NS",AND(ISNUMBER(P15),P15&gt;=50),LOWER(Q15)="yes"),IF(P15="x", "x", ""),IF(AND(P15=45,OR(Q15="NO",Q15="FAILED",Q15="")),"RETAKE","YES"))</f>
        <v>YES</v>
      </c>
      <c r="V15" s="1"/>
      <c r="W15" s="0" t="str">
        <f aca="false">IF(Y15&lt;&gt;"",IF(V15&lt;&gt;"", V15,     IF(H15="PhD",     7500,     IF(ISNUMBER(SEARCH("120",X15)),        5000,     IF(ISNUMBER(SEARCH("150",X15)),        5000,     IF(X15="GTAI",        5000,     3500     )      )     ))),  "")</f>
        <v/>
      </c>
      <c r="X15" s="1"/>
      <c r="Y15" s="1"/>
      <c r="Z15" s="1"/>
      <c r="AA15" s="1"/>
      <c r="AB15" s="15" t="str">
        <f aca="false">IF(ISNA($AV15),"",INDEX('Last Semester with Evals'!Y$3:Y$200, $AV15)&amp;","&amp;INDEX('Last Semester with Evals'!AA$3:AA$200, $AV15))</f>
        <v/>
      </c>
      <c r="AC15" s="16" t="str">
        <f aca="false">IF(ISNA($AV15),"",INDEX('Last Semester with Evals'!Z$3:Z$200, $AV15)+INDEX('Last Semester with Evals'!AB$3:AB$200, $AV15))</f>
        <v/>
      </c>
      <c r="AD15" s="1" t="str">
        <f aca="false">IF(ISNA(INDEX('Last Semester with Evals'!AC$3:AC$200, $AV15)),"",INDEX('Last Semester with Evals'!AC$3:AC$200, $AV15))</f>
        <v/>
      </c>
      <c r="AE15" s="1"/>
      <c r="AF15" s="1"/>
      <c r="AV15" s="0" t="e">
        <f aca="false">MATCH(E15,'Last Semester with Evals'!$F$3:$F$200,0)</f>
        <v>#N/A</v>
      </c>
      <c r="AW15" s="17" t="e">
        <f aca="false">MATCH(E15,'SPEAK-GTAI'!$F$2:$F$498,0)</f>
        <v>#N/A</v>
      </c>
    </row>
    <row r="16" customFormat="false" ht="14.25" hidden="false" customHeight="true" outlineLevel="0" collapsed="false">
      <c r="O16" s="14" t="str">
        <f aca="false">IF(ISNA($AW16),"x",IF(INDEX('SPEAK-GTAI'!G$2:G$498, $AW16)&lt;&gt;"",INDEX('SPEAK-GTAI'!G$2:G$498, $AW16),IF(INDEX('SPEAK-GTAI'!H$2:H$498, $AW16)&lt;&gt;"",INDEX('SPEAK-GTAI'!H$2:H$498, $AW16),"")))</f>
        <v>x</v>
      </c>
      <c r="P16" s="0" t="str">
        <f aca="false">IF(ISNA($AW16),"x",IF(INDEX('SPEAK-GTAI'!I$2:I$498, $AW16)&lt;&gt;"",INDEX('SPEAK-GTAI'!I$2:I$498, $AW16),""))</f>
        <v>x</v>
      </c>
      <c r="Q16" s="0" t="str">
        <f aca="false">IF(ISNA($AW16),"x",IF(INDEX('SPEAK-GTAI'!J$2:J$498, $AW16)&lt;&gt;"",INDEX('SPEAK-GTAI'!J$2:J$498, $AW16),""))</f>
        <v>x</v>
      </c>
      <c r="S16" s="14" t="str">
        <f aca="false">IF(ISNA($AW16),"x",IF(INDEX('SPEAK-GTAI'!L$2:L$498, $AW16)&lt;&gt;"",INDEX('SPEAK-GTAI'!L$2:L$498, $AW16),""))</f>
        <v>x</v>
      </c>
      <c r="T16" s="0" t="str">
        <f aca="false">IF(ISNA($AW16),"x",IF(INDEX('SPEAK-GTAI'!M$2:M$498, $AW16)&lt;&gt;"",INDEX('SPEAK-GTAI'!M$2:M$498, $AW16),""))</f>
        <v>x</v>
      </c>
      <c r="U16" s="1" t="str">
        <f aca="false">IF(OR(O16="NS",AND(ISNUMBER(P16),P16&gt;=50),LOWER(Q16)="yes"),IF(P16="x", "x", ""),IF(AND(P16=45,OR(Q16="NO",Q16="FAILED",Q16="")),"RETAKE","YES"))</f>
        <v>YES</v>
      </c>
      <c r="V16" s="1"/>
      <c r="W16" s="0" t="str">
        <f aca="false">IF(Y16&lt;&gt;"",IF(V16&lt;&gt;"", V16,     IF(H16="PhD",     7500,     IF(ISNUMBER(SEARCH("120",X16)),        5000,     IF(ISNUMBER(SEARCH("150",X16)),        5000,     IF(X16="GTAI",        5000,     3500     )      )     ))),  "")</f>
        <v/>
      </c>
      <c r="X16" s="1"/>
      <c r="Y16" s="1"/>
      <c r="Z16" s="1"/>
      <c r="AA16" s="1"/>
      <c r="AB16" s="15" t="str">
        <f aca="false">IF(ISNA($AV16),"",INDEX('Last Semester with Evals'!Y$3:Y$200, $AV16)&amp;","&amp;INDEX('Last Semester with Evals'!AA$3:AA$200, $AV16))</f>
        <v/>
      </c>
      <c r="AC16" s="16" t="str">
        <f aca="false">IF(ISNA($AV16),"",INDEX('Last Semester with Evals'!Z$3:Z$200, $AV16)+INDEX('Last Semester with Evals'!AB$3:AB$200, $AV16))</f>
        <v/>
      </c>
      <c r="AD16" s="1" t="str">
        <f aca="false">IF(ISNA(INDEX('Last Semester with Evals'!AC$3:AC$200, $AV16)),"",INDEX('Last Semester with Evals'!AC$3:AC$200, $AV16))</f>
        <v/>
      </c>
      <c r="AE16" s="1"/>
      <c r="AF16" s="1"/>
      <c r="AV16" s="0" t="e">
        <f aca="false">MATCH(E16,'Last Semester with Evals'!$F$3:$F$200,0)</f>
        <v>#N/A</v>
      </c>
      <c r="AW16" s="17" t="e">
        <f aca="false">MATCH(E16,'SPEAK-GTAI'!$F$2:$F$498,0)</f>
        <v>#N/A</v>
      </c>
    </row>
    <row r="17" customFormat="false" ht="14.25" hidden="false" customHeight="true" outlineLevel="0" collapsed="false">
      <c r="O17" s="14" t="str">
        <f aca="false">IF(ISNA($AW17),"x",IF(INDEX('SPEAK-GTAI'!G$2:G$498, $AW17)&lt;&gt;"",INDEX('SPEAK-GTAI'!G$2:G$498, $AW17),IF(INDEX('SPEAK-GTAI'!H$2:H$498, $AW17)&lt;&gt;"",INDEX('SPEAK-GTAI'!H$2:H$498, $AW17),"")))</f>
        <v>x</v>
      </c>
      <c r="P17" s="0" t="str">
        <f aca="false">IF(ISNA($AW17),"x",IF(INDEX('SPEAK-GTAI'!I$2:I$498, $AW17)&lt;&gt;"",INDEX('SPEAK-GTAI'!I$2:I$498, $AW17),""))</f>
        <v>x</v>
      </c>
      <c r="Q17" s="0" t="str">
        <f aca="false">IF(ISNA($AW17),"x",IF(INDEX('SPEAK-GTAI'!J$2:J$498, $AW17)&lt;&gt;"",INDEX('SPEAK-GTAI'!J$2:J$498, $AW17),""))</f>
        <v>x</v>
      </c>
      <c r="S17" s="14" t="str">
        <f aca="false">IF(ISNA($AW17),"x",IF(INDEX('SPEAK-GTAI'!L$2:L$498, $AW17)&lt;&gt;"",INDEX('SPEAK-GTAI'!L$2:L$498, $AW17),""))</f>
        <v>x</v>
      </c>
      <c r="T17" s="0" t="str">
        <f aca="false">IF(ISNA($AW17),"x",IF(INDEX('SPEAK-GTAI'!M$2:M$498, $AW17)&lt;&gt;"",INDEX('SPEAK-GTAI'!M$2:M$498, $AW17),""))</f>
        <v>x</v>
      </c>
      <c r="U17" s="1" t="str">
        <f aca="false">IF(OR(O17="NS",AND(ISNUMBER(P17),P17&gt;=50),LOWER(Q17)="yes"),IF(P17="x", "x", ""),IF(AND(P17=45,OR(Q17="NO",Q17="FAILED",Q17="")),"RETAKE","YES"))</f>
        <v>YES</v>
      </c>
      <c r="V17" s="1"/>
      <c r="W17" s="0" t="str">
        <f aca="false">IF(Y17&lt;&gt;"",IF(V17&lt;&gt;"", V17,     IF(H17="PhD",     7500,     IF(ISNUMBER(SEARCH("120",X17)),        5000,     IF(ISNUMBER(SEARCH("150",X17)),        5000,     IF(X17="GTAI",        5000,     3500     )      )     ))),  "")</f>
        <v/>
      </c>
      <c r="X17" s="1"/>
      <c r="Y17" s="1"/>
      <c r="Z17" s="1"/>
      <c r="AA17" s="1"/>
      <c r="AB17" s="15" t="str">
        <f aca="false">IF(ISNA($AV17),"",INDEX('Last Semester with Evals'!Y$3:Y$200, $AV17)&amp;","&amp;INDEX('Last Semester with Evals'!AA$3:AA$200, $AV17))</f>
        <v/>
      </c>
      <c r="AC17" s="16" t="str">
        <f aca="false">IF(ISNA($AV17),"",INDEX('Last Semester with Evals'!Z$3:Z$200, $AV17)+INDEX('Last Semester with Evals'!AB$3:AB$200, $AV17))</f>
        <v/>
      </c>
      <c r="AD17" s="1" t="str">
        <f aca="false">IF(ISNA(INDEX('Last Semester with Evals'!AC$3:AC$200, $AV17)),"",INDEX('Last Semester with Evals'!AC$3:AC$200, $AV17))</f>
        <v/>
      </c>
      <c r="AE17" s="1"/>
      <c r="AF17" s="1"/>
      <c r="AV17" s="0" t="e">
        <f aca="false">MATCH(E17,'Last Semester with Evals'!$F$3:$F$200,0)</f>
        <v>#N/A</v>
      </c>
      <c r="AW17" s="17" t="e">
        <f aca="false">MATCH(E17,'SPEAK-GTAI'!$F$2:$F$498,0)</f>
        <v>#N/A</v>
      </c>
    </row>
    <row r="18" customFormat="false" ht="14.25" hidden="false" customHeight="true" outlineLevel="0" collapsed="false">
      <c r="O18" s="14" t="str">
        <f aca="false">IF(ISNA($AW18),"x",IF(INDEX('SPEAK-GTAI'!G$2:G$498, $AW18)&lt;&gt;"",INDEX('SPEAK-GTAI'!G$2:G$498, $AW18),IF(INDEX('SPEAK-GTAI'!H$2:H$498, $AW18)&lt;&gt;"",INDEX('SPEAK-GTAI'!H$2:H$498, $AW18),"")))</f>
        <v>x</v>
      </c>
      <c r="P18" s="0" t="str">
        <f aca="false">IF(ISNA($AW18),"x",IF(INDEX('SPEAK-GTAI'!I$2:I$498, $AW18)&lt;&gt;"",INDEX('SPEAK-GTAI'!I$2:I$498, $AW18),""))</f>
        <v>x</v>
      </c>
      <c r="Q18" s="0" t="str">
        <f aca="false">IF(ISNA($AW18),"x",IF(INDEX('SPEAK-GTAI'!J$2:J$498, $AW18)&lt;&gt;"",INDEX('SPEAK-GTAI'!J$2:J$498, $AW18),""))</f>
        <v>x</v>
      </c>
      <c r="S18" s="14" t="str">
        <f aca="false">IF(ISNA($AW18),"x",IF(INDEX('SPEAK-GTAI'!L$2:L$498, $AW18)&lt;&gt;"",INDEX('SPEAK-GTAI'!L$2:L$498, $AW18),""))</f>
        <v>x</v>
      </c>
      <c r="T18" s="0" t="str">
        <f aca="false">IF(ISNA($AW18),"x",IF(INDEX('SPEAK-GTAI'!M$2:M$498, $AW18)&lt;&gt;"",INDEX('SPEAK-GTAI'!M$2:M$498, $AW18),""))</f>
        <v>x</v>
      </c>
      <c r="U18" s="1" t="str">
        <f aca="false">IF(OR(O18="NS",AND(ISNUMBER(P18),P18&gt;=50),LOWER(Q18)="yes"),IF(P18="x", "x", ""),IF(AND(P18=45,OR(Q18="NO",Q18="FAILED",Q18="")),"RETAKE","YES"))</f>
        <v>YES</v>
      </c>
      <c r="V18" s="1"/>
      <c r="W18" s="0" t="str">
        <f aca="false">IF(Y18&lt;&gt;"",IF(V18&lt;&gt;"", V18,     IF(H18="PhD",     7500,     IF(ISNUMBER(SEARCH("120",X18)),        5000,     IF(ISNUMBER(SEARCH("150",X18)),        5000,     IF(X18="GTAI",        5000,     3500     )      )     ))),  "")</f>
        <v/>
      </c>
      <c r="X18" s="1"/>
      <c r="Y18" s="1"/>
      <c r="Z18" s="1"/>
      <c r="AA18" s="1"/>
      <c r="AB18" s="15" t="str">
        <f aca="false">IF(ISNA($AV18),"",INDEX('Last Semester with Evals'!Y$3:Y$200, $AV18)&amp;","&amp;INDEX('Last Semester with Evals'!AA$3:AA$200, $AV18))</f>
        <v/>
      </c>
      <c r="AC18" s="16" t="str">
        <f aca="false">IF(ISNA($AV18),"",INDEX('Last Semester with Evals'!Z$3:Z$200, $AV18)+INDEX('Last Semester with Evals'!AB$3:AB$200, $AV18))</f>
        <v/>
      </c>
      <c r="AD18" s="1" t="str">
        <f aca="false">IF(ISNA(INDEX('Last Semester with Evals'!AC$3:AC$200, $AV18)),"",INDEX('Last Semester with Evals'!AC$3:AC$200, $AV18))</f>
        <v/>
      </c>
      <c r="AE18" s="1"/>
      <c r="AF18" s="1"/>
      <c r="AV18" s="0" t="e">
        <f aca="false">MATCH(E18,'Last Semester with Evals'!$F$3:$F$200,0)</f>
        <v>#N/A</v>
      </c>
      <c r="AW18" s="17" t="e">
        <f aca="false">MATCH(E18,'SPEAK-GTAI'!$F$2:$F$498,0)</f>
        <v>#N/A</v>
      </c>
    </row>
    <row r="19" customFormat="false" ht="14.25" hidden="false" customHeight="true" outlineLevel="0" collapsed="false">
      <c r="O19" s="14" t="str">
        <f aca="false">IF(ISNA($AW19),"x",IF(INDEX('SPEAK-GTAI'!G$2:G$498, $AW19)&lt;&gt;"",INDEX('SPEAK-GTAI'!G$2:G$498, $AW19),IF(INDEX('SPEAK-GTAI'!H$2:H$498, $AW19)&lt;&gt;"",INDEX('SPEAK-GTAI'!H$2:H$498, $AW19),"")))</f>
        <v>x</v>
      </c>
      <c r="P19" s="0" t="str">
        <f aca="false">IF(ISNA($AW19),"x",IF(INDEX('SPEAK-GTAI'!I$2:I$498, $AW19)&lt;&gt;"",INDEX('SPEAK-GTAI'!I$2:I$498, $AW19),""))</f>
        <v>x</v>
      </c>
      <c r="Q19" s="0" t="str">
        <f aca="false">IF(ISNA($AW19),"x",IF(INDEX('SPEAK-GTAI'!J$2:J$498, $AW19)&lt;&gt;"",INDEX('SPEAK-GTAI'!J$2:J$498, $AW19),""))</f>
        <v>x</v>
      </c>
      <c r="S19" s="14" t="str">
        <f aca="false">IF(ISNA($AW19),"x",IF(INDEX('SPEAK-GTAI'!L$2:L$498, $AW19)&lt;&gt;"",INDEX('SPEAK-GTAI'!L$2:L$498, $AW19),""))</f>
        <v>x</v>
      </c>
      <c r="T19" s="0" t="str">
        <f aca="false">IF(ISNA($AW19),"x",IF(INDEX('SPEAK-GTAI'!M$2:M$498, $AW19)&lt;&gt;"",INDEX('SPEAK-GTAI'!M$2:M$498, $AW19),""))</f>
        <v>x</v>
      </c>
      <c r="U19" s="1" t="str">
        <f aca="false">IF(OR(O19="NS",AND(ISNUMBER(P19),P19&gt;=50),LOWER(Q19)="yes"),IF(P19="x", "x", ""),IF(AND(P19=45,OR(Q19="NO",Q19="FAILED",Q19="")),"RETAKE","YES"))</f>
        <v>YES</v>
      </c>
      <c r="V19" s="1"/>
      <c r="W19" s="0" t="str">
        <f aca="false">IF(Y19&lt;&gt;"",IF(V19&lt;&gt;"", V19,     IF(H19="PhD",     7500,     IF(ISNUMBER(SEARCH("120",X19)),        5000,     IF(ISNUMBER(SEARCH("150",X19)),        5000,     IF(X19="GTAI",        5000,     3500     )      )     ))),  "")</f>
        <v/>
      </c>
      <c r="X19" s="1"/>
      <c r="Y19" s="1"/>
      <c r="Z19" s="1"/>
      <c r="AA19" s="1"/>
      <c r="AB19" s="15" t="str">
        <f aca="false">IF(ISNA($AV19),"",INDEX('Last Semester with Evals'!Y$3:Y$200, $AV19)&amp;","&amp;INDEX('Last Semester with Evals'!AA$3:AA$200, $AV19))</f>
        <v/>
      </c>
      <c r="AC19" s="16" t="str">
        <f aca="false">IF(ISNA($AV19),"",INDEX('Last Semester with Evals'!Z$3:Z$200, $AV19)+INDEX('Last Semester with Evals'!AB$3:AB$200, $AV19))</f>
        <v/>
      </c>
      <c r="AD19" s="1" t="str">
        <f aca="false">IF(ISNA(INDEX('Last Semester with Evals'!AC$3:AC$200, $AV19)),"",INDEX('Last Semester with Evals'!AC$3:AC$200, $AV19))</f>
        <v/>
      </c>
      <c r="AE19" s="1"/>
      <c r="AF19" s="1"/>
      <c r="AV19" s="0" t="e">
        <f aca="false">MATCH(E19,'Last Semester with Evals'!$F$3:$F$200,0)</f>
        <v>#N/A</v>
      </c>
      <c r="AW19" s="17" t="e">
        <f aca="false">MATCH(E19,'SPEAK-GTAI'!$F$2:$F$498,0)</f>
        <v>#N/A</v>
      </c>
    </row>
    <row r="20" customFormat="false" ht="14.25" hidden="false" customHeight="true" outlineLevel="0" collapsed="false">
      <c r="O20" s="14" t="str">
        <f aca="false">IF(ISNA($AW20),"x",IF(INDEX('SPEAK-GTAI'!G$2:G$498, $AW20)&lt;&gt;"",INDEX('SPEAK-GTAI'!G$2:G$498, $AW20),IF(INDEX('SPEAK-GTAI'!H$2:H$498, $AW20)&lt;&gt;"",INDEX('SPEAK-GTAI'!H$2:H$498, $AW20),"")))</f>
        <v>x</v>
      </c>
      <c r="P20" s="0" t="str">
        <f aca="false">IF(ISNA($AW20),"x",IF(INDEX('SPEAK-GTAI'!I$2:I$498, $AW20)&lt;&gt;"",INDEX('SPEAK-GTAI'!I$2:I$498, $AW20),""))</f>
        <v>x</v>
      </c>
      <c r="Q20" s="0" t="str">
        <f aca="false">IF(ISNA($AW20),"x",IF(INDEX('SPEAK-GTAI'!J$2:J$498, $AW20)&lt;&gt;"",INDEX('SPEAK-GTAI'!J$2:J$498, $AW20),""))</f>
        <v>x</v>
      </c>
      <c r="S20" s="14" t="str">
        <f aca="false">IF(ISNA($AW20),"x",IF(INDEX('SPEAK-GTAI'!L$2:L$498, $AW20)&lt;&gt;"",INDEX('SPEAK-GTAI'!L$2:L$498, $AW20),""))</f>
        <v>x</v>
      </c>
      <c r="T20" s="0" t="str">
        <f aca="false">IF(ISNA($AW20),"x",IF(INDEX('SPEAK-GTAI'!M$2:M$498, $AW20)&lt;&gt;"",INDEX('SPEAK-GTAI'!M$2:M$498, $AW20),""))</f>
        <v>x</v>
      </c>
      <c r="U20" s="1" t="str">
        <f aca="false">IF(OR(O20="NS",AND(ISNUMBER(P20),P20&gt;=50),LOWER(Q20)="yes"),IF(P20="x", "x", ""),IF(AND(P20=45,OR(Q20="NO",Q20="FAILED",Q20="")),"RETAKE","YES"))</f>
        <v>YES</v>
      </c>
      <c r="V20" s="1"/>
      <c r="W20" s="0" t="str">
        <f aca="false">IF(Y20&lt;&gt;"",IF(V20&lt;&gt;"", V20,     IF(H20="PhD",     7500,     IF(ISNUMBER(SEARCH("120",X20)),        5000,     IF(ISNUMBER(SEARCH("150",X20)),        5000,     IF(X20="GTAI",        5000,     3500     )      )     ))),  "")</f>
        <v/>
      </c>
      <c r="Z20" s="21"/>
      <c r="AA20" s="1"/>
      <c r="AB20" s="15" t="str">
        <f aca="false">IF(ISNA($AV20),"",INDEX('Last Semester with Evals'!Y$3:Y$200, $AV20)&amp;","&amp;INDEX('Last Semester with Evals'!AA$3:AA$200, $AV20))</f>
        <v/>
      </c>
      <c r="AC20" s="16" t="str">
        <f aca="false">IF(ISNA($AV20),"",INDEX('Last Semester with Evals'!Z$3:Z$200, $AV20)+INDEX('Last Semester with Evals'!AB$3:AB$200, $AV20))</f>
        <v/>
      </c>
      <c r="AD20" s="1" t="str">
        <f aca="false">IF(ISNA(INDEX('Last Semester with Evals'!AC$3:AC$200, $AV20)),"",INDEX('Last Semester with Evals'!AC$3:AC$200, $AV20))</f>
        <v/>
      </c>
      <c r="AE20" s="1"/>
      <c r="AF20" s="1"/>
      <c r="AV20" s="0" t="e">
        <f aca="false">MATCH(E20,'Last Semester with Evals'!$F$3:$F$200,0)</f>
        <v>#N/A</v>
      </c>
      <c r="AW20" s="17" t="e">
        <f aca="false">MATCH(E20,'SPEAK-GTAI'!$F$2:$F$498,0)</f>
        <v>#N/A</v>
      </c>
    </row>
    <row r="21" customFormat="false" ht="14.25" hidden="false" customHeight="true" outlineLevel="0" collapsed="false">
      <c r="O21" s="14" t="str">
        <f aca="false">IF(ISNA($AW21),"x",IF(INDEX('SPEAK-GTAI'!G$2:G$498, $AW21)&lt;&gt;"",INDEX('SPEAK-GTAI'!G$2:G$498, $AW21),IF(INDEX('SPEAK-GTAI'!H$2:H$498, $AW21)&lt;&gt;"",INDEX('SPEAK-GTAI'!H$2:H$498, $AW21),"")))</f>
        <v>x</v>
      </c>
      <c r="P21" s="0" t="str">
        <f aca="false">IF(ISNA($AW21),"x",IF(INDEX('SPEAK-GTAI'!I$2:I$498, $AW21)&lt;&gt;"",INDEX('SPEAK-GTAI'!I$2:I$498, $AW21),""))</f>
        <v>x</v>
      </c>
      <c r="Q21" s="0" t="str">
        <f aca="false">IF(ISNA($AW21),"x",IF(INDEX('SPEAK-GTAI'!J$2:J$498, $AW21)&lt;&gt;"",INDEX('SPEAK-GTAI'!J$2:J$498, $AW21),""))</f>
        <v>x</v>
      </c>
      <c r="S21" s="14" t="str">
        <f aca="false">IF(ISNA($AW21),"x",IF(INDEX('SPEAK-GTAI'!L$2:L$498, $AW21)&lt;&gt;"",INDEX('SPEAK-GTAI'!L$2:L$498, $AW21),""))</f>
        <v>x</v>
      </c>
      <c r="T21" s="0" t="str">
        <f aca="false">IF(ISNA($AW21),"x",IF(INDEX('SPEAK-GTAI'!M$2:M$498, $AW21)&lt;&gt;"",INDEX('SPEAK-GTAI'!M$2:M$498, $AW21),""))</f>
        <v>x</v>
      </c>
      <c r="U21" s="1" t="str">
        <f aca="false">IF(OR(O21="NS",AND(ISNUMBER(P21),P21&gt;=50),LOWER(Q21)="yes"),IF(P21="x", "x", ""),IF(AND(P21=45,OR(Q21="NO",Q21="FAILED",Q21="")),"RETAKE","YES"))</f>
        <v>YES</v>
      </c>
      <c r="V21" s="1"/>
      <c r="W21" s="0" t="str">
        <f aca="false">IF(Y21&lt;&gt;"",IF(V21&lt;&gt;"", V21,     IF(H21="PhD",     7500,     IF(ISNUMBER(SEARCH("120",X21)),        5000,     IF(ISNUMBER(SEARCH("150",X21)),        5000,     IF(X21="GTAI",        5000,     3500     )      )     ))),  "")</f>
        <v/>
      </c>
      <c r="Z21" s="1"/>
      <c r="AA21" s="1"/>
      <c r="AB21" s="15" t="str">
        <f aca="false">IF(ISNA($AV21),"",INDEX('Last Semester with Evals'!Y$3:Y$200, $AV21)&amp;","&amp;INDEX('Last Semester with Evals'!AA$3:AA$200, $AV21))</f>
        <v/>
      </c>
      <c r="AC21" s="16" t="str">
        <f aca="false">IF(ISNA($AV21),"",INDEX('Last Semester with Evals'!Z$3:Z$200, $AV21)+INDEX('Last Semester with Evals'!AB$3:AB$200, $AV21))</f>
        <v/>
      </c>
      <c r="AD21" s="1" t="str">
        <f aca="false">IF(ISNA(INDEX('Last Semester with Evals'!AC$3:AC$200, $AV21)),"",INDEX('Last Semester with Evals'!AC$3:AC$200, $AV21))</f>
        <v/>
      </c>
      <c r="AE21" s="1"/>
      <c r="AF21" s="1"/>
      <c r="AV21" s="0" t="e">
        <f aca="false">MATCH(E21,'Last Semester with Evals'!$F$3:$F$200,0)</f>
        <v>#N/A</v>
      </c>
      <c r="AW21" s="17" t="e">
        <f aca="false">MATCH(E21,'SPEAK-GTAI'!$F$2:$F$498,0)</f>
        <v>#N/A</v>
      </c>
    </row>
    <row r="22" customFormat="false" ht="14.25" hidden="false" customHeight="true" outlineLevel="0" collapsed="false">
      <c r="O22" s="14" t="str">
        <f aca="false">IF(ISNA($AW22),"x",IF(INDEX('SPEAK-GTAI'!G$2:G$498, $AW22)&lt;&gt;"",INDEX('SPEAK-GTAI'!G$2:G$498, $AW22),IF(INDEX('SPEAK-GTAI'!H$2:H$498, $AW22)&lt;&gt;"",INDEX('SPEAK-GTAI'!H$2:H$498, $AW22),"")))</f>
        <v>x</v>
      </c>
      <c r="P22" s="0" t="str">
        <f aca="false">IF(ISNA($AW22),"x",IF(INDEX('SPEAK-GTAI'!I$2:I$498, $AW22)&lt;&gt;"",INDEX('SPEAK-GTAI'!I$2:I$498, $AW22),""))</f>
        <v>x</v>
      </c>
      <c r="Q22" s="0" t="str">
        <f aca="false">IF(ISNA($AW22),"x",IF(INDEX('SPEAK-GTAI'!J$2:J$498, $AW22)&lt;&gt;"",INDEX('SPEAK-GTAI'!J$2:J$498, $AW22),""))</f>
        <v>x</v>
      </c>
      <c r="S22" s="14" t="str">
        <f aca="false">IF(ISNA($AW22),"x",IF(INDEX('SPEAK-GTAI'!L$2:L$498, $AW22)&lt;&gt;"",INDEX('SPEAK-GTAI'!L$2:L$498, $AW22),""))</f>
        <v>x</v>
      </c>
      <c r="T22" s="0" t="str">
        <f aca="false">IF(ISNA($AW22),"x",IF(INDEX('SPEAK-GTAI'!M$2:M$498, $AW22)&lt;&gt;"",INDEX('SPEAK-GTAI'!M$2:M$498, $AW22),""))</f>
        <v>x</v>
      </c>
      <c r="U22" s="1" t="str">
        <f aca="false">IF(OR(O22="NS",AND(ISNUMBER(P22),P22&gt;=50),LOWER(Q22)="yes"),IF(P22="x", "x", ""),IF(AND(P22=45,OR(Q22="NO",Q22="FAILED",Q22="")),"RETAKE","YES"))</f>
        <v>YES</v>
      </c>
      <c r="V22" s="1"/>
      <c r="W22" s="0" t="str">
        <f aca="false">IF(Y22&lt;&gt;"",IF(V22&lt;&gt;"", V22,     IF(H22="PhD",     7500,     IF(ISNUMBER(SEARCH("120",X22)),        5000,     IF(ISNUMBER(SEARCH("150",X22)),        5000,     IF(X22="GTAI",        5000,     3500     )      )     ))),  "")</f>
        <v/>
      </c>
      <c r="X22" s="1"/>
      <c r="Y22" s="1"/>
      <c r="Z22" s="1"/>
      <c r="AA22" s="1"/>
      <c r="AB22" s="15" t="str">
        <f aca="false">IF(ISNA($AV22),"",INDEX('Last Semester with Evals'!Y$3:Y$200, $AV22)&amp;","&amp;INDEX('Last Semester with Evals'!AA$3:AA$200, $AV22))</f>
        <v/>
      </c>
      <c r="AC22" s="16" t="str">
        <f aca="false">IF(ISNA($AV22),"",INDEX('Last Semester with Evals'!Z$3:Z$200, $AV22)+INDEX('Last Semester with Evals'!AB$3:AB$200, $AV22))</f>
        <v/>
      </c>
      <c r="AD22" s="1" t="str">
        <f aca="false">IF(ISNA(INDEX('Last Semester with Evals'!AC$3:AC$200, $AV22)),"",INDEX('Last Semester with Evals'!AC$3:AC$200, $AV22))</f>
        <v/>
      </c>
      <c r="AE22" s="1"/>
      <c r="AF22" s="1"/>
      <c r="AV22" s="0" t="e">
        <f aca="false">MATCH(E22,'Last Semester with Evals'!$F$3:$F$200,0)</f>
        <v>#N/A</v>
      </c>
      <c r="AW22" s="17" t="e">
        <f aca="false">MATCH(E22,'SPEAK-GTAI'!$F$2:$F$498,0)</f>
        <v>#N/A</v>
      </c>
    </row>
    <row r="23" customFormat="false" ht="14.25" hidden="false" customHeight="true" outlineLevel="0" collapsed="false">
      <c r="O23" s="14" t="str">
        <f aca="false">IF(ISNA($AW23),"x",IF(INDEX('SPEAK-GTAI'!G$2:G$498, $AW23)&lt;&gt;"",INDEX('SPEAK-GTAI'!G$2:G$498, $AW23),IF(INDEX('SPEAK-GTAI'!H$2:H$498, $AW23)&lt;&gt;"",INDEX('SPEAK-GTAI'!H$2:H$498, $AW23),"")))</f>
        <v>x</v>
      </c>
      <c r="P23" s="0" t="str">
        <f aca="false">IF(ISNA($AW23),"x",IF(INDEX('SPEAK-GTAI'!I$2:I$498, $AW23)&lt;&gt;"",INDEX('SPEAK-GTAI'!I$2:I$498, $AW23),""))</f>
        <v>x</v>
      </c>
      <c r="Q23" s="0" t="str">
        <f aca="false">IF(ISNA($AW23),"x",IF(INDEX('SPEAK-GTAI'!J$2:J$498, $AW23)&lt;&gt;"",INDEX('SPEAK-GTAI'!J$2:J$498, $AW23),""))</f>
        <v>x</v>
      </c>
      <c r="S23" s="14" t="str">
        <f aca="false">IF(ISNA($AW23),"x",IF(INDEX('SPEAK-GTAI'!L$2:L$498, $AW23)&lt;&gt;"",INDEX('SPEAK-GTAI'!L$2:L$498, $AW23),""))</f>
        <v>x</v>
      </c>
      <c r="T23" s="0" t="str">
        <f aca="false">IF(ISNA($AW23),"x",IF(INDEX('SPEAK-GTAI'!M$2:M$498, $AW23)&lt;&gt;"",INDEX('SPEAK-GTAI'!M$2:M$498, $AW23),""))</f>
        <v>x</v>
      </c>
      <c r="U23" s="1" t="str">
        <f aca="false">IF(OR(O23="NS",AND(ISNUMBER(P23),P23&gt;=50),LOWER(Q23)="yes"),IF(P23="x", "x", ""),IF(AND(P23=45,OR(Q23="NO",Q23="FAILED",Q23="")),"RETAKE","YES"))</f>
        <v>YES</v>
      </c>
      <c r="V23" s="1"/>
      <c r="W23" s="0" t="str">
        <f aca="false">IF(Y23&lt;&gt;"",IF(V23&lt;&gt;"", V23,     IF(H23="PhD",     7500,     IF(ISNUMBER(SEARCH("120",X23)),        5000,     IF(ISNUMBER(SEARCH("150",X23)),        5000,     IF(X23="GTAI",        5000,     3500     )      )     ))),  "")</f>
        <v/>
      </c>
      <c r="X23" s="1"/>
      <c r="Y23" s="1"/>
      <c r="Z23" s="1"/>
      <c r="AA23" s="1"/>
      <c r="AB23" s="15" t="str">
        <f aca="false">IF(ISNA($AV23),"",INDEX('Last Semester with Evals'!Y$3:Y$200, $AV23)&amp;","&amp;INDEX('Last Semester with Evals'!AA$3:AA$200, $AV23))</f>
        <v/>
      </c>
      <c r="AC23" s="16" t="str">
        <f aca="false">IF(ISNA($AV23),"",INDEX('Last Semester with Evals'!Z$3:Z$200, $AV23)+INDEX('Last Semester with Evals'!AB$3:AB$200, $AV23))</f>
        <v/>
      </c>
      <c r="AD23" s="1" t="str">
        <f aca="false">IF(ISNA(INDEX('Last Semester with Evals'!AC$3:AC$200, $AV23)),"",INDEX('Last Semester with Evals'!AC$3:AC$200, $AV23))</f>
        <v/>
      </c>
      <c r="AE23" s="1"/>
      <c r="AF23" s="1"/>
      <c r="AV23" s="0" t="e">
        <f aca="false">MATCH(E23,'Last Semester with Evals'!$F$3:$F$200,0)</f>
        <v>#N/A</v>
      </c>
      <c r="AW23" s="17" t="e">
        <f aca="false">MATCH(E23,'SPEAK-GTAI'!$F$2:$F$498,0)</f>
        <v>#N/A</v>
      </c>
    </row>
    <row r="24" customFormat="false" ht="14.25" hidden="false" customHeight="true" outlineLevel="0" collapsed="false">
      <c r="O24" s="14" t="str">
        <f aca="false">IF(ISNA($AW24),"x",IF(INDEX('SPEAK-GTAI'!G$2:G$498, $AW24)&lt;&gt;"",INDEX('SPEAK-GTAI'!G$2:G$498, $AW24),IF(INDEX('SPEAK-GTAI'!H$2:H$498, $AW24)&lt;&gt;"",INDEX('SPEAK-GTAI'!H$2:H$498, $AW24),"")))</f>
        <v>x</v>
      </c>
      <c r="P24" s="0" t="str">
        <f aca="false">IF(ISNA($AW24),"x",IF(INDEX('SPEAK-GTAI'!I$2:I$498, $AW24)&lt;&gt;"",INDEX('SPEAK-GTAI'!I$2:I$498, $AW24),""))</f>
        <v>x</v>
      </c>
      <c r="Q24" s="0" t="str">
        <f aca="false">IF(ISNA($AW24),"x",IF(INDEX('SPEAK-GTAI'!J$2:J$498, $AW24)&lt;&gt;"",INDEX('SPEAK-GTAI'!J$2:J$498, $AW24),""))</f>
        <v>x</v>
      </c>
      <c r="S24" s="14" t="str">
        <f aca="false">IF(ISNA($AW24),"x",IF(INDEX('SPEAK-GTAI'!L$2:L$498, $AW24)&lt;&gt;"",INDEX('SPEAK-GTAI'!L$2:L$498, $AW24),""))</f>
        <v>x</v>
      </c>
      <c r="T24" s="0" t="str">
        <f aca="false">IF(ISNA($AW24),"x",IF(INDEX('SPEAK-GTAI'!M$2:M$498, $AW24)&lt;&gt;"",INDEX('SPEAK-GTAI'!M$2:M$498, $AW24),""))</f>
        <v>x</v>
      </c>
      <c r="U24" s="1" t="str">
        <f aca="false">IF(OR(O24="NS",AND(ISNUMBER(P24),P24&gt;=50),LOWER(Q24)="yes"),IF(P24="x", "x", ""),IF(AND(P24=45,OR(Q24="NO",Q24="FAILED",Q24="")),"RETAKE","YES"))</f>
        <v>YES</v>
      </c>
      <c r="V24" s="1"/>
      <c r="W24" s="0" t="str">
        <f aca="false">IF(Y24&lt;&gt;"",IF(V24&lt;&gt;"", V24,     IF(H24="PhD",     7500,     IF(ISNUMBER(SEARCH("120",X24)),        5000,     IF(ISNUMBER(SEARCH("150",X24)),        5000,     IF(X24="GTAI",        5000,     3500     )      )     ))),  "")</f>
        <v/>
      </c>
      <c r="Z24" s="1"/>
      <c r="AA24" s="1"/>
      <c r="AB24" s="15" t="str">
        <f aca="false">IF(ISNA($AV24),"",INDEX('Last Semester with Evals'!Y$3:Y$200, $AV24)&amp;","&amp;INDEX('Last Semester with Evals'!AA$3:AA$200, $AV24))</f>
        <v/>
      </c>
      <c r="AC24" s="16" t="str">
        <f aca="false">IF(ISNA($AV24),"",INDEX('Last Semester with Evals'!Z$3:Z$200, $AV24)+INDEX('Last Semester with Evals'!AB$3:AB$200, $AV24))</f>
        <v/>
      </c>
      <c r="AD24" s="1" t="str">
        <f aca="false">IF(ISNA(INDEX('Last Semester with Evals'!AC$3:AC$200, $AV24)),"",INDEX('Last Semester with Evals'!AC$3:AC$200, $AV24))</f>
        <v/>
      </c>
      <c r="AE24" s="1"/>
      <c r="AF24" s="1"/>
      <c r="AV24" s="0" t="e">
        <f aca="false">MATCH(E24,'Last Semester with Evals'!$F$3:$F$200,0)</f>
        <v>#N/A</v>
      </c>
      <c r="AW24" s="17" t="e">
        <f aca="false">MATCH(E24,'SPEAK-GTAI'!$F$2:$F$498,0)</f>
        <v>#N/A</v>
      </c>
    </row>
    <row r="25" customFormat="false" ht="14.25" hidden="false" customHeight="true" outlineLevel="0" collapsed="false">
      <c r="O25" s="14" t="str">
        <f aca="false">IF(ISNA($AW25),"x",IF(INDEX('SPEAK-GTAI'!G$2:G$498, $AW25)&lt;&gt;"",INDEX('SPEAK-GTAI'!G$2:G$498, $AW25),IF(INDEX('SPEAK-GTAI'!H$2:H$498, $AW25)&lt;&gt;"",INDEX('SPEAK-GTAI'!H$2:H$498, $AW25),"")))</f>
        <v>x</v>
      </c>
      <c r="P25" s="0" t="str">
        <f aca="false">IF(ISNA($AW25),"x",IF(INDEX('SPEAK-GTAI'!I$2:I$498, $AW25)&lt;&gt;"",INDEX('SPEAK-GTAI'!I$2:I$498, $AW25),""))</f>
        <v>x</v>
      </c>
      <c r="Q25" s="0" t="str">
        <f aca="false">IF(ISNA($AW25),"x",IF(INDEX('SPEAK-GTAI'!J$2:J$498, $AW25)&lt;&gt;"",INDEX('SPEAK-GTAI'!J$2:J$498, $AW25),""))</f>
        <v>x</v>
      </c>
      <c r="S25" s="14" t="str">
        <f aca="false">IF(ISNA($AW25),"x",IF(INDEX('SPEAK-GTAI'!L$2:L$498, $AW25)&lt;&gt;"",INDEX('SPEAK-GTAI'!L$2:L$498, $AW25),""))</f>
        <v>x</v>
      </c>
      <c r="T25" s="0" t="str">
        <f aca="false">IF(ISNA($AW25),"x",IF(INDEX('SPEAK-GTAI'!M$2:M$498, $AW25)&lt;&gt;"",INDEX('SPEAK-GTAI'!M$2:M$498, $AW25),""))</f>
        <v>x</v>
      </c>
      <c r="U25" s="1" t="str">
        <f aca="false">IF(OR(O25="NS",AND(ISNUMBER(P25),P25&gt;=50),LOWER(Q25)="yes"),IF(P25="x", "x", ""),IF(AND(P25=45,OR(Q25="NO",Q25="FAILED",Q25="")),"RETAKE","YES"))</f>
        <v>YES</v>
      </c>
      <c r="V25" s="1"/>
      <c r="W25" s="0" t="str">
        <f aca="false">IF(Y25&lt;&gt;"",IF(V25&lt;&gt;"", V25,     IF(H25="PhD",     7500,     IF(ISNUMBER(SEARCH("120",X25)),        5000,     IF(ISNUMBER(SEARCH("150",X25)),        5000,     IF(X25="GTAI",        5000,     3500     )      )     ))),  "")</f>
        <v/>
      </c>
      <c r="X25" s="1"/>
      <c r="Y25" s="1"/>
      <c r="Z25" s="1"/>
      <c r="AA25" s="1"/>
      <c r="AB25" s="15" t="str">
        <f aca="false">IF(ISNA($AV25),"",INDEX('Last Semester with Evals'!Y$3:Y$200, $AV25)&amp;","&amp;INDEX('Last Semester with Evals'!AA$3:AA$200, $AV25))</f>
        <v/>
      </c>
      <c r="AC25" s="16" t="str">
        <f aca="false">IF(ISNA($AV25),"",INDEX('Last Semester with Evals'!Z$3:Z$200, $AV25)+INDEX('Last Semester with Evals'!AB$3:AB$200, $AV25))</f>
        <v/>
      </c>
      <c r="AD25" s="1" t="str">
        <f aca="false">IF(ISNA(INDEX('Last Semester with Evals'!AC$3:AC$200, $AV25)),"",INDEX('Last Semester with Evals'!AC$3:AC$200, $AV25))</f>
        <v/>
      </c>
      <c r="AE25" s="1"/>
      <c r="AF25" s="1"/>
      <c r="AV25" s="0" t="e">
        <f aca="false">MATCH(E25,'Last Semester with Evals'!$F$3:$F$200,0)</f>
        <v>#N/A</v>
      </c>
      <c r="AW25" s="17" t="e">
        <f aca="false">MATCH(E25,'SPEAK-GTAI'!$F$2:$F$498,0)</f>
        <v>#N/A</v>
      </c>
    </row>
    <row r="26" customFormat="false" ht="14.25" hidden="false" customHeight="true" outlineLevel="0" collapsed="false"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9" t="str">
        <f aca="false">IF(ISNA($AW26),"x",IF(INDEX('SPEAK-GTAI'!G$2:G$498, $AW26)&lt;&gt;"",INDEX('SPEAK-GTAI'!G$2:G$498, $AW26),IF(INDEX('SPEAK-GTAI'!H$2:H$498, $AW26)&lt;&gt;"",INDEX('SPEAK-GTAI'!H$2:H$498, $AW26),"")))</f>
        <v>x</v>
      </c>
      <c r="P26" s="1" t="str">
        <f aca="false">IF(ISNA($AW26),"x",IF(INDEX('SPEAK-GTAI'!I$2:I$498, $AW26)&lt;&gt;"",INDEX('SPEAK-GTAI'!I$2:I$498, $AW26),""))</f>
        <v>x</v>
      </c>
      <c r="Q26" s="19" t="str">
        <f aca="false">IF(ISNA($AW26),"x",IF(INDEX('SPEAK-GTAI'!J$2:J$498, $AW26)&lt;&gt;"",INDEX('SPEAK-GTAI'!J$2:J$498, $AW26),""))</f>
        <v>x</v>
      </c>
      <c r="R26" s="1"/>
      <c r="S26" s="19" t="str">
        <f aca="false">IF(ISNA($AW26),"x",IF(INDEX('SPEAK-GTAI'!L$2:L$498, $AW26)&lt;&gt;"",INDEX('SPEAK-GTAI'!L$2:L$498, $AW26),""))</f>
        <v>x</v>
      </c>
      <c r="T26" s="19" t="str">
        <f aca="false">IF(ISNA($AW26),"x",IF(INDEX('SPEAK-GTAI'!M$2:M$498, $AW26)&lt;&gt;"",INDEX('SPEAK-GTAI'!M$2:M$498, $AW26),""))</f>
        <v>x</v>
      </c>
      <c r="U26" s="1" t="str">
        <f aca="false">IF(OR(O26="NS",AND(ISNUMBER(P26),P26&gt;=50),LOWER(Q26)="yes"),IF(P26="x", "x", ""),IF(AND(P26=45,OR(Q26="NO",Q26="FAILED",Q26="")),"RETAKE","YES"))</f>
        <v>YES</v>
      </c>
      <c r="V26" s="1"/>
      <c r="W26" s="0" t="str">
        <f aca="false">IF(Y26&lt;&gt;"",IF(V26&lt;&gt;"", V26,     IF(H26="PhD",     7500,     IF(ISNUMBER(SEARCH("120",X26)),        5000,     IF(ISNUMBER(SEARCH("150",X26)),        5000,     IF(X26="GTAI",        5000,     3500     )      )     ))),  "")</f>
        <v/>
      </c>
      <c r="X26" s="1"/>
      <c r="Y26" s="1"/>
      <c r="Z26" s="1"/>
      <c r="AA26" s="1"/>
      <c r="AB26" s="15" t="str">
        <f aca="false">IF(ISNA($AV26),"",INDEX('Last Semester with Evals'!Y$3:Y$200, $AV26)&amp;","&amp;INDEX('Last Semester with Evals'!AA$3:AA$200, $AV26))</f>
        <v/>
      </c>
      <c r="AC26" s="16" t="str">
        <f aca="false">IF(ISNA($AV26),"",INDEX('Last Semester with Evals'!Z$3:Z$200, $AV26)+INDEX('Last Semester with Evals'!AB$3:AB$200, $AV26))</f>
        <v/>
      </c>
      <c r="AD26" s="1" t="str">
        <f aca="false">IF(ISNA(INDEX('Last Semester with Evals'!AC$3:AC$200, $AV26)),"",INDEX('Last Semester with Evals'!AC$3:AC$200, $AV26))</f>
        <v/>
      </c>
      <c r="AE26" s="1"/>
      <c r="AF26" s="1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V26" s="0" t="e">
        <f aca="false">MATCH(E26,'Last Semester with Evals'!$F$3:$F$200,0)</f>
        <v>#N/A</v>
      </c>
      <c r="AW26" s="17" t="e">
        <f aca="false">MATCH(E26,'SPEAK-GTAI'!$F$2:$F$498,0)</f>
        <v>#N/A</v>
      </c>
    </row>
    <row r="27" customFormat="false" ht="14.25" hidden="false" customHeight="true" outlineLevel="0" collapsed="false">
      <c r="O27" s="14" t="str">
        <f aca="false">IF(ISNA($AW27),"x",IF(INDEX('SPEAK-GTAI'!G$2:G$498, $AW27)&lt;&gt;"",INDEX('SPEAK-GTAI'!G$2:G$498, $AW27),IF(INDEX('SPEAK-GTAI'!H$2:H$498, $AW27)&lt;&gt;"",INDEX('SPEAK-GTAI'!H$2:H$498, $AW27),"")))</f>
        <v>x</v>
      </c>
      <c r="P27" s="0" t="str">
        <f aca="false">IF(ISNA($AW27),"x",IF(INDEX('SPEAK-GTAI'!I$2:I$498, $AW27)&lt;&gt;"",INDEX('SPEAK-GTAI'!I$2:I$498, $AW27),""))</f>
        <v>x</v>
      </c>
      <c r="Q27" s="0" t="str">
        <f aca="false">IF(ISNA($AW27),"x",IF(INDEX('SPEAK-GTAI'!J$2:J$498, $AW27)&lt;&gt;"",INDEX('SPEAK-GTAI'!J$2:J$498, $AW27),""))</f>
        <v>x</v>
      </c>
      <c r="S27" s="14" t="str">
        <f aca="false">IF(ISNA($AW27),"x",IF(INDEX('SPEAK-GTAI'!L$2:L$498, $AW27)&lt;&gt;"",INDEX('SPEAK-GTAI'!L$2:L$498, $AW27),""))</f>
        <v>x</v>
      </c>
      <c r="T27" s="0" t="str">
        <f aca="false">IF(ISNA($AW27),"x",IF(INDEX('SPEAK-GTAI'!M$2:M$498, $AW27)&lt;&gt;"",INDEX('SPEAK-GTAI'!M$2:M$498, $AW27),""))</f>
        <v>x</v>
      </c>
      <c r="U27" s="1" t="str">
        <f aca="false">IF(OR(O27="NS",AND(ISNUMBER(P27),P27&gt;=50),LOWER(Q27)="yes"),IF(P27="x", "x", ""),IF(AND(P27=45,OR(Q27="NO",Q27="FAILED",Q27="")),"RETAKE","YES"))</f>
        <v>YES</v>
      </c>
      <c r="V27" s="1"/>
      <c r="W27" s="0" t="str">
        <f aca="false">IF(Y27&lt;&gt;"",IF(V27&lt;&gt;"", V27,     IF(H27="PhD",     7500,     IF(ISNUMBER(SEARCH("120",X27)),        5000,     IF(ISNUMBER(SEARCH("150",X27)),        5000,     IF(X27="GTAI",        5000,     3500     )      )     ))),  "")</f>
        <v/>
      </c>
      <c r="X27" s="1"/>
      <c r="Y27" s="1"/>
      <c r="Z27" s="1"/>
      <c r="AA27" s="1"/>
      <c r="AB27" s="15" t="str">
        <f aca="false">IF(ISNA($AV27),"",INDEX('Last Semester with Evals'!Y$3:Y$200, $AV27)&amp;","&amp;INDEX('Last Semester with Evals'!AA$3:AA$200, $AV27))</f>
        <v/>
      </c>
      <c r="AC27" s="16" t="str">
        <f aca="false">IF(ISNA($AV27),"",INDEX('Last Semester with Evals'!Z$3:Z$200, $AV27)+INDEX('Last Semester with Evals'!AB$3:AB$200, $AV27))</f>
        <v/>
      </c>
      <c r="AD27" s="1" t="str">
        <f aca="false">IF(ISNA(INDEX('Last Semester with Evals'!AC$3:AC$200, $AV27)),"",INDEX('Last Semester with Evals'!AC$3:AC$200, $AV27))</f>
        <v/>
      </c>
      <c r="AE27" s="1"/>
      <c r="AF27" s="1"/>
      <c r="AV27" s="0" t="e">
        <f aca="false">MATCH(E27,'Last Semester with Evals'!$F$3:$F$200,0)</f>
        <v>#N/A</v>
      </c>
      <c r="AW27" s="17" t="e">
        <f aca="false">MATCH(E27,'SPEAK-GTAI'!$F$2:$F$498,0)</f>
        <v>#N/A</v>
      </c>
    </row>
    <row r="28" customFormat="false" ht="14.25" hidden="false" customHeight="true" outlineLevel="0" collapsed="false">
      <c r="O28" s="14" t="str">
        <f aca="false">IF(ISNA($AW28),"x",IF(INDEX('SPEAK-GTAI'!G$2:G$498, $AW28)&lt;&gt;"",INDEX('SPEAK-GTAI'!G$2:G$498, $AW28),IF(INDEX('SPEAK-GTAI'!H$2:H$498, $AW28)&lt;&gt;"",INDEX('SPEAK-GTAI'!H$2:H$498, $AW28),"")))</f>
        <v>x</v>
      </c>
      <c r="P28" s="0" t="str">
        <f aca="false">IF(ISNA($AW28),"x",IF(INDEX('SPEAK-GTAI'!I$2:I$498, $AW28)&lt;&gt;"",INDEX('SPEAK-GTAI'!I$2:I$498, $AW28),""))</f>
        <v>x</v>
      </c>
      <c r="Q28" s="0" t="str">
        <f aca="false">IF(ISNA($AW28),"x",IF(INDEX('SPEAK-GTAI'!J$2:J$498, $AW28)&lt;&gt;"",INDEX('SPEAK-GTAI'!J$2:J$498, $AW28),""))</f>
        <v>x</v>
      </c>
      <c r="S28" s="14" t="str">
        <f aca="false">IF(ISNA($AW28),"x",IF(INDEX('SPEAK-GTAI'!L$2:L$498, $AW28)&lt;&gt;"",INDEX('SPEAK-GTAI'!L$2:L$498, $AW28),""))</f>
        <v>x</v>
      </c>
      <c r="T28" s="0" t="str">
        <f aca="false">IF(ISNA($AW28),"x",IF(INDEX('SPEAK-GTAI'!M$2:M$498, $AW28)&lt;&gt;"",INDEX('SPEAK-GTAI'!M$2:M$498, $AW28),""))</f>
        <v>x</v>
      </c>
      <c r="U28" s="1" t="str">
        <f aca="false">IF(OR(O28="NS",AND(ISNUMBER(P28),P28&gt;=50),LOWER(Q28)="yes"),IF(P28="x", "x", ""),IF(AND(P28=45,OR(Q28="NO",Q28="FAILED",Q28="")),"RETAKE","YES"))</f>
        <v>YES</v>
      </c>
      <c r="V28" s="1"/>
      <c r="W28" s="0" t="str">
        <f aca="false">IF(Y28&lt;&gt;"",IF(V28&lt;&gt;"", V28,     IF(H28="PhD",     7500,     IF(ISNUMBER(SEARCH("120",X28)),        5000,     IF(ISNUMBER(SEARCH("150",X28)),        5000,     IF(X28="GTAI",        5000,     3500     )      )     ))),  "")</f>
        <v/>
      </c>
      <c r="X28" s="1"/>
      <c r="Y28" s="1"/>
      <c r="Z28" s="1"/>
      <c r="AA28" s="1"/>
      <c r="AB28" s="15" t="str">
        <f aca="false">IF(ISNA($AV28),"",INDEX('Last Semester with Evals'!Y$3:Y$200, $AV28)&amp;","&amp;INDEX('Last Semester with Evals'!AA$3:AA$200, $AV28))</f>
        <v/>
      </c>
      <c r="AC28" s="16" t="str">
        <f aca="false">IF(ISNA($AV28),"",INDEX('Last Semester with Evals'!Z$3:Z$200, $AV28)+INDEX('Last Semester with Evals'!AB$3:AB$200, $AV28))</f>
        <v/>
      </c>
      <c r="AD28" s="1" t="str">
        <f aca="false">IF(ISNA(INDEX('Last Semester with Evals'!AC$3:AC$200, $AV28)),"",INDEX('Last Semester with Evals'!AC$3:AC$200, $AV28))</f>
        <v/>
      </c>
      <c r="AE28" s="1"/>
      <c r="AF28" s="1"/>
      <c r="AV28" s="0" t="e">
        <f aca="false">MATCH(E28,'Last Semester with Evals'!$F$3:$F$200,0)</f>
        <v>#N/A</v>
      </c>
      <c r="AW28" s="17" t="e">
        <f aca="false">MATCH(E28,'SPEAK-GTAI'!$F$2:$F$498,0)</f>
        <v>#N/A</v>
      </c>
    </row>
    <row r="29" customFormat="false" ht="14.25" hidden="false" customHeight="true" outlineLevel="0" collapsed="false">
      <c r="O29" s="14" t="str">
        <f aca="false">IF(ISNA($AW29),"x",IF(INDEX('SPEAK-GTAI'!G$2:G$498, $AW29)&lt;&gt;"",INDEX('SPEAK-GTAI'!G$2:G$498, $AW29),IF(INDEX('SPEAK-GTAI'!H$2:H$498, $AW29)&lt;&gt;"",INDEX('SPEAK-GTAI'!H$2:H$498, $AW29),"")))</f>
        <v>x</v>
      </c>
      <c r="P29" s="0" t="str">
        <f aca="false">IF(ISNA($AW29),"x",IF(INDEX('SPEAK-GTAI'!I$2:I$498, $AW29)&lt;&gt;"",INDEX('SPEAK-GTAI'!I$2:I$498, $AW29),""))</f>
        <v>x</v>
      </c>
      <c r="Q29" s="0" t="str">
        <f aca="false">IF(ISNA($AW29),"x",IF(INDEX('SPEAK-GTAI'!J$2:J$498, $AW29)&lt;&gt;"",INDEX('SPEAK-GTAI'!J$2:J$498, $AW29),""))</f>
        <v>x</v>
      </c>
      <c r="S29" s="14" t="str">
        <f aca="false">IF(ISNA($AW29),"x",IF(INDEX('SPEAK-GTAI'!L$2:L$498, $AW29)&lt;&gt;"",INDEX('SPEAK-GTAI'!L$2:L$498, $AW29),""))</f>
        <v>x</v>
      </c>
      <c r="T29" s="0" t="str">
        <f aca="false">IF(ISNA($AW29),"x",IF(INDEX('SPEAK-GTAI'!M$2:M$498, $AW29)&lt;&gt;"",INDEX('SPEAK-GTAI'!M$2:M$498, $AW29),""))</f>
        <v>x</v>
      </c>
      <c r="U29" s="1" t="str">
        <f aca="false">IF(OR(O29="NS",AND(ISNUMBER(P29),P29&gt;=50),LOWER(Q29)="yes"),IF(P29="x", "x", ""),IF(AND(P29=45,OR(Q29="NO",Q29="FAILED",Q29="")),"RETAKE","YES"))</f>
        <v>YES</v>
      </c>
      <c r="V29" s="1"/>
      <c r="W29" s="0" t="str">
        <f aca="false">IF(Y29&lt;&gt;"",IF(V29&lt;&gt;"", V29,     IF(H29="PhD",     7500,     IF(ISNUMBER(SEARCH("120",X29)),        5000,     IF(ISNUMBER(SEARCH("150",X29)),        5000,     IF(X29="GTAI",        5000,     3500     )      )     ))),  "")</f>
        <v/>
      </c>
      <c r="X29" s="1"/>
      <c r="Y29" s="1"/>
      <c r="Z29" s="1"/>
      <c r="AA29" s="1"/>
      <c r="AB29" s="15" t="str">
        <f aca="false">IF(ISNA($AV29),"",INDEX('Last Semester with Evals'!Y$3:Y$200, $AV29)&amp;","&amp;INDEX('Last Semester with Evals'!AA$3:AA$200, $AV29))</f>
        <v/>
      </c>
      <c r="AC29" s="16" t="str">
        <f aca="false">IF(ISNA($AV29),"",INDEX('Last Semester with Evals'!Z$3:Z$200, $AV29)+INDEX('Last Semester with Evals'!AB$3:AB$200, $AV29))</f>
        <v/>
      </c>
      <c r="AD29" s="1" t="str">
        <f aca="false">IF(ISNA(INDEX('Last Semester with Evals'!AC$3:AC$200, $AV29)),"",INDEX('Last Semester with Evals'!AC$3:AC$200, $AV29))</f>
        <v/>
      </c>
      <c r="AE29" s="1"/>
      <c r="AF29" s="1"/>
      <c r="AV29" s="0" t="e">
        <f aca="false">MATCH(E29,'Last Semester with Evals'!$F$3:$F$200,0)</f>
        <v>#N/A</v>
      </c>
      <c r="AW29" s="17" t="e">
        <f aca="false">MATCH(E29,'SPEAK-GTAI'!$F$2:$F$498,0)</f>
        <v>#N/A</v>
      </c>
    </row>
    <row r="30" customFormat="false" ht="14.25" hidden="false" customHeight="true" outlineLevel="0" collapsed="false">
      <c r="O30" s="14" t="str">
        <f aca="false">IF(ISNA($AW30),"x",IF(INDEX('SPEAK-GTAI'!G$2:G$498, $AW30)&lt;&gt;"",INDEX('SPEAK-GTAI'!G$2:G$498, $AW30),IF(INDEX('SPEAK-GTAI'!H$2:H$498, $AW30)&lt;&gt;"",INDEX('SPEAK-GTAI'!H$2:H$498, $AW30),"")))</f>
        <v>x</v>
      </c>
      <c r="P30" s="0" t="str">
        <f aca="false">IF(ISNA($AW30),"x",IF(INDEX('SPEAK-GTAI'!I$2:I$498, $AW30)&lt;&gt;"",INDEX('SPEAK-GTAI'!I$2:I$498, $AW30),""))</f>
        <v>x</v>
      </c>
      <c r="Q30" s="0" t="str">
        <f aca="false">IF(ISNA($AW30),"x",IF(INDEX('SPEAK-GTAI'!J$2:J$498, $AW30)&lt;&gt;"",INDEX('SPEAK-GTAI'!J$2:J$498, $AW30),""))</f>
        <v>x</v>
      </c>
      <c r="S30" s="14" t="str">
        <f aca="false">IF(ISNA($AW30),"x",IF(INDEX('SPEAK-GTAI'!L$2:L$498, $AW30)&lt;&gt;"",INDEX('SPEAK-GTAI'!L$2:L$498, $AW30),""))</f>
        <v>x</v>
      </c>
      <c r="T30" s="0" t="str">
        <f aca="false">IF(ISNA($AW30),"x",IF(INDEX('SPEAK-GTAI'!M$2:M$498, $AW30)&lt;&gt;"",INDEX('SPEAK-GTAI'!M$2:M$498, $AW30),""))</f>
        <v>x</v>
      </c>
      <c r="U30" s="1" t="str">
        <f aca="false">IF(OR(O30="NS",AND(ISNUMBER(P30),P30&gt;=50),LOWER(Q30)="yes"),IF(P30="x", "x", ""),IF(AND(P30=45,OR(Q30="NO",Q30="FAILED",Q30="")),"RETAKE","YES"))</f>
        <v>YES</v>
      </c>
      <c r="V30" s="1"/>
      <c r="W30" s="0" t="str">
        <f aca="false">IF(Y30&lt;&gt;"",IF(V30&lt;&gt;"", V30,     IF(H30="PhD",     7500,     IF(ISNUMBER(SEARCH("120",X30)),        5000,     IF(ISNUMBER(SEARCH("150",X30)),        5000,     IF(X30="GTAI",        5000,     3500     )      )     ))),  "")</f>
        <v/>
      </c>
      <c r="X30" s="1"/>
      <c r="Y30" s="1"/>
      <c r="Z30" s="1"/>
      <c r="AA30" s="1"/>
      <c r="AB30" s="15" t="str">
        <f aca="false">IF(ISNA($AV30),"",INDEX('Last Semester with Evals'!Y$3:Y$200, $AV30)&amp;","&amp;INDEX('Last Semester with Evals'!AA$3:AA$200, $AV30))</f>
        <v/>
      </c>
      <c r="AC30" s="16" t="str">
        <f aca="false">IF(ISNA($AV30),"",INDEX('Last Semester with Evals'!Z$3:Z$200, $AV30)+INDEX('Last Semester with Evals'!AB$3:AB$200, $AV30))</f>
        <v/>
      </c>
      <c r="AD30" s="1" t="str">
        <f aca="false">IF(ISNA(INDEX('Last Semester with Evals'!AC$3:AC$200, $AV30)),"",INDEX('Last Semester with Evals'!AC$3:AC$200, $AV30))</f>
        <v/>
      </c>
      <c r="AE30" s="1"/>
      <c r="AF30" s="1"/>
      <c r="AV30" s="0" t="e">
        <f aca="false">MATCH(E30,'Last Semester with Evals'!$F$3:$F$200,0)</f>
        <v>#N/A</v>
      </c>
      <c r="AW30" s="17" t="e">
        <f aca="false">MATCH(E30,'SPEAK-GTAI'!$F$2:$F$498,0)</f>
        <v>#N/A</v>
      </c>
    </row>
    <row r="31" customFormat="false" ht="14.25" hidden="false" customHeight="true" outlineLevel="0" collapsed="false">
      <c r="O31" s="14" t="str">
        <f aca="false">IF(ISNA($AW31),"x",IF(INDEX('SPEAK-GTAI'!G$2:G$498, $AW31)&lt;&gt;"",INDEX('SPEAK-GTAI'!G$2:G$498, $AW31),IF(INDEX('SPEAK-GTAI'!H$2:H$498, $AW31)&lt;&gt;"",INDEX('SPEAK-GTAI'!H$2:H$498, $AW31),"")))</f>
        <v>x</v>
      </c>
      <c r="P31" s="0" t="str">
        <f aca="false">IF(ISNA($AW31),"x",IF(INDEX('SPEAK-GTAI'!I$2:I$498, $AW31)&lt;&gt;"",INDEX('SPEAK-GTAI'!I$2:I$498, $AW31),""))</f>
        <v>x</v>
      </c>
      <c r="Q31" s="0" t="str">
        <f aca="false">IF(ISNA($AW31),"x",IF(INDEX('SPEAK-GTAI'!J$2:J$498, $AW31)&lt;&gt;"",INDEX('SPEAK-GTAI'!J$2:J$498, $AW31),""))</f>
        <v>x</v>
      </c>
      <c r="S31" s="14" t="str">
        <f aca="false">IF(ISNA($AW31),"x",IF(INDEX('SPEAK-GTAI'!L$2:L$498, $AW31)&lt;&gt;"",INDEX('SPEAK-GTAI'!L$2:L$498, $AW31),""))</f>
        <v>x</v>
      </c>
      <c r="T31" s="0" t="str">
        <f aca="false">IF(ISNA($AW31),"x",IF(INDEX('SPEAK-GTAI'!M$2:M$498, $AW31)&lt;&gt;"",INDEX('SPEAK-GTAI'!M$2:M$498, $AW31),""))</f>
        <v>x</v>
      </c>
      <c r="U31" s="1" t="str">
        <f aca="false">IF(OR(O31="NS",AND(ISNUMBER(P31),P31&gt;=50),LOWER(Q31)="yes"),IF(P31="x", "x", ""),IF(AND(P31=45,OR(Q31="NO",Q31="FAILED",Q31="")),"RETAKE","YES"))</f>
        <v>YES</v>
      </c>
      <c r="V31" s="1"/>
      <c r="W31" s="0" t="str">
        <f aca="false">IF(Y31&lt;&gt;"",IF(V31&lt;&gt;"", V31,     IF(H31="PhD",     7500,     IF(ISNUMBER(SEARCH("120",X31)),        5000,     IF(ISNUMBER(SEARCH("150",X31)),        5000,     IF(X31="GTAI",        5000,     3500     )      )     ))),  "")</f>
        <v/>
      </c>
      <c r="X31" s="1"/>
      <c r="Y31" s="1"/>
      <c r="Z31" s="1"/>
      <c r="AA31" s="1"/>
      <c r="AB31" s="15" t="str">
        <f aca="false">IF(ISNA($AV31),"",INDEX('Last Semester with Evals'!Y$3:Y$200, $AV31)&amp;","&amp;INDEX('Last Semester with Evals'!AA$3:AA$200, $AV31))</f>
        <v/>
      </c>
      <c r="AC31" s="16" t="str">
        <f aca="false">IF(ISNA($AV31),"",INDEX('Last Semester with Evals'!Z$3:Z$200, $AV31)+INDEX('Last Semester with Evals'!AB$3:AB$200, $AV31))</f>
        <v/>
      </c>
      <c r="AD31" s="1" t="str">
        <f aca="false">IF(ISNA(INDEX('Last Semester with Evals'!AC$3:AC$200, $AV31)),"",INDEX('Last Semester with Evals'!AC$3:AC$200, $AV31))</f>
        <v/>
      </c>
      <c r="AE31" s="1"/>
      <c r="AF31" s="1"/>
      <c r="AV31" s="0" t="e">
        <f aca="false">MATCH(E31,'Last Semester with Evals'!$F$3:$F$200,0)</f>
        <v>#N/A</v>
      </c>
      <c r="AW31" s="17" t="e">
        <f aca="false">MATCH(E31,'SPEAK-GTAI'!$F$2:$F$498,0)</f>
        <v>#N/A</v>
      </c>
    </row>
    <row r="32" customFormat="false" ht="14.25" hidden="false" customHeight="true" outlineLevel="0" collapsed="false">
      <c r="O32" s="14" t="str">
        <f aca="false">IF(ISNA($AW32),"x",IF(INDEX('SPEAK-GTAI'!G$2:G$498, $AW32)&lt;&gt;"",INDEX('SPEAK-GTAI'!G$2:G$498, $AW32),IF(INDEX('SPEAK-GTAI'!H$2:H$498, $AW32)&lt;&gt;"",INDEX('SPEAK-GTAI'!H$2:H$498, $AW32),"")))</f>
        <v>x</v>
      </c>
      <c r="P32" s="0" t="str">
        <f aca="false">IF(ISNA($AW32),"x",IF(INDEX('SPEAK-GTAI'!I$2:I$498, $AW32)&lt;&gt;"",INDEX('SPEAK-GTAI'!I$2:I$498, $AW32),""))</f>
        <v>x</v>
      </c>
      <c r="Q32" s="0" t="str">
        <f aca="false">IF(ISNA($AW32),"x",IF(INDEX('SPEAK-GTAI'!J$2:J$498, $AW32)&lt;&gt;"",INDEX('SPEAK-GTAI'!J$2:J$498, $AW32),""))</f>
        <v>x</v>
      </c>
      <c r="S32" s="14" t="str">
        <f aca="false">IF(ISNA($AW32),"x",IF(INDEX('SPEAK-GTAI'!L$2:L$498, $AW32)&lt;&gt;"",INDEX('SPEAK-GTAI'!L$2:L$498, $AW32),""))</f>
        <v>x</v>
      </c>
      <c r="T32" s="0" t="str">
        <f aca="false">IF(ISNA($AW32),"x",IF(INDEX('SPEAK-GTAI'!M$2:M$498, $AW32)&lt;&gt;"",INDEX('SPEAK-GTAI'!M$2:M$498, $AW32),""))</f>
        <v>x</v>
      </c>
      <c r="U32" s="1" t="str">
        <f aca="false">IF(OR(O32="NS",AND(ISNUMBER(P32),P32&gt;=50),LOWER(Q32)="yes"),IF(P32="x", "x", ""),IF(AND(P32=45,OR(Q32="NO",Q32="FAILED",Q32="")),"RETAKE","YES"))</f>
        <v>YES</v>
      </c>
      <c r="V32" s="1"/>
      <c r="W32" s="0" t="str">
        <f aca="false">IF(Y32&lt;&gt;"",IF(V32&lt;&gt;"", V32,     IF(H32="PhD",     7500,     IF(ISNUMBER(SEARCH("120",X32)),        5000,     IF(ISNUMBER(SEARCH("150",X32)),        5000,     IF(X32="GTAI",        5000,     3500     )      )     ))),  "")</f>
        <v/>
      </c>
      <c r="X32" s="1"/>
      <c r="Y32" s="1"/>
      <c r="Z32" s="1"/>
      <c r="AA32" s="1"/>
      <c r="AB32" s="15" t="str">
        <f aca="false">IF(ISNA($AV32),"",INDEX('Last Semester with Evals'!Y$3:Y$200, $AV32)&amp;","&amp;INDEX('Last Semester with Evals'!AA$3:AA$200, $AV32))</f>
        <v/>
      </c>
      <c r="AC32" s="16" t="str">
        <f aca="false">IF(ISNA($AV32),"",INDEX('Last Semester with Evals'!Z$3:Z$200, $AV32)+INDEX('Last Semester with Evals'!AB$3:AB$200, $AV32))</f>
        <v/>
      </c>
      <c r="AD32" s="1" t="str">
        <f aca="false">IF(ISNA(INDEX('Last Semester with Evals'!AC$3:AC$200, $AV32)),"",INDEX('Last Semester with Evals'!AC$3:AC$200, $AV32))</f>
        <v/>
      </c>
      <c r="AE32" s="1"/>
      <c r="AF32" s="1"/>
      <c r="AV32" s="0" t="e">
        <f aca="false">MATCH(E32,'Last Semester with Evals'!$F$3:$F$200,0)</f>
        <v>#N/A</v>
      </c>
      <c r="AW32" s="17" t="e">
        <f aca="false">MATCH(E32,'SPEAK-GTAI'!$F$2:$F$498,0)</f>
        <v>#N/A</v>
      </c>
    </row>
    <row r="33" customFormat="false" ht="14.25" hidden="false" customHeight="true" outlineLevel="0" collapsed="false">
      <c r="O33" s="14" t="str">
        <f aca="false">IF(ISNA($AW33),"x",IF(INDEX('SPEAK-GTAI'!G$2:G$498, $AW33)&lt;&gt;"",INDEX('SPEAK-GTAI'!G$2:G$498, $AW33),IF(INDEX('SPEAK-GTAI'!H$2:H$498, $AW33)&lt;&gt;"",INDEX('SPEAK-GTAI'!H$2:H$498, $AW33),"")))</f>
        <v>x</v>
      </c>
      <c r="P33" s="0" t="str">
        <f aca="false">IF(ISNA($AW33),"x",IF(INDEX('SPEAK-GTAI'!I$2:I$498, $AW33)&lt;&gt;"",INDEX('SPEAK-GTAI'!I$2:I$498, $AW33),""))</f>
        <v>x</v>
      </c>
      <c r="Q33" s="0" t="str">
        <f aca="false">IF(ISNA($AW33),"x",IF(INDEX('SPEAK-GTAI'!J$2:J$498, $AW33)&lt;&gt;"",INDEX('SPEAK-GTAI'!J$2:J$498, $AW33),""))</f>
        <v>x</v>
      </c>
      <c r="S33" s="14" t="str">
        <f aca="false">IF(ISNA($AW33),"x",IF(INDEX('SPEAK-GTAI'!L$2:L$498, $AW33)&lt;&gt;"",INDEX('SPEAK-GTAI'!L$2:L$498, $AW33),""))</f>
        <v>x</v>
      </c>
      <c r="T33" s="0" t="str">
        <f aca="false">IF(ISNA($AW33),"x",IF(INDEX('SPEAK-GTAI'!M$2:M$498, $AW33)&lt;&gt;"",INDEX('SPEAK-GTAI'!M$2:M$498, $AW33),""))</f>
        <v>x</v>
      </c>
      <c r="U33" s="1" t="str">
        <f aca="false">IF(OR(O33="NS",AND(ISNUMBER(P33),P33&gt;=50),LOWER(Q33)="yes"),IF(P33="x", "x", ""),IF(AND(P33=45,OR(Q33="NO",Q33="FAILED",Q33="")),"RETAKE","YES"))</f>
        <v>YES</v>
      </c>
      <c r="V33" s="1"/>
      <c r="W33" s="0" t="str">
        <f aca="false">IF(Y33&lt;&gt;"",IF(V33&lt;&gt;"", V33,     IF(H33="PhD",     7500,     IF(ISNUMBER(SEARCH("120",X33)),        5000,     IF(ISNUMBER(SEARCH("150",X33)),        5000,     IF(X33="GTAI",        5000,     3500     )      )     ))),  "")</f>
        <v/>
      </c>
      <c r="X33" s="1"/>
      <c r="Y33" s="1"/>
      <c r="Z33" s="1"/>
      <c r="AA33" s="1"/>
      <c r="AB33" s="15" t="str">
        <f aca="false">IF(ISNA($AV33),"",INDEX('Last Semester with Evals'!Y$3:Y$200, $AV33)&amp;","&amp;INDEX('Last Semester with Evals'!AA$3:AA$200, $AV33))</f>
        <v/>
      </c>
      <c r="AC33" s="16" t="str">
        <f aca="false">IF(ISNA($AV33),"",INDEX('Last Semester with Evals'!Z$3:Z$200, $AV33)+INDEX('Last Semester with Evals'!AB$3:AB$200, $AV33))</f>
        <v/>
      </c>
      <c r="AD33" s="1" t="str">
        <f aca="false">IF(ISNA(INDEX('Last Semester with Evals'!AC$3:AC$200, $AV33)),"",INDEX('Last Semester with Evals'!AC$3:AC$200, $AV33))</f>
        <v/>
      </c>
      <c r="AE33" s="1"/>
      <c r="AF33" s="1"/>
      <c r="AV33" s="0" t="e">
        <f aca="false">MATCH(E33,'Last Semester with Evals'!$F$3:$F$200,0)</f>
        <v>#N/A</v>
      </c>
      <c r="AW33" s="17" t="e">
        <f aca="false">MATCH(E33,'SPEAK-GTAI'!$F$2:$F$498,0)</f>
        <v>#N/A</v>
      </c>
    </row>
    <row r="34" customFormat="false" ht="14.25" hidden="false" customHeight="true" outlineLevel="0" collapsed="false">
      <c r="O34" s="14" t="str">
        <f aca="false">IF(ISNA($AW34),"x",IF(INDEX('SPEAK-GTAI'!G$2:G$498, $AW34)&lt;&gt;"",INDEX('SPEAK-GTAI'!G$2:G$498, $AW34),IF(INDEX('SPEAK-GTAI'!H$2:H$498, $AW34)&lt;&gt;"",INDEX('SPEAK-GTAI'!H$2:H$498, $AW34),"")))</f>
        <v>x</v>
      </c>
      <c r="P34" s="0" t="str">
        <f aca="false">IF(ISNA($AW34),"x",IF(INDEX('SPEAK-GTAI'!I$2:I$498, $AW34)&lt;&gt;"",INDEX('SPEAK-GTAI'!I$2:I$498, $AW34),""))</f>
        <v>x</v>
      </c>
      <c r="Q34" s="0" t="str">
        <f aca="false">IF(ISNA($AW34),"x",IF(INDEX('SPEAK-GTAI'!J$2:J$498, $AW34)&lt;&gt;"",INDEX('SPEAK-GTAI'!J$2:J$498, $AW34),""))</f>
        <v>x</v>
      </c>
      <c r="S34" s="14" t="str">
        <f aca="false">IF(ISNA($AW34),"x",IF(INDEX('SPEAK-GTAI'!L$2:L$498, $AW34)&lt;&gt;"",INDEX('SPEAK-GTAI'!L$2:L$498, $AW34),""))</f>
        <v>x</v>
      </c>
      <c r="T34" s="0" t="str">
        <f aca="false">IF(ISNA($AW34),"x",IF(INDEX('SPEAK-GTAI'!M$2:M$498, $AW34)&lt;&gt;"",INDEX('SPEAK-GTAI'!M$2:M$498, $AW34),""))</f>
        <v>x</v>
      </c>
      <c r="U34" s="1" t="str">
        <f aca="false">IF(OR(O34="NS",AND(ISNUMBER(P34),P34&gt;=50),LOWER(Q34)="yes"),IF(P34="x", "x", ""),IF(AND(P34=45,OR(Q34="NO",Q34="FAILED",Q34="")),"RETAKE","YES"))</f>
        <v>YES</v>
      </c>
      <c r="V34" s="1"/>
      <c r="W34" s="0" t="str">
        <f aca="false">IF(Y34&lt;&gt;"",IF(V34&lt;&gt;"", V34,     IF(H34="PhD",     7500,     IF(ISNUMBER(SEARCH("120",X34)),        5000,     IF(ISNUMBER(SEARCH("150",X34)),        5000,     IF(X34="GTAI",        5000,     3500     )      )     ))),  "")</f>
        <v/>
      </c>
      <c r="X34" s="1"/>
      <c r="Y34" s="1"/>
      <c r="Z34" s="1"/>
      <c r="AA34" s="1"/>
      <c r="AB34" s="15" t="str">
        <f aca="false">IF(ISNA($AV34),"",INDEX('Last Semester with Evals'!Y$3:Y$200, $AV34)&amp;","&amp;INDEX('Last Semester with Evals'!AA$3:AA$200, $AV34))</f>
        <v/>
      </c>
      <c r="AC34" s="16" t="str">
        <f aca="false">IF(ISNA($AV34),"",INDEX('Last Semester with Evals'!Z$3:Z$200, $AV34)+INDEX('Last Semester with Evals'!AB$3:AB$200, $AV34))</f>
        <v/>
      </c>
      <c r="AD34" s="1" t="str">
        <f aca="false">IF(ISNA(INDEX('Last Semester with Evals'!AC$3:AC$200, $AV34)),"",INDEX('Last Semester with Evals'!AC$3:AC$200, $AV34))</f>
        <v/>
      </c>
      <c r="AE34" s="1"/>
      <c r="AF34" s="1"/>
      <c r="AV34" s="0" t="e">
        <f aca="false">MATCH(E34,'Last Semester with Evals'!$F$3:$F$200,0)</f>
        <v>#N/A</v>
      </c>
      <c r="AW34" s="17" t="e">
        <f aca="false">MATCH(E34,'SPEAK-GTAI'!$F$2:$F$498,0)</f>
        <v>#N/A</v>
      </c>
    </row>
    <row r="35" customFormat="false" ht="14.25" hidden="false" customHeight="true" outlineLevel="0" collapsed="false">
      <c r="O35" s="14" t="str">
        <f aca="false">IF(ISNA($AW35),"x",IF(INDEX('SPEAK-GTAI'!G$2:G$498, $AW35)&lt;&gt;"",INDEX('SPEAK-GTAI'!G$2:G$498, $AW35),IF(INDEX('SPEAK-GTAI'!H$2:H$498, $AW35)&lt;&gt;"",INDEX('SPEAK-GTAI'!H$2:H$498, $AW35),"")))</f>
        <v>x</v>
      </c>
      <c r="P35" s="0" t="str">
        <f aca="false">IF(ISNA($AW35),"x",IF(INDEX('SPEAK-GTAI'!I$2:I$498, $AW35)&lt;&gt;"",INDEX('SPEAK-GTAI'!I$2:I$498, $AW35),""))</f>
        <v>x</v>
      </c>
      <c r="Q35" s="0" t="str">
        <f aca="false">IF(ISNA($AW35),"x",IF(INDEX('SPEAK-GTAI'!J$2:J$498, $AW35)&lt;&gt;"",INDEX('SPEAK-GTAI'!J$2:J$498, $AW35),""))</f>
        <v>x</v>
      </c>
      <c r="S35" s="14" t="str">
        <f aca="false">IF(ISNA($AW35),"x",IF(INDEX('SPEAK-GTAI'!L$2:L$498, $AW35)&lt;&gt;"",INDEX('SPEAK-GTAI'!L$2:L$498, $AW35),""))</f>
        <v>x</v>
      </c>
      <c r="T35" s="0" t="str">
        <f aca="false">IF(ISNA($AW35),"x",IF(INDEX('SPEAK-GTAI'!M$2:M$498, $AW35)&lt;&gt;"",INDEX('SPEAK-GTAI'!M$2:M$498, $AW35),""))</f>
        <v>x</v>
      </c>
      <c r="U35" s="1" t="str">
        <f aca="false">IF(OR(O35="NS",AND(ISNUMBER(P35),P35&gt;=50),LOWER(Q35)="yes"),IF(P35="x", "x", ""),IF(AND(P35=45,OR(Q35="NO",Q35="FAILED",Q35="")),"RETAKE","YES"))</f>
        <v>YES</v>
      </c>
      <c r="V35" s="1"/>
      <c r="W35" s="0" t="str">
        <f aca="false">IF(Y35&lt;&gt;"",IF(V35&lt;&gt;"", V35,     IF(H35="PhD",     7500,     IF(ISNUMBER(SEARCH("120",X35)),        5000,     IF(ISNUMBER(SEARCH("150",X35)),        5000,     IF(X35="GTAI",        5000,     3500     )      )     ))),  "")</f>
        <v/>
      </c>
      <c r="X35" s="1"/>
      <c r="Y35" s="1"/>
      <c r="Z35" s="1"/>
      <c r="AA35" s="1"/>
      <c r="AB35" s="15" t="str">
        <f aca="false">IF(ISNA($AV35),"",INDEX('Last Semester with Evals'!Y$3:Y$200, $AV35)&amp;","&amp;INDEX('Last Semester with Evals'!AA$3:AA$200, $AV35))</f>
        <v/>
      </c>
      <c r="AC35" s="16" t="str">
        <f aca="false">IF(ISNA($AV35),"",INDEX('Last Semester with Evals'!Z$3:Z$200, $AV35)+INDEX('Last Semester with Evals'!AB$3:AB$200, $AV35))</f>
        <v/>
      </c>
      <c r="AD35" s="1" t="str">
        <f aca="false">IF(ISNA(INDEX('Last Semester with Evals'!AC$3:AC$200, $AV35)),"",INDEX('Last Semester with Evals'!AC$3:AC$200, $AV35))</f>
        <v/>
      </c>
      <c r="AE35" s="1"/>
      <c r="AF35" s="1"/>
      <c r="AV35" s="0" t="e">
        <f aca="false">MATCH(E35,'Last Semester with Evals'!$F$3:$F$200,0)</f>
        <v>#N/A</v>
      </c>
      <c r="AW35" s="17" t="e">
        <f aca="false">MATCH(E35,'SPEAK-GTAI'!$F$2:$F$498,0)</f>
        <v>#N/A</v>
      </c>
    </row>
    <row r="36" customFormat="false" ht="14.25" hidden="false" customHeight="true" outlineLevel="0" collapsed="false">
      <c r="O36" s="14" t="str">
        <f aca="false">IF(ISNA($AW36),"x",IF(INDEX('SPEAK-GTAI'!G$2:G$498, $AW36)&lt;&gt;"",INDEX('SPEAK-GTAI'!G$2:G$498, $AW36),IF(INDEX('SPEAK-GTAI'!H$2:H$498, $AW36)&lt;&gt;"",INDEX('SPEAK-GTAI'!H$2:H$498, $AW36),"")))</f>
        <v>x</v>
      </c>
      <c r="P36" s="0" t="str">
        <f aca="false">IF(ISNA($AW36),"x",IF(INDEX('SPEAK-GTAI'!I$2:I$498, $AW36)&lt;&gt;"",INDEX('SPEAK-GTAI'!I$2:I$498, $AW36),""))</f>
        <v>x</v>
      </c>
      <c r="Q36" s="0" t="str">
        <f aca="false">IF(ISNA($AW36),"x",IF(INDEX('SPEAK-GTAI'!J$2:J$498, $AW36)&lt;&gt;"",INDEX('SPEAK-GTAI'!J$2:J$498, $AW36),""))</f>
        <v>x</v>
      </c>
      <c r="S36" s="14" t="str">
        <f aca="false">IF(ISNA($AW36),"x",IF(INDEX('SPEAK-GTAI'!L$2:L$498, $AW36)&lt;&gt;"",INDEX('SPEAK-GTAI'!L$2:L$498, $AW36),""))</f>
        <v>x</v>
      </c>
      <c r="T36" s="0" t="str">
        <f aca="false">IF(ISNA($AW36),"x",IF(INDEX('SPEAK-GTAI'!M$2:M$498, $AW36)&lt;&gt;"",INDEX('SPEAK-GTAI'!M$2:M$498, $AW36),""))</f>
        <v>x</v>
      </c>
      <c r="U36" s="1" t="str">
        <f aca="false">IF(OR(O36="NS",AND(ISNUMBER(P36),P36&gt;=50),LOWER(Q36)="yes"),IF(P36="x", "x", ""),IF(AND(P36=45,OR(Q36="NO",Q36="FAILED",Q36="")),"RETAKE","YES"))</f>
        <v>YES</v>
      </c>
      <c r="V36" s="1"/>
      <c r="W36" s="0" t="str">
        <f aca="false">IF(Y36&lt;&gt;"",IF(V36&lt;&gt;"", V36,     IF(H36="PhD",     7500,     IF(ISNUMBER(SEARCH("120",X36)),        5000,     IF(ISNUMBER(SEARCH("150",X36)),        5000,     IF(X36="GTAI",        5000,     3500     )      )     ))),  "")</f>
        <v/>
      </c>
      <c r="X36" s="1"/>
      <c r="Y36" s="1"/>
      <c r="Z36" s="1"/>
      <c r="AA36" s="1"/>
      <c r="AB36" s="15" t="str">
        <f aca="false">IF(ISNA($AV36),"",INDEX('Last Semester with Evals'!Y$3:Y$200, $AV36)&amp;","&amp;INDEX('Last Semester with Evals'!AA$3:AA$200, $AV36))</f>
        <v/>
      </c>
      <c r="AC36" s="16" t="str">
        <f aca="false">IF(ISNA($AV36),"",INDEX('Last Semester with Evals'!Z$3:Z$200, $AV36)+INDEX('Last Semester with Evals'!AB$3:AB$200, $AV36))</f>
        <v/>
      </c>
      <c r="AD36" s="1" t="str">
        <f aca="false">IF(ISNA(INDEX('Last Semester with Evals'!AC$3:AC$200, $AV36)),"",INDEX('Last Semester with Evals'!AC$3:AC$200, $AV36))</f>
        <v/>
      </c>
      <c r="AE36" s="1"/>
      <c r="AF36" s="1"/>
      <c r="AV36" s="0" t="e">
        <f aca="false">MATCH(E36,'Last Semester with Evals'!$F$3:$F$200,0)</f>
        <v>#N/A</v>
      </c>
      <c r="AW36" s="17" t="e">
        <f aca="false">MATCH(E36,'SPEAK-GTAI'!$F$2:$F$498,0)</f>
        <v>#N/A</v>
      </c>
    </row>
    <row r="37" customFormat="false" ht="14.25" hidden="false" customHeight="true" outlineLevel="0" collapsed="false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9" t="str">
        <f aca="false">IF(ISNA($AW37),"x",IF(INDEX('SPEAK-GTAI'!G$2:G$498, $AW37)&lt;&gt;"",INDEX('SPEAK-GTAI'!G$2:G$498, $AW37),IF(INDEX('SPEAK-GTAI'!H$2:H$498, $AW37)&lt;&gt;"",INDEX('SPEAK-GTAI'!H$2:H$498, $AW37),"")))</f>
        <v>x</v>
      </c>
      <c r="P37" s="1" t="str">
        <f aca="false">IF(ISNA($AW37),"x",IF(INDEX('SPEAK-GTAI'!I$2:I$498, $AW37)&lt;&gt;"",INDEX('SPEAK-GTAI'!I$2:I$498, $AW37),""))</f>
        <v>x</v>
      </c>
      <c r="Q37" s="19" t="str">
        <f aca="false">IF(ISNA($AW37),"x",IF(INDEX('SPEAK-GTAI'!J$2:J$498, $AW37)&lt;&gt;"",INDEX('SPEAK-GTAI'!J$2:J$498, $AW37),""))</f>
        <v>x</v>
      </c>
      <c r="R37" s="1"/>
      <c r="S37" s="19" t="str">
        <f aca="false">IF(ISNA($AW37),"x",IF(INDEX('SPEAK-GTAI'!L$2:L$498, $AW37)&lt;&gt;"",INDEX('SPEAK-GTAI'!L$2:L$498, $AW37),""))</f>
        <v>x</v>
      </c>
      <c r="T37" s="19" t="str">
        <f aca="false">IF(ISNA($AW37),"x",IF(INDEX('SPEAK-GTAI'!M$2:M$498, $AW37)&lt;&gt;"",INDEX('SPEAK-GTAI'!M$2:M$498, $AW37),""))</f>
        <v>x</v>
      </c>
      <c r="U37" s="1" t="str">
        <f aca="false">IF(OR(O37="NS",AND(ISNUMBER(P37),P37&gt;=50),LOWER(Q37)="yes"),IF(P37="x", "x", ""),IF(AND(P37=45,OR(Q37="NO",Q37="FAILED",Q37="")),"RETAKE","YES"))</f>
        <v>YES</v>
      </c>
      <c r="V37" s="1"/>
      <c r="W37" s="0" t="str">
        <f aca="false">IF(Y37&lt;&gt;"",IF(V37&lt;&gt;"", V37,     IF(H37="PhD",     7500,     IF(ISNUMBER(SEARCH("120",X37)),        5000,     IF(ISNUMBER(SEARCH("150",X37)),        5000,     IF(X37="GTAI",        5000,     3500     )      )     ))),  "")</f>
        <v/>
      </c>
      <c r="X37" s="1"/>
      <c r="Y37" s="1"/>
      <c r="Z37" s="1"/>
      <c r="AA37" s="1"/>
      <c r="AB37" s="15" t="str">
        <f aca="false">IF(ISNA($AV37),"",INDEX('Last Semester with Evals'!Y$3:Y$200, $AV37)&amp;","&amp;INDEX('Last Semester with Evals'!AA$3:AA$200, $AV37))</f>
        <v/>
      </c>
      <c r="AC37" s="16" t="str">
        <f aca="false">IF(ISNA($AV37),"",INDEX('Last Semester with Evals'!Z$3:Z$200, $AV37)+INDEX('Last Semester with Evals'!AB$3:AB$200, $AV37))</f>
        <v/>
      </c>
      <c r="AD37" s="1" t="str">
        <f aca="false">IF(ISNA(INDEX('Last Semester with Evals'!AC$3:AC$200, $AV37)),"",INDEX('Last Semester with Evals'!AC$3:AC$200, $AV37))</f>
        <v/>
      </c>
      <c r="AE37" s="1"/>
      <c r="AF37" s="1"/>
      <c r="AV37" s="0" t="e">
        <f aca="false">MATCH(E37,'Last Semester with Evals'!$F$3:$F$200,0)</f>
        <v>#N/A</v>
      </c>
      <c r="AW37" s="17" t="e">
        <f aca="false">MATCH(E37,'SPEAK-GTAI'!$F$2:$F$498,0)</f>
        <v>#N/A</v>
      </c>
    </row>
    <row r="38" customFormat="false" ht="14.25" hidden="false" customHeight="true" outlineLevel="0" collapsed="false">
      <c r="O38" s="14" t="str">
        <f aca="false">IF(ISNA($AW38),"x",IF(INDEX('SPEAK-GTAI'!G$2:G$498, $AW38)&lt;&gt;"",INDEX('SPEAK-GTAI'!G$2:G$498, $AW38),IF(INDEX('SPEAK-GTAI'!H$2:H$498, $AW38)&lt;&gt;"",INDEX('SPEAK-GTAI'!H$2:H$498, $AW38),"")))</f>
        <v>x</v>
      </c>
      <c r="P38" s="0" t="str">
        <f aca="false">IF(ISNA($AW38),"x",IF(INDEX('SPEAK-GTAI'!I$2:I$498, $AW38)&lt;&gt;"",INDEX('SPEAK-GTAI'!I$2:I$498, $AW38),""))</f>
        <v>x</v>
      </c>
      <c r="Q38" s="0" t="str">
        <f aca="false">IF(ISNA($AW38),"x",IF(INDEX('SPEAK-GTAI'!J$2:J$498, $AW38)&lt;&gt;"",INDEX('SPEAK-GTAI'!J$2:J$498, $AW38),""))</f>
        <v>x</v>
      </c>
      <c r="S38" s="14" t="str">
        <f aca="false">IF(ISNA($AW38),"x",IF(INDEX('SPEAK-GTAI'!L$2:L$498, $AW38)&lt;&gt;"",INDEX('SPEAK-GTAI'!L$2:L$498, $AW38),""))</f>
        <v>x</v>
      </c>
      <c r="T38" s="0" t="str">
        <f aca="false">IF(ISNA($AW38),"x",IF(INDEX('SPEAK-GTAI'!M$2:M$498, $AW38)&lt;&gt;"",INDEX('SPEAK-GTAI'!M$2:M$498, $AW38),""))</f>
        <v>x</v>
      </c>
      <c r="U38" s="1" t="str">
        <f aca="false">IF(OR(O38="NS",AND(ISNUMBER(P38),P38&gt;=50),LOWER(Q38)="yes"),IF(P38="x", "x", ""),IF(AND(P38=45,OR(Q38="NO",Q38="FAILED",Q38="")),"RETAKE","YES"))</f>
        <v>YES</v>
      </c>
      <c r="V38" s="1"/>
      <c r="W38" s="0" t="str">
        <f aca="false">IF(Y38&lt;&gt;"",IF(V38&lt;&gt;"", V38,     IF(H38="PhD",     7500,     IF(ISNUMBER(SEARCH("120",X38)),        5000,     IF(ISNUMBER(SEARCH("150",X38)),        5000,     IF(X38="GTAI",        5000,     3500     )      )     ))),  "")</f>
        <v/>
      </c>
      <c r="X38" s="1"/>
      <c r="Y38" s="1"/>
      <c r="Z38" s="1"/>
      <c r="AA38" s="1"/>
      <c r="AB38" s="15" t="str">
        <f aca="false">IF(ISNA($AV38),"",INDEX('Last Semester with Evals'!Y$3:Y$200, $AV38)&amp;","&amp;INDEX('Last Semester with Evals'!AA$3:AA$200, $AV38))</f>
        <v/>
      </c>
      <c r="AC38" s="16" t="str">
        <f aca="false">IF(ISNA($AV38),"",INDEX('Last Semester with Evals'!Z$3:Z$200, $AV38)+INDEX('Last Semester with Evals'!AB$3:AB$200, $AV38))</f>
        <v/>
      </c>
      <c r="AD38" s="1" t="str">
        <f aca="false">IF(ISNA(INDEX('Last Semester with Evals'!AC$3:AC$200, $AV38)),"",INDEX('Last Semester with Evals'!AC$3:AC$200, $AV38))</f>
        <v/>
      </c>
      <c r="AE38" s="1"/>
      <c r="AF38" s="1"/>
      <c r="AV38" s="0" t="e">
        <f aca="false">MATCH(E38,'Last Semester with Evals'!$F$3:$F$200,0)</f>
        <v>#N/A</v>
      </c>
      <c r="AW38" s="17" t="e">
        <f aca="false">MATCH(E38,'SPEAK-GTAI'!$F$2:$F$498,0)</f>
        <v>#N/A</v>
      </c>
    </row>
    <row r="39" customFormat="false" ht="14.25" hidden="false" customHeight="true" outlineLevel="0" collapsed="false">
      <c r="O39" s="14" t="str">
        <f aca="false">IF(ISNA($AW39),"x",IF(INDEX('SPEAK-GTAI'!G$2:G$498, $AW39)&lt;&gt;"",INDEX('SPEAK-GTAI'!G$2:G$498, $AW39),IF(INDEX('SPEAK-GTAI'!H$2:H$498, $AW39)&lt;&gt;"",INDEX('SPEAK-GTAI'!H$2:H$498, $AW39),"")))</f>
        <v>x</v>
      </c>
      <c r="P39" s="0" t="str">
        <f aca="false">IF(ISNA($AW39),"x",IF(INDEX('SPEAK-GTAI'!I$2:I$498, $AW39)&lt;&gt;"",INDEX('SPEAK-GTAI'!I$2:I$498, $AW39),""))</f>
        <v>x</v>
      </c>
      <c r="Q39" s="0" t="str">
        <f aca="false">IF(ISNA($AW39),"x",IF(INDEX('SPEAK-GTAI'!J$2:J$498, $AW39)&lt;&gt;"",INDEX('SPEAK-GTAI'!J$2:J$498, $AW39),""))</f>
        <v>x</v>
      </c>
      <c r="S39" s="14" t="str">
        <f aca="false">IF(ISNA($AW39),"x",IF(INDEX('SPEAK-GTAI'!L$2:L$498, $AW39)&lt;&gt;"",INDEX('SPEAK-GTAI'!L$2:L$498, $AW39),""))</f>
        <v>x</v>
      </c>
      <c r="T39" s="0" t="str">
        <f aca="false">IF(ISNA($AW39),"x",IF(INDEX('SPEAK-GTAI'!M$2:M$498, $AW39)&lt;&gt;"",INDEX('SPEAK-GTAI'!M$2:M$498, $AW39),""))</f>
        <v>x</v>
      </c>
      <c r="U39" s="1" t="str">
        <f aca="false">IF(OR(O39="NS",AND(ISNUMBER(P39),P39&gt;=50),LOWER(Q39)="yes"),IF(P39="x", "x", ""),IF(AND(P39=45,OR(Q39="NO",Q39="FAILED",Q39="")),"RETAKE","YES"))</f>
        <v>YES</v>
      </c>
      <c r="V39" s="1"/>
      <c r="W39" s="0" t="str">
        <f aca="false">IF(Y39&lt;&gt;"",IF(V39&lt;&gt;"", V39,     IF(H39="PhD",     7500,     IF(ISNUMBER(SEARCH("120",X39)),        5000,     IF(ISNUMBER(SEARCH("150",X39)),        5000,     IF(X39="GTAI",        5000,     3500     )      )     ))),  "")</f>
        <v/>
      </c>
      <c r="X39" s="1"/>
      <c r="Y39" s="1"/>
      <c r="Z39" s="1"/>
      <c r="AA39" s="1"/>
      <c r="AB39" s="15" t="str">
        <f aca="false">IF(ISNA($AV39),"",INDEX('Last Semester with Evals'!Y$3:Y$200, $AV39)&amp;","&amp;INDEX('Last Semester with Evals'!AA$3:AA$200, $AV39))</f>
        <v/>
      </c>
      <c r="AC39" s="16" t="str">
        <f aca="false">IF(ISNA($AV39),"",INDEX('Last Semester with Evals'!Z$3:Z$200, $AV39)+INDEX('Last Semester with Evals'!AB$3:AB$200, $AV39))</f>
        <v/>
      </c>
      <c r="AD39" s="1" t="str">
        <f aca="false">IF(ISNA(INDEX('Last Semester with Evals'!AC$3:AC$200, $AV39)),"",INDEX('Last Semester with Evals'!AC$3:AC$200, $AV39))</f>
        <v/>
      </c>
      <c r="AE39" s="1"/>
      <c r="AF39" s="1"/>
      <c r="AV39" s="0" t="e">
        <f aca="false">MATCH(E39,'Last Semester with Evals'!$F$3:$F$200,0)</f>
        <v>#N/A</v>
      </c>
      <c r="AW39" s="17" t="e">
        <f aca="false">MATCH(E39,'SPEAK-GTAI'!$F$2:$F$498,0)</f>
        <v>#N/A</v>
      </c>
    </row>
    <row r="40" customFormat="false" ht="14.25" hidden="false" customHeight="true" outlineLevel="0" collapsed="false">
      <c r="O40" s="14" t="str">
        <f aca="false">IF(ISNA($AW40),"x",IF(INDEX('SPEAK-GTAI'!G$2:G$498, $AW40)&lt;&gt;"",INDEX('SPEAK-GTAI'!G$2:G$498, $AW40),IF(INDEX('SPEAK-GTAI'!H$2:H$498, $AW40)&lt;&gt;"",INDEX('SPEAK-GTAI'!H$2:H$498, $AW40),"")))</f>
        <v>x</v>
      </c>
      <c r="P40" s="0" t="str">
        <f aca="false">IF(ISNA($AW40),"x",IF(INDEX('SPEAK-GTAI'!I$2:I$498, $AW40)&lt;&gt;"",INDEX('SPEAK-GTAI'!I$2:I$498, $AW40),""))</f>
        <v>x</v>
      </c>
      <c r="Q40" s="0" t="str">
        <f aca="false">IF(ISNA($AW40),"x",IF(INDEX('SPEAK-GTAI'!J$2:J$498, $AW40)&lt;&gt;"",INDEX('SPEAK-GTAI'!J$2:J$498, $AW40),""))</f>
        <v>x</v>
      </c>
      <c r="S40" s="14" t="str">
        <f aca="false">IF(ISNA($AW40),"x",IF(INDEX('SPEAK-GTAI'!L$2:L$498, $AW40)&lt;&gt;"",INDEX('SPEAK-GTAI'!L$2:L$498, $AW40),""))</f>
        <v>x</v>
      </c>
      <c r="T40" s="0" t="str">
        <f aca="false">IF(ISNA($AW40),"x",IF(INDEX('SPEAK-GTAI'!M$2:M$498, $AW40)&lt;&gt;"",INDEX('SPEAK-GTAI'!M$2:M$498, $AW40),""))</f>
        <v>x</v>
      </c>
      <c r="U40" s="1" t="str">
        <f aca="false">IF(OR(O40="NS",AND(ISNUMBER(P40),P40&gt;=50),LOWER(Q40)="yes"),IF(P40="x", "x", ""),IF(AND(P40=45,OR(Q40="NO",Q40="FAILED",Q40="")),"RETAKE","YES"))</f>
        <v>YES</v>
      </c>
      <c r="V40" s="1"/>
      <c r="W40" s="0" t="str">
        <f aca="false">IF(Y40&lt;&gt;"",IF(V40&lt;&gt;"", V40,     IF(H40="PhD",     7500,     IF(ISNUMBER(SEARCH("120",X40)),        5000,     IF(ISNUMBER(SEARCH("150",X40)),        5000,     IF(X40="GTAI",        5000,     3500     )      )     ))),  "")</f>
        <v/>
      </c>
      <c r="X40" s="1"/>
      <c r="Y40" s="1"/>
      <c r="Z40" s="1"/>
      <c r="AA40" s="1"/>
      <c r="AB40" s="15" t="str">
        <f aca="false">IF(ISNA($AV40),"",INDEX('Last Semester with Evals'!Y$3:Y$200, $AV40)&amp;","&amp;INDEX('Last Semester with Evals'!AA$3:AA$200, $AV40))</f>
        <v/>
      </c>
      <c r="AC40" s="16" t="str">
        <f aca="false">IF(ISNA($AV40),"",INDEX('Last Semester with Evals'!Z$3:Z$200, $AV40)+INDEX('Last Semester with Evals'!AB$3:AB$200, $AV40))</f>
        <v/>
      </c>
      <c r="AD40" s="1" t="str">
        <f aca="false">IF(ISNA(INDEX('Last Semester with Evals'!AC$3:AC$200, $AV40)),"",INDEX('Last Semester with Evals'!AC$3:AC$200, $AV40))</f>
        <v/>
      </c>
      <c r="AE40" s="1"/>
      <c r="AF40" s="1"/>
      <c r="AV40" s="0" t="e">
        <f aca="false">MATCH(E40,'Last Semester with Evals'!$F$3:$F$200,0)</f>
        <v>#N/A</v>
      </c>
      <c r="AW40" s="17" t="e">
        <f aca="false">MATCH(E40,'SPEAK-GTAI'!$F$2:$F$498,0)</f>
        <v>#N/A</v>
      </c>
    </row>
    <row r="41" customFormat="false" ht="14.25" hidden="false" customHeight="true" outlineLevel="0" collapsed="false">
      <c r="O41" s="14" t="str">
        <f aca="false">IF(ISNA($AW41),"x",IF(INDEX('SPEAK-GTAI'!G$2:G$498, $AW41)&lt;&gt;"",INDEX('SPEAK-GTAI'!G$2:G$498, $AW41),IF(INDEX('SPEAK-GTAI'!H$2:H$498, $AW41)&lt;&gt;"",INDEX('SPEAK-GTAI'!H$2:H$498, $AW41),"")))</f>
        <v>x</v>
      </c>
      <c r="P41" s="0" t="str">
        <f aca="false">IF(ISNA($AW41),"x",IF(INDEX('SPEAK-GTAI'!I$2:I$498, $AW41)&lt;&gt;"",INDEX('SPEAK-GTAI'!I$2:I$498, $AW41),""))</f>
        <v>x</v>
      </c>
      <c r="Q41" s="0" t="str">
        <f aca="false">IF(ISNA($AW41),"x",IF(INDEX('SPEAK-GTAI'!J$2:J$498, $AW41)&lt;&gt;"",INDEX('SPEAK-GTAI'!J$2:J$498, $AW41),""))</f>
        <v>x</v>
      </c>
      <c r="S41" s="14" t="str">
        <f aca="false">IF(ISNA($AW41),"x",IF(INDEX('SPEAK-GTAI'!L$2:L$498, $AW41)&lt;&gt;"",INDEX('SPEAK-GTAI'!L$2:L$498, $AW41),""))</f>
        <v>x</v>
      </c>
      <c r="T41" s="0" t="str">
        <f aca="false">IF(ISNA($AW41),"x",IF(INDEX('SPEAK-GTAI'!M$2:M$498, $AW41)&lt;&gt;"",INDEX('SPEAK-GTAI'!M$2:M$498, $AW41),""))</f>
        <v>x</v>
      </c>
      <c r="U41" s="1" t="str">
        <f aca="false">IF(OR(O41="NS",AND(ISNUMBER(P41),P41&gt;=50),LOWER(Q41)="yes"),IF(P41="x", "x", ""),IF(AND(P41=45,OR(Q41="NO",Q41="FAILED",Q41="")),"RETAKE","YES"))</f>
        <v>YES</v>
      </c>
      <c r="V41" s="1"/>
      <c r="W41" s="0" t="str">
        <f aca="false">IF(Y41&lt;&gt;"",IF(V41&lt;&gt;"", V41,     IF(H41="PhD",     7500,     IF(ISNUMBER(SEARCH("120",X41)),        5000,     IF(ISNUMBER(SEARCH("150",X41)),        5000,     IF(X41="GTAI",        5000,     3500     )      )     ))),  "")</f>
        <v/>
      </c>
      <c r="X41" s="1"/>
      <c r="Y41" s="1"/>
      <c r="Z41" s="1"/>
      <c r="AA41" s="1"/>
      <c r="AB41" s="15" t="str">
        <f aca="false">IF(ISNA($AV41),"",INDEX('Last Semester with Evals'!Y$3:Y$200, $AV41)&amp;","&amp;INDEX('Last Semester with Evals'!AA$3:AA$200, $AV41))</f>
        <v/>
      </c>
      <c r="AC41" s="16" t="str">
        <f aca="false">IF(ISNA($AV41),"",INDEX('Last Semester with Evals'!Z$3:Z$200, $AV41)+INDEX('Last Semester with Evals'!AB$3:AB$200, $AV41))</f>
        <v/>
      </c>
      <c r="AD41" s="1" t="str">
        <f aca="false">IF(ISNA(INDEX('Last Semester with Evals'!AC$3:AC$200, $AV41)),"",INDEX('Last Semester with Evals'!AC$3:AC$200, $AV41))</f>
        <v/>
      </c>
      <c r="AE41" s="1"/>
      <c r="AF41" s="1"/>
      <c r="AV41" s="0" t="e">
        <f aca="false">MATCH(E41,'Last Semester with Evals'!$F$3:$F$200,0)</f>
        <v>#N/A</v>
      </c>
      <c r="AW41" s="17" t="e">
        <f aca="false">MATCH(E41,'SPEAK-GTAI'!$F$2:$F$498,0)</f>
        <v>#N/A</v>
      </c>
    </row>
    <row r="42" customFormat="false" ht="14.25" hidden="false" customHeight="true" outlineLevel="0" collapsed="false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9" t="str">
        <f aca="false">IF(ISNA($AW42),"x",IF(INDEX('SPEAK-GTAI'!G$2:G$498, $AW42)&lt;&gt;"",INDEX('SPEAK-GTAI'!G$2:G$498, $AW42),IF(INDEX('SPEAK-GTAI'!H$2:H$498, $AW42)&lt;&gt;"",INDEX('SPEAK-GTAI'!H$2:H$498, $AW42),"")))</f>
        <v>x</v>
      </c>
      <c r="P42" s="1" t="str">
        <f aca="false">IF(ISNA($AW42),"x",IF(INDEX('SPEAK-GTAI'!I$2:I$498, $AW42)&lt;&gt;"",INDEX('SPEAK-GTAI'!I$2:I$498, $AW42),""))</f>
        <v>x</v>
      </c>
      <c r="Q42" s="19" t="str">
        <f aca="false">IF(ISNA($AW42),"x",IF(INDEX('SPEAK-GTAI'!J$2:J$498, $AW42)&lt;&gt;"",INDEX('SPEAK-GTAI'!J$2:J$498, $AW42),""))</f>
        <v>x</v>
      </c>
      <c r="R42" s="1"/>
      <c r="S42" s="19" t="str">
        <f aca="false">IF(ISNA($AW42),"x",IF(INDEX('SPEAK-GTAI'!L$2:L$498, $AW42)&lt;&gt;"",INDEX('SPEAK-GTAI'!L$2:L$498, $AW42),""))</f>
        <v>x</v>
      </c>
      <c r="T42" s="19" t="str">
        <f aca="false">IF(ISNA($AW42),"x",IF(INDEX('SPEAK-GTAI'!M$2:M$498, $AW42)&lt;&gt;"",INDEX('SPEAK-GTAI'!M$2:M$498, $AW42),""))</f>
        <v>x</v>
      </c>
      <c r="U42" s="1" t="str">
        <f aca="false">IF(OR(O42="NS",AND(ISNUMBER(P42),P42&gt;=50),LOWER(Q42)="yes"),IF(P42="x", "x", ""),IF(AND(P42=45,OR(Q42="NO",Q42="FAILED",Q42="")),"RETAKE","YES"))</f>
        <v>YES</v>
      </c>
      <c r="V42" s="1"/>
      <c r="W42" s="0" t="str">
        <f aca="false">IF(Y42&lt;&gt;"",IF(V42&lt;&gt;"", V42,     IF(H42="PhD",     7500,     IF(ISNUMBER(SEARCH("120",X42)),        5000,     IF(ISNUMBER(SEARCH("150",X42)),        5000,     IF(X42="GTAI",        5000,     3500     )      )     ))),  "")</f>
        <v/>
      </c>
      <c r="X42" s="1"/>
      <c r="Y42" s="1"/>
      <c r="Z42" s="1"/>
      <c r="AA42" s="1"/>
      <c r="AB42" s="15" t="str">
        <f aca="false">IF(ISNA($AV42),"",INDEX('Last Semester with Evals'!Y$3:Y$200, $AV42)&amp;","&amp;INDEX('Last Semester with Evals'!AA$3:AA$200, $AV42))</f>
        <v/>
      </c>
      <c r="AC42" s="16" t="str">
        <f aca="false">IF(ISNA($AV42),"",INDEX('Last Semester with Evals'!Z$3:Z$200, $AV42)+INDEX('Last Semester with Evals'!AB$3:AB$200, $AV42))</f>
        <v/>
      </c>
      <c r="AD42" s="1" t="str">
        <f aca="false">IF(ISNA(INDEX('Last Semester with Evals'!AC$3:AC$200, $AV42)),"",INDEX('Last Semester with Evals'!AC$3:AC$200, $AV42))</f>
        <v/>
      </c>
      <c r="AE42" s="1"/>
      <c r="AF42" s="1"/>
      <c r="AV42" s="0" t="e">
        <f aca="false">MATCH(E42,'Last Semester with Evals'!$F$3:$F$200,0)</f>
        <v>#N/A</v>
      </c>
      <c r="AW42" s="17" t="e">
        <f aca="false">MATCH(E42,'SPEAK-GTAI'!$F$2:$F$498,0)</f>
        <v>#N/A</v>
      </c>
    </row>
    <row r="43" customFormat="false" ht="14.25" hidden="false" customHeight="true" outlineLevel="0" collapsed="false">
      <c r="O43" s="14" t="str">
        <f aca="false">IF(ISNA($AW43),"x",IF(INDEX('SPEAK-GTAI'!G$2:G$498, $AW43)&lt;&gt;"",INDEX('SPEAK-GTAI'!G$2:G$498, $AW43),IF(INDEX('SPEAK-GTAI'!H$2:H$498, $AW43)&lt;&gt;"",INDEX('SPEAK-GTAI'!H$2:H$498, $AW43),"")))</f>
        <v>x</v>
      </c>
      <c r="P43" s="0" t="str">
        <f aca="false">IF(ISNA($AW43),"x",IF(INDEX('SPEAK-GTAI'!I$2:I$498, $AW43)&lt;&gt;"",INDEX('SPEAK-GTAI'!I$2:I$498, $AW43),""))</f>
        <v>x</v>
      </c>
      <c r="Q43" s="0" t="str">
        <f aca="false">IF(ISNA($AW43),"x",IF(INDEX('SPEAK-GTAI'!J$2:J$498, $AW43)&lt;&gt;"",INDEX('SPEAK-GTAI'!J$2:J$498, $AW43),""))</f>
        <v>x</v>
      </c>
      <c r="S43" s="14" t="str">
        <f aca="false">IF(ISNA($AW43),"x",IF(INDEX('SPEAK-GTAI'!L$2:L$498, $AW43)&lt;&gt;"",INDEX('SPEAK-GTAI'!L$2:L$498, $AW43),""))</f>
        <v>x</v>
      </c>
      <c r="T43" s="0" t="str">
        <f aca="false">IF(ISNA($AW43),"x",IF(INDEX('SPEAK-GTAI'!M$2:M$498, $AW43)&lt;&gt;"",INDEX('SPEAK-GTAI'!M$2:M$498, $AW43),""))</f>
        <v>x</v>
      </c>
      <c r="U43" s="1" t="str">
        <f aca="false">IF(OR(O43="NS",AND(ISNUMBER(P43),P43&gt;=50),LOWER(Q43)="yes"),IF(P43="x", "x", ""),IF(AND(P43=45,OR(Q43="NO",Q43="FAILED",Q43="")),"RETAKE","YES"))</f>
        <v>YES</v>
      </c>
      <c r="V43" s="1"/>
      <c r="W43" s="0" t="str">
        <f aca="false">IF(Y43&lt;&gt;"",IF(V43&lt;&gt;"", V43,     IF(H43="PhD",     7500,     IF(ISNUMBER(SEARCH("120",X43)),        5000,     IF(ISNUMBER(SEARCH("150",X43)),        5000,     IF(X43="GTAI",        5000,     3500     )      )     ))),  "")</f>
        <v/>
      </c>
      <c r="X43" s="1"/>
      <c r="Y43" s="1"/>
      <c r="Z43" s="1"/>
      <c r="AA43" s="1"/>
      <c r="AB43" s="15" t="str">
        <f aca="false">IF(ISNA($AV43),"",INDEX('Last Semester with Evals'!Y$3:Y$200, $AV43)&amp;","&amp;INDEX('Last Semester with Evals'!AA$3:AA$200, $AV43))</f>
        <v/>
      </c>
      <c r="AC43" s="16" t="str">
        <f aca="false">IF(ISNA($AV43),"",INDEX('Last Semester with Evals'!Z$3:Z$200, $AV43)+INDEX('Last Semester with Evals'!AB$3:AB$200, $AV43))</f>
        <v/>
      </c>
      <c r="AD43" s="1" t="str">
        <f aca="false">IF(ISNA(INDEX('Last Semester with Evals'!AC$3:AC$200, $AV43)),"",INDEX('Last Semester with Evals'!AC$3:AC$200, $AV43))</f>
        <v/>
      </c>
      <c r="AE43" s="1"/>
      <c r="AF43" s="1"/>
      <c r="AV43" s="0" t="e">
        <f aca="false">MATCH(E43,'Last Semester with Evals'!$F$3:$F$200,0)</f>
        <v>#N/A</v>
      </c>
      <c r="AW43" s="17" t="e">
        <f aca="false">MATCH(E43,'SPEAK-GTAI'!$F$2:$F$498,0)</f>
        <v>#N/A</v>
      </c>
    </row>
    <row r="44" customFormat="false" ht="14.25" hidden="false" customHeight="true" outlineLevel="0" collapsed="false">
      <c r="O44" s="14" t="str">
        <f aca="false">IF(ISNA($AW44),"x",IF(INDEX('SPEAK-GTAI'!G$2:G$498, $AW44)&lt;&gt;"",INDEX('SPEAK-GTAI'!G$2:G$498, $AW44),IF(INDEX('SPEAK-GTAI'!H$2:H$498, $AW44)&lt;&gt;"",INDEX('SPEAK-GTAI'!H$2:H$498, $AW44),"")))</f>
        <v>x</v>
      </c>
      <c r="P44" s="0" t="str">
        <f aca="false">IF(ISNA($AW44),"x",IF(INDEX('SPEAK-GTAI'!I$2:I$498, $AW44)&lt;&gt;"",INDEX('SPEAK-GTAI'!I$2:I$498, $AW44),""))</f>
        <v>x</v>
      </c>
      <c r="Q44" s="0" t="str">
        <f aca="false">IF(ISNA($AW44),"x",IF(INDEX('SPEAK-GTAI'!J$2:J$498, $AW44)&lt;&gt;"",INDEX('SPEAK-GTAI'!J$2:J$498, $AW44),""))</f>
        <v>x</v>
      </c>
      <c r="S44" s="14" t="str">
        <f aca="false">IF(ISNA($AW44),"x",IF(INDEX('SPEAK-GTAI'!L$2:L$498, $AW44)&lt;&gt;"",INDEX('SPEAK-GTAI'!L$2:L$498, $AW44),""))</f>
        <v>x</v>
      </c>
      <c r="T44" s="0" t="str">
        <f aca="false">IF(ISNA($AW44),"x",IF(INDEX('SPEAK-GTAI'!M$2:M$498, $AW44)&lt;&gt;"",INDEX('SPEAK-GTAI'!M$2:M$498, $AW44),""))</f>
        <v>x</v>
      </c>
      <c r="U44" s="1" t="str">
        <f aca="false">IF(OR(O44="NS",AND(ISNUMBER(P44),P44&gt;=50),LOWER(Q44)="yes"),IF(P44="x", "x", ""),IF(AND(P44=45,OR(Q44="NO",Q44="FAILED",Q44="")),"RETAKE","YES"))</f>
        <v>YES</v>
      </c>
      <c r="V44" s="1"/>
      <c r="W44" s="0" t="str">
        <f aca="false">IF(Y44&lt;&gt;"",IF(V44&lt;&gt;"", V44,     IF(H44="PhD",     7500,     IF(ISNUMBER(SEARCH("120",X44)),        5000,     IF(ISNUMBER(SEARCH("150",X44)),        5000,     IF(X44="GTAI",        5000,     3500     )      )     ))),  "")</f>
        <v/>
      </c>
      <c r="X44" s="1"/>
      <c r="Y44" s="1"/>
      <c r="Z44" s="1"/>
      <c r="AA44" s="1"/>
      <c r="AB44" s="15" t="str">
        <f aca="false">IF(ISNA($AV44),"",INDEX('Last Semester with Evals'!Y$3:Y$200, $AV44)&amp;","&amp;INDEX('Last Semester with Evals'!AA$3:AA$200, $AV44))</f>
        <v/>
      </c>
      <c r="AC44" s="16" t="str">
        <f aca="false">IF(ISNA($AV44),"",INDEX('Last Semester with Evals'!Z$3:Z$200, $AV44)+INDEX('Last Semester with Evals'!AB$3:AB$200, $AV44))</f>
        <v/>
      </c>
      <c r="AD44" s="1" t="str">
        <f aca="false">IF(ISNA(INDEX('Last Semester with Evals'!AC$3:AC$200, $AV44)),"",INDEX('Last Semester with Evals'!AC$3:AC$200, $AV44))</f>
        <v/>
      </c>
      <c r="AE44" s="1"/>
      <c r="AF44" s="1"/>
      <c r="AV44" s="0" t="e">
        <f aca="false">MATCH(E44,'Last Semester with Evals'!$F$3:$F$200,0)</f>
        <v>#N/A</v>
      </c>
      <c r="AW44" s="17" t="e">
        <f aca="false">MATCH(E44,'SPEAK-GTAI'!$F$2:$F$498,0)</f>
        <v>#N/A</v>
      </c>
    </row>
    <row r="45" customFormat="false" ht="14.25" hidden="false" customHeight="true" outlineLevel="0" collapsed="false">
      <c r="O45" s="14" t="str">
        <f aca="false">IF(ISNA($AW45),"x",IF(INDEX('SPEAK-GTAI'!G$2:G$498, $AW45)&lt;&gt;"",INDEX('SPEAK-GTAI'!G$2:G$498, $AW45),IF(INDEX('SPEAK-GTAI'!H$2:H$498, $AW45)&lt;&gt;"",INDEX('SPEAK-GTAI'!H$2:H$498, $AW45),"")))</f>
        <v>x</v>
      </c>
      <c r="P45" s="0" t="str">
        <f aca="false">IF(ISNA($AW45),"x",IF(INDEX('SPEAK-GTAI'!I$2:I$498, $AW45)&lt;&gt;"",INDEX('SPEAK-GTAI'!I$2:I$498, $AW45),""))</f>
        <v>x</v>
      </c>
      <c r="Q45" s="0" t="str">
        <f aca="false">IF(ISNA($AW45),"x",IF(INDEX('SPEAK-GTAI'!J$2:J$498, $AW45)&lt;&gt;"",INDEX('SPEAK-GTAI'!J$2:J$498, $AW45),""))</f>
        <v>x</v>
      </c>
      <c r="S45" s="14" t="str">
        <f aca="false">IF(ISNA($AW45),"x",IF(INDEX('SPEAK-GTAI'!L$2:L$498, $AW45)&lt;&gt;"",INDEX('SPEAK-GTAI'!L$2:L$498, $AW45),""))</f>
        <v>x</v>
      </c>
      <c r="T45" s="0" t="str">
        <f aca="false">IF(ISNA($AW45),"x",IF(INDEX('SPEAK-GTAI'!M$2:M$498, $AW45)&lt;&gt;"",INDEX('SPEAK-GTAI'!M$2:M$498, $AW45),""))</f>
        <v>x</v>
      </c>
      <c r="U45" s="1" t="str">
        <f aca="false">IF(OR(O45="NS",AND(ISNUMBER(P45),P45&gt;=50),LOWER(Q45)="yes"),IF(P45="x", "x", ""),IF(AND(P45=45,OR(Q45="NO",Q45="FAILED",Q45="")),"RETAKE","YES"))</f>
        <v>YES</v>
      </c>
      <c r="V45" s="1"/>
      <c r="W45" s="0" t="str">
        <f aca="false">IF(Y45&lt;&gt;"",IF(V45&lt;&gt;"", V45,     IF(H45="PhD",     7500,     IF(ISNUMBER(SEARCH("120",X45)),        5000,     IF(ISNUMBER(SEARCH("150",X45)),        5000,     IF(X45="GTAI",        5000,     3500     )      )     ))),  "")</f>
        <v/>
      </c>
      <c r="X45" s="1"/>
      <c r="Y45" s="1"/>
      <c r="Z45" s="1"/>
      <c r="AA45" s="1"/>
      <c r="AB45" s="15" t="str">
        <f aca="false">IF(ISNA($AV45),"",INDEX('Last Semester with Evals'!Y$3:Y$200, $AV45)&amp;","&amp;INDEX('Last Semester with Evals'!AA$3:AA$200, $AV45))</f>
        <v/>
      </c>
      <c r="AC45" s="16" t="str">
        <f aca="false">IF(ISNA($AV45),"",INDEX('Last Semester with Evals'!Z$3:Z$200, $AV45)+INDEX('Last Semester with Evals'!AB$3:AB$200, $AV45))</f>
        <v/>
      </c>
      <c r="AD45" s="1" t="str">
        <f aca="false">IF(ISNA(INDEX('Last Semester with Evals'!AC$3:AC$200, $AV45)),"",INDEX('Last Semester with Evals'!AC$3:AC$200, $AV45))</f>
        <v/>
      </c>
      <c r="AE45" s="1"/>
      <c r="AF45" s="1"/>
      <c r="AV45" s="0" t="e">
        <f aca="false">MATCH(E45,'Last Semester with Evals'!$F$3:$F$200,0)</f>
        <v>#N/A</v>
      </c>
      <c r="AW45" s="17" t="e">
        <f aca="false">MATCH(E45,'SPEAK-GTAI'!$F$2:$F$498,0)</f>
        <v>#N/A</v>
      </c>
    </row>
    <row r="46" customFormat="false" ht="14.25" hidden="false" customHeight="true" outlineLevel="0" collapsed="false">
      <c r="O46" s="14" t="str">
        <f aca="false">IF(ISNA($AW46),"x",IF(INDEX('SPEAK-GTAI'!G$2:G$498, $AW46)&lt;&gt;"",INDEX('SPEAK-GTAI'!G$2:G$498, $AW46),IF(INDEX('SPEAK-GTAI'!H$2:H$498, $AW46)&lt;&gt;"",INDEX('SPEAK-GTAI'!H$2:H$498, $AW46),"")))</f>
        <v>x</v>
      </c>
      <c r="P46" s="0" t="str">
        <f aca="false">IF(ISNA($AW46),"x",IF(INDEX('SPEAK-GTAI'!I$2:I$498, $AW46)&lt;&gt;"",INDEX('SPEAK-GTAI'!I$2:I$498, $AW46),""))</f>
        <v>x</v>
      </c>
      <c r="Q46" s="0" t="str">
        <f aca="false">IF(ISNA($AW46),"x",IF(INDEX('SPEAK-GTAI'!J$2:J$498, $AW46)&lt;&gt;"",INDEX('SPEAK-GTAI'!J$2:J$498, $AW46),""))</f>
        <v>x</v>
      </c>
      <c r="S46" s="14" t="str">
        <f aca="false">IF(ISNA($AW46),"x",IF(INDEX('SPEAK-GTAI'!L$2:L$498, $AW46)&lt;&gt;"",INDEX('SPEAK-GTAI'!L$2:L$498, $AW46),""))</f>
        <v>x</v>
      </c>
      <c r="T46" s="0" t="str">
        <f aca="false">IF(ISNA($AW46),"x",IF(INDEX('SPEAK-GTAI'!M$2:M$498, $AW46)&lt;&gt;"",INDEX('SPEAK-GTAI'!M$2:M$498, $AW46),""))</f>
        <v>x</v>
      </c>
      <c r="U46" s="1" t="str">
        <f aca="false">IF(OR(O46="NS",AND(ISNUMBER(P46),P46&gt;=50),LOWER(Q46)="yes"),IF(P46="x", "x", ""),IF(AND(P46=45,OR(Q46="NO",Q46="FAILED",Q46="")),"RETAKE","YES"))</f>
        <v>YES</v>
      </c>
      <c r="V46" s="1"/>
      <c r="W46" s="0" t="str">
        <f aca="false">IF(Y46&lt;&gt;"",IF(V46&lt;&gt;"", V46,     IF(H46="PhD",     7500,     IF(ISNUMBER(SEARCH("120",X46)),        5000,     IF(ISNUMBER(SEARCH("150",X46)),        5000,     IF(X46="GTAI",        5000,     3500     )      )     ))),  "")</f>
        <v/>
      </c>
      <c r="X46" s="1"/>
      <c r="Y46" s="1"/>
      <c r="Z46" s="1"/>
      <c r="AA46" s="1"/>
      <c r="AB46" s="15" t="str">
        <f aca="false">IF(ISNA($AV46),"",INDEX('Last Semester with Evals'!Y$3:Y$200, $AV46)&amp;","&amp;INDEX('Last Semester with Evals'!AA$3:AA$200, $AV46))</f>
        <v/>
      </c>
      <c r="AC46" s="16" t="str">
        <f aca="false">IF(ISNA($AV46),"",INDEX('Last Semester with Evals'!Z$3:Z$200, $AV46)+INDEX('Last Semester with Evals'!AB$3:AB$200, $AV46))</f>
        <v/>
      </c>
      <c r="AD46" s="1" t="str">
        <f aca="false">IF(ISNA(INDEX('Last Semester with Evals'!AC$3:AC$200, $AV46)),"",INDEX('Last Semester with Evals'!AC$3:AC$200, $AV46))</f>
        <v/>
      </c>
      <c r="AE46" s="1"/>
      <c r="AF46" s="1"/>
      <c r="AV46" s="0" t="e">
        <f aca="false">MATCH(E46,'Last Semester with Evals'!$F$3:$F$200,0)</f>
        <v>#N/A</v>
      </c>
      <c r="AW46" s="17" t="e">
        <f aca="false">MATCH(E46,'SPEAK-GTAI'!$F$2:$F$498,0)</f>
        <v>#N/A</v>
      </c>
    </row>
    <row r="47" customFormat="false" ht="14.25" hidden="false" customHeight="true" outlineLevel="0" collapsed="false">
      <c r="O47" s="14" t="str">
        <f aca="false">IF(ISNA($AW47),"x",IF(INDEX('SPEAK-GTAI'!G$2:G$498, $AW47)&lt;&gt;"",INDEX('SPEAK-GTAI'!G$2:G$498, $AW47),IF(INDEX('SPEAK-GTAI'!H$2:H$498, $AW47)&lt;&gt;"",INDEX('SPEAK-GTAI'!H$2:H$498, $AW47),"")))</f>
        <v>x</v>
      </c>
      <c r="P47" s="0" t="str">
        <f aca="false">IF(ISNA($AW47),"x",IF(INDEX('SPEAK-GTAI'!I$2:I$498, $AW47)&lt;&gt;"",INDEX('SPEAK-GTAI'!I$2:I$498, $AW47),""))</f>
        <v>x</v>
      </c>
      <c r="Q47" s="0" t="str">
        <f aca="false">IF(ISNA($AW47),"x",IF(INDEX('SPEAK-GTAI'!J$2:J$498, $AW47)&lt;&gt;"",INDEX('SPEAK-GTAI'!J$2:J$498, $AW47),""))</f>
        <v>x</v>
      </c>
      <c r="S47" s="14" t="str">
        <f aca="false">IF(ISNA($AW47),"x",IF(INDEX('SPEAK-GTAI'!L$2:L$498, $AW47)&lt;&gt;"",INDEX('SPEAK-GTAI'!L$2:L$498, $AW47),""))</f>
        <v>x</v>
      </c>
      <c r="T47" s="0" t="str">
        <f aca="false">IF(ISNA($AW47),"x",IF(INDEX('SPEAK-GTAI'!M$2:M$498, $AW47)&lt;&gt;"",INDEX('SPEAK-GTAI'!M$2:M$498, $AW47),""))</f>
        <v>x</v>
      </c>
      <c r="U47" s="1" t="str">
        <f aca="false">IF(OR(O47="NS",AND(ISNUMBER(P47),P47&gt;=50),LOWER(Q47)="yes"),IF(P47="x", "x", ""),IF(AND(P47=45,OR(Q47="NO",Q47="FAILED",Q47="")),"RETAKE","YES"))</f>
        <v>YES</v>
      </c>
      <c r="V47" s="1"/>
      <c r="W47" s="0" t="str">
        <f aca="false">IF(Y47&lt;&gt;"",IF(V47&lt;&gt;"", V47,     IF(H47="PhD",     7500,     IF(ISNUMBER(SEARCH("120",X47)),        5000,     IF(ISNUMBER(SEARCH("150",X47)),        5000,     IF(X47="GTAI",        5000,     3500     )      )     ))),  "")</f>
        <v/>
      </c>
      <c r="X47" s="1"/>
      <c r="Y47" s="1"/>
      <c r="Z47" s="1"/>
      <c r="AA47" s="1"/>
      <c r="AB47" s="15" t="str">
        <f aca="false">IF(ISNA($AV47),"",INDEX('Last Semester with Evals'!Y$3:Y$200, $AV47)&amp;","&amp;INDEX('Last Semester with Evals'!AA$3:AA$200, $AV47))</f>
        <v/>
      </c>
      <c r="AC47" s="16" t="str">
        <f aca="false">IF(ISNA($AV47),"",INDEX('Last Semester with Evals'!Z$3:Z$200, $AV47)+INDEX('Last Semester with Evals'!AB$3:AB$200, $AV47))</f>
        <v/>
      </c>
      <c r="AD47" s="1" t="str">
        <f aca="false">IF(ISNA(INDEX('Last Semester with Evals'!AC$3:AC$200, $AV47)),"",INDEX('Last Semester with Evals'!AC$3:AC$200, $AV47))</f>
        <v/>
      </c>
      <c r="AE47" s="1"/>
      <c r="AF47" s="1"/>
      <c r="AV47" s="0" t="e">
        <f aca="false">MATCH(E47,'Last Semester with Evals'!$F$3:$F$200,0)</f>
        <v>#N/A</v>
      </c>
      <c r="AW47" s="17" t="e">
        <f aca="false">MATCH(E47,'SPEAK-GTAI'!$F$2:$F$498,0)</f>
        <v>#N/A</v>
      </c>
    </row>
    <row r="48" customFormat="false" ht="14.25" hidden="false" customHeight="true" outlineLevel="0" collapsed="false">
      <c r="O48" s="14" t="str">
        <f aca="false">IF(ISNA($AW48),"x",IF(INDEX('SPEAK-GTAI'!G$2:G$498, $AW48)&lt;&gt;"",INDEX('SPEAK-GTAI'!G$2:G$498, $AW48),IF(INDEX('SPEAK-GTAI'!H$2:H$498, $AW48)&lt;&gt;"",INDEX('SPEAK-GTAI'!H$2:H$498, $AW48),"")))</f>
        <v>x</v>
      </c>
      <c r="P48" s="0" t="str">
        <f aca="false">IF(ISNA($AW48),"x",IF(INDEX('SPEAK-GTAI'!I$2:I$498, $AW48)&lt;&gt;"",INDEX('SPEAK-GTAI'!I$2:I$498, $AW48),""))</f>
        <v>x</v>
      </c>
      <c r="Q48" s="0" t="str">
        <f aca="false">IF(ISNA($AW48),"x",IF(INDEX('SPEAK-GTAI'!J$2:J$498, $AW48)&lt;&gt;"",INDEX('SPEAK-GTAI'!J$2:J$498, $AW48),""))</f>
        <v>x</v>
      </c>
      <c r="S48" s="14" t="str">
        <f aca="false">IF(ISNA($AW48),"x",IF(INDEX('SPEAK-GTAI'!L$2:L$498, $AW48)&lt;&gt;"",INDEX('SPEAK-GTAI'!L$2:L$498, $AW48),""))</f>
        <v>x</v>
      </c>
      <c r="T48" s="0" t="str">
        <f aca="false">IF(ISNA($AW48),"x",IF(INDEX('SPEAK-GTAI'!M$2:M$498, $AW48)&lt;&gt;"",INDEX('SPEAK-GTAI'!M$2:M$498, $AW48),""))</f>
        <v>x</v>
      </c>
      <c r="U48" s="1" t="str">
        <f aca="false">IF(OR(O48="NS",AND(ISNUMBER(P48),P48&gt;=50),LOWER(Q48)="yes"),IF(P48="x", "x", ""),IF(AND(P48=45,OR(Q48="NO",Q48="FAILED",Q48="")),"RETAKE","YES"))</f>
        <v>YES</v>
      </c>
      <c r="V48" s="1"/>
      <c r="W48" s="0" t="str">
        <f aca="false">IF(Y48&lt;&gt;"",IF(V48&lt;&gt;"", V48,     IF(H48="PhD",     7500,     IF(ISNUMBER(SEARCH("120",X48)),        5000,     IF(ISNUMBER(SEARCH("150",X48)),        5000,     IF(X48="GTAI",        5000,     3500     )      )     ))),  "")</f>
        <v/>
      </c>
      <c r="X48" s="1"/>
      <c r="Y48" s="1"/>
      <c r="Z48" s="1"/>
      <c r="AA48" s="1"/>
      <c r="AB48" s="15" t="str">
        <f aca="false">IF(ISNA($AV48),"",INDEX('Last Semester with Evals'!Y$3:Y$200, $AV48)&amp;","&amp;INDEX('Last Semester with Evals'!AA$3:AA$200, $AV48))</f>
        <v/>
      </c>
      <c r="AC48" s="16" t="str">
        <f aca="false">IF(ISNA($AV48),"",INDEX('Last Semester with Evals'!Z$3:Z$200, $AV48)+INDEX('Last Semester with Evals'!AB$3:AB$200, $AV48))</f>
        <v/>
      </c>
      <c r="AD48" s="1" t="str">
        <f aca="false">IF(ISNA(INDEX('Last Semester with Evals'!AC$3:AC$200, $AV48)),"",INDEX('Last Semester with Evals'!AC$3:AC$200, $AV48))</f>
        <v/>
      </c>
      <c r="AE48" s="1"/>
      <c r="AF48" s="1"/>
      <c r="AV48" s="0" t="e">
        <f aca="false">MATCH(E48,'Last Semester with Evals'!$F$3:$F$200,0)</f>
        <v>#N/A</v>
      </c>
      <c r="AW48" s="17" t="e">
        <f aca="false">MATCH(E48,'SPEAK-GTAI'!$F$2:$F$498,0)</f>
        <v>#N/A</v>
      </c>
    </row>
    <row r="49" customFormat="false" ht="14.25" hidden="false" customHeight="true" outlineLevel="0" collapsed="false">
      <c r="O49" s="14" t="str">
        <f aca="false">IF(ISNA($AW49),"x",IF(INDEX('SPEAK-GTAI'!G$2:G$498, $AW49)&lt;&gt;"",INDEX('SPEAK-GTAI'!G$2:G$498, $AW49),IF(INDEX('SPEAK-GTAI'!H$2:H$498, $AW49)&lt;&gt;"",INDEX('SPEAK-GTAI'!H$2:H$498, $AW49),"")))</f>
        <v>x</v>
      </c>
      <c r="P49" s="0" t="str">
        <f aca="false">IF(ISNA($AW49),"x",IF(INDEX('SPEAK-GTAI'!I$2:I$498, $AW49)&lt;&gt;"",INDEX('SPEAK-GTAI'!I$2:I$498, $AW49),""))</f>
        <v>x</v>
      </c>
      <c r="Q49" s="0" t="str">
        <f aca="false">IF(ISNA($AW49),"x",IF(INDEX('SPEAK-GTAI'!J$2:J$498, $AW49)&lt;&gt;"",INDEX('SPEAK-GTAI'!J$2:J$498, $AW49),""))</f>
        <v>x</v>
      </c>
      <c r="S49" s="14" t="str">
        <f aca="false">IF(ISNA($AW49),"x",IF(INDEX('SPEAK-GTAI'!L$2:L$498, $AW49)&lt;&gt;"",INDEX('SPEAK-GTAI'!L$2:L$498, $AW49),""))</f>
        <v>x</v>
      </c>
      <c r="T49" s="0" t="str">
        <f aca="false">IF(ISNA($AW49),"x",IF(INDEX('SPEAK-GTAI'!M$2:M$498, $AW49)&lt;&gt;"",INDEX('SPEAK-GTAI'!M$2:M$498, $AW49),""))</f>
        <v>x</v>
      </c>
      <c r="U49" s="1" t="str">
        <f aca="false">IF(OR(O49="NS",AND(ISNUMBER(P49),P49&gt;=50),LOWER(Q49)="yes"),IF(P49="x", "x", ""),IF(AND(P49=45,OR(Q49="NO",Q49="FAILED",Q49="")),"RETAKE","YES"))</f>
        <v>YES</v>
      </c>
      <c r="V49" s="1"/>
      <c r="W49" s="0" t="str">
        <f aca="false">IF(Y49&lt;&gt;"",IF(V49&lt;&gt;"", V49,     IF(H49="PhD",     7500,     IF(ISNUMBER(SEARCH("120",X49)),        5000,     IF(ISNUMBER(SEARCH("150",X49)),        5000,     IF(X49="GTAI",        5000,     3500     )      )     ))),  "")</f>
        <v/>
      </c>
      <c r="Z49" s="1"/>
      <c r="AA49" s="1"/>
      <c r="AB49" s="15" t="str">
        <f aca="false">IF(ISNA($AV49),"",INDEX('Last Semester with Evals'!Y$3:Y$200, $AV49)&amp;","&amp;INDEX('Last Semester with Evals'!AA$3:AA$200, $AV49))</f>
        <v/>
      </c>
      <c r="AC49" s="16" t="str">
        <f aca="false">IF(ISNA($AV49),"",INDEX('Last Semester with Evals'!Z$3:Z$200, $AV49)+INDEX('Last Semester with Evals'!AB$3:AB$200, $AV49))</f>
        <v/>
      </c>
      <c r="AD49" s="1" t="str">
        <f aca="false">IF(ISNA(INDEX('Last Semester with Evals'!AC$3:AC$200, $AV49)),"",INDEX('Last Semester with Evals'!AC$3:AC$200, $AV49))</f>
        <v/>
      </c>
      <c r="AE49" s="1"/>
      <c r="AF49" s="1"/>
      <c r="AV49" s="0" t="e">
        <f aca="false">MATCH(E49,'Last Semester with Evals'!$F$3:$F$200,0)</f>
        <v>#N/A</v>
      </c>
      <c r="AW49" s="17" t="e">
        <f aca="false">MATCH(E49,'SPEAK-GTAI'!$F$2:$F$498,0)</f>
        <v>#N/A</v>
      </c>
    </row>
    <row r="50" customFormat="false" ht="14.25" hidden="false" customHeight="true" outlineLevel="0" collapsed="false">
      <c r="O50" s="14" t="str">
        <f aca="false">IF(ISNA($AW50),"x",IF(INDEX('SPEAK-GTAI'!G$2:G$498, $AW50)&lt;&gt;"",INDEX('SPEAK-GTAI'!G$2:G$498, $AW50),IF(INDEX('SPEAK-GTAI'!H$2:H$498, $AW50)&lt;&gt;"",INDEX('SPEAK-GTAI'!H$2:H$498, $AW50),"")))</f>
        <v>x</v>
      </c>
      <c r="P50" s="0" t="str">
        <f aca="false">IF(ISNA($AW50),"x",IF(INDEX('SPEAK-GTAI'!I$2:I$498, $AW50)&lt;&gt;"",INDEX('SPEAK-GTAI'!I$2:I$498, $AW50),""))</f>
        <v>x</v>
      </c>
      <c r="Q50" s="0" t="str">
        <f aca="false">IF(ISNA($AW50),"x",IF(INDEX('SPEAK-GTAI'!J$2:J$498, $AW50)&lt;&gt;"",INDEX('SPEAK-GTAI'!J$2:J$498, $AW50),""))</f>
        <v>x</v>
      </c>
      <c r="S50" s="14" t="str">
        <f aca="false">IF(ISNA($AW50),"x",IF(INDEX('SPEAK-GTAI'!L$2:L$498, $AW50)&lt;&gt;"",INDEX('SPEAK-GTAI'!L$2:L$498, $AW50),""))</f>
        <v>x</v>
      </c>
      <c r="T50" s="0" t="str">
        <f aca="false">IF(ISNA($AW50),"x",IF(INDEX('SPEAK-GTAI'!M$2:M$498, $AW50)&lt;&gt;"",INDEX('SPEAK-GTAI'!M$2:M$498, $AW50),""))</f>
        <v>x</v>
      </c>
      <c r="U50" s="1" t="str">
        <f aca="false">IF(OR(O50="NS",AND(ISNUMBER(P50),P50&gt;=50),LOWER(Q50)="yes"),IF(P50="x", "x", ""),IF(AND(P50=45,OR(Q50="NO",Q50="FAILED",Q50="")),"RETAKE","YES"))</f>
        <v>YES</v>
      </c>
      <c r="V50" s="1"/>
      <c r="W50" s="0" t="str">
        <f aca="false">IF(Y50&lt;&gt;"",IF(V50&lt;&gt;"", V50,     IF(H50="PhD",     7500,     IF(ISNUMBER(SEARCH("120",X50)),        5000,     IF(ISNUMBER(SEARCH("150",X50)),        5000,     IF(X50="GTAI",        5000,     3500     )      )     ))),  "")</f>
        <v/>
      </c>
      <c r="X50" s="1"/>
      <c r="Y50" s="1"/>
      <c r="Z50" s="1"/>
      <c r="AA50" s="1"/>
      <c r="AB50" s="15" t="str">
        <f aca="false">IF(ISNA($AV50),"",INDEX('Last Semester with Evals'!Y$3:Y$200, $AV50)&amp;","&amp;INDEX('Last Semester with Evals'!AA$3:AA$200, $AV50))</f>
        <v/>
      </c>
      <c r="AC50" s="16" t="str">
        <f aca="false">IF(ISNA($AV50),"",INDEX('Last Semester with Evals'!Z$3:Z$200, $AV50)+INDEX('Last Semester with Evals'!AB$3:AB$200, $AV50))</f>
        <v/>
      </c>
      <c r="AD50" s="1" t="str">
        <f aca="false">IF(ISNA(INDEX('Last Semester with Evals'!AC$3:AC$200, $AV50)),"",INDEX('Last Semester with Evals'!AC$3:AC$200, $AV50))</f>
        <v/>
      </c>
      <c r="AE50" s="1"/>
      <c r="AF50" s="1"/>
      <c r="AV50" s="0" t="e">
        <f aca="false">MATCH(E50,'Last Semester with Evals'!$F$3:$F$200,0)</f>
        <v>#N/A</v>
      </c>
      <c r="AW50" s="17" t="e">
        <f aca="false">MATCH(E50,'SPEAK-GTAI'!$F$2:$F$498,0)</f>
        <v>#N/A</v>
      </c>
    </row>
    <row r="51" customFormat="false" ht="14.25" hidden="false" customHeight="true" outlineLevel="0" collapsed="false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9" t="str">
        <f aca="false">IF(ISNA($AW51),"x",IF(INDEX('SPEAK-GTAI'!G$2:G$498, $AW51)&lt;&gt;"",INDEX('SPEAK-GTAI'!G$2:G$498, $AW51),IF(INDEX('SPEAK-GTAI'!H$2:H$498, $AW51)&lt;&gt;"",INDEX('SPEAK-GTAI'!H$2:H$498, $AW51),"")))</f>
        <v>x</v>
      </c>
      <c r="P51" s="1" t="str">
        <f aca="false">IF(ISNA($AW51),"x",IF(INDEX('SPEAK-GTAI'!I$2:I$498, $AW51)&lt;&gt;"",INDEX('SPEAK-GTAI'!I$2:I$498, $AW51),""))</f>
        <v>x</v>
      </c>
      <c r="Q51" s="19" t="str">
        <f aca="false">IF(ISNA($AW51),"x",IF(INDEX('SPEAK-GTAI'!J$2:J$498, $AW51)&lt;&gt;"",INDEX('SPEAK-GTAI'!J$2:J$498, $AW51),""))</f>
        <v>x</v>
      </c>
      <c r="R51" s="1"/>
      <c r="S51" s="19" t="str">
        <f aca="false">IF(ISNA($AW51),"x",IF(INDEX('SPEAK-GTAI'!L$2:L$498, $AW51)&lt;&gt;"",INDEX('SPEAK-GTAI'!L$2:L$498, $AW51),""))</f>
        <v>x</v>
      </c>
      <c r="T51" s="19" t="str">
        <f aca="false">IF(ISNA($AW51),"x",IF(INDEX('SPEAK-GTAI'!M$2:M$498, $AW51)&lt;&gt;"",INDEX('SPEAK-GTAI'!M$2:M$498, $AW51),""))</f>
        <v>x</v>
      </c>
      <c r="U51" s="1" t="str">
        <f aca="false">IF(OR(O51="NS",AND(ISNUMBER(P51),P51&gt;=50),LOWER(Q51)="yes"),IF(P51="x", "x", ""),IF(AND(P51=45,OR(Q51="NO",Q51="FAILED",Q51="")),"RETAKE","YES"))</f>
        <v>YES</v>
      </c>
      <c r="V51" s="1"/>
      <c r="W51" s="0" t="str">
        <f aca="false">IF(Y51&lt;&gt;"",IF(V51&lt;&gt;"", V51,     IF(H51="PhD",     7500,     IF(ISNUMBER(SEARCH("120",X51)),        5000,     IF(ISNUMBER(SEARCH("150",X51)),        5000,     IF(X51="GTAI",        5000,     3500     )      )     ))),  "")</f>
        <v/>
      </c>
      <c r="X51" s="1"/>
      <c r="Y51" s="1"/>
      <c r="Z51" s="1"/>
      <c r="AA51" s="1"/>
      <c r="AB51" s="15" t="str">
        <f aca="false">IF(ISNA($AV51),"",INDEX('Last Semester with Evals'!Y$3:Y$200, $AV51)&amp;","&amp;INDEX('Last Semester with Evals'!AA$3:AA$200, $AV51))</f>
        <v/>
      </c>
      <c r="AC51" s="16" t="str">
        <f aca="false">IF(ISNA($AV51),"",INDEX('Last Semester with Evals'!Z$3:Z$200, $AV51)+INDEX('Last Semester with Evals'!AB$3:AB$200, $AV51))</f>
        <v/>
      </c>
      <c r="AD51" s="1" t="str">
        <f aca="false">IF(ISNA(INDEX('Last Semester with Evals'!AC$3:AC$200, $AV51)),"",INDEX('Last Semester with Evals'!AC$3:AC$200, $AV51))</f>
        <v/>
      </c>
      <c r="AE51" s="1"/>
      <c r="AF51" s="1"/>
      <c r="AV51" s="0" t="e">
        <f aca="false">MATCH(E51,'Last Semester with Evals'!$F$3:$F$200,0)</f>
        <v>#N/A</v>
      </c>
      <c r="AW51" s="17" t="e">
        <f aca="false">MATCH(E51,'SPEAK-GTAI'!$F$2:$F$498,0)</f>
        <v>#N/A</v>
      </c>
    </row>
    <row r="52" customFormat="false" ht="14.25" hidden="false" customHeight="true" outlineLevel="0" collapsed="false">
      <c r="O52" s="14" t="str">
        <f aca="false">IF(ISNA($AW52),"x",IF(INDEX('SPEAK-GTAI'!G$2:G$498, $AW52)&lt;&gt;"",INDEX('SPEAK-GTAI'!G$2:G$498, $AW52),IF(INDEX('SPEAK-GTAI'!H$2:H$498, $AW52)&lt;&gt;"",INDEX('SPEAK-GTAI'!H$2:H$498, $AW52),"")))</f>
        <v>x</v>
      </c>
      <c r="P52" s="0" t="str">
        <f aca="false">IF(ISNA($AW52),"x",IF(INDEX('SPEAK-GTAI'!I$2:I$498, $AW52)&lt;&gt;"",INDEX('SPEAK-GTAI'!I$2:I$498, $AW52),""))</f>
        <v>x</v>
      </c>
      <c r="Q52" s="0" t="str">
        <f aca="false">IF(ISNA($AW52),"x",IF(INDEX('SPEAK-GTAI'!J$2:J$498, $AW52)&lt;&gt;"",INDEX('SPEAK-GTAI'!J$2:J$498, $AW52),""))</f>
        <v>x</v>
      </c>
      <c r="S52" s="14" t="str">
        <f aca="false">IF(ISNA($AW52),"x",IF(INDEX('SPEAK-GTAI'!L$2:L$498, $AW52)&lt;&gt;"",INDEX('SPEAK-GTAI'!L$2:L$498, $AW52),""))</f>
        <v>x</v>
      </c>
      <c r="T52" s="0" t="str">
        <f aca="false">IF(ISNA($AW52),"x",IF(INDEX('SPEAK-GTAI'!M$2:M$498, $AW52)&lt;&gt;"",INDEX('SPEAK-GTAI'!M$2:M$498, $AW52),""))</f>
        <v>x</v>
      </c>
      <c r="U52" s="1" t="str">
        <f aca="false">IF(OR(O52="NS",AND(ISNUMBER(P52),P52&gt;=50),LOWER(Q52)="yes"),IF(P52="x", "x", ""),IF(AND(P52=45,OR(Q52="NO",Q52="FAILED",Q52="")),"RETAKE","YES"))</f>
        <v>YES</v>
      </c>
      <c r="V52" s="1"/>
      <c r="W52" s="0" t="str">
        <f aca="false">IF(Y52&lt;&gt;"",IF(V52&lt;&gt;"", V52,     IF(H52="PhD",     7500,     IF(ISNUMBER(SEARCH("120",X52)),        5000,     IF(ISNUMBER(SEARCH("150",X52)),        5000,     IF(X52="GTAI",        5000,     3500     )      )     ))),  "")</f>
        <v/>
      </c>
      <c r="X52" s="1"/>
      <c r="Y52" s="1"/>
      <c r="Z52" s="1"/>
      <c r="AA52" s="1"/>
      <c r="AB52" s="15" t="str">
        <f aca="false">IF(ISNA($AV52),"",INDEX('Last Semester with Evals'!Y$3:Y$200, $AV52)&amp;","&amp;INDEX('Last Semester with Evals'!AA$3:AA$200, $AV52))</f>
        <v/>
      </c>
      <c r="AC52" s="16" t="str">
        <f aca="false">IF(ISNA($AV52),"",INDEX('Last Semester with Evals'!Z$3:Z$200, $AV52)+INDEX('Last Semester with Evals'!AB$3:AB$200, $AV52))</f>
        <v/>
      </c>
      <c r="AD52" s="1" t="str">
        <f aca="false">IF(ISNA(INDEX('Last Semester with Evals'!AC$3:AC$200, $AV52)),"",INDEX('Last Semester with Evals'!AC$3:AC$200, $AV52))</f>
        <v/>
      </c>
      <c r="AE52" s="1"/>
      <c r="AF52" s="1"/>
      <c r="AV52" s="0" t="e">
        <f aca="false">MATCH(E52,'Last Semester with Evals'!$F$3:$F$200,0)</f>
        <v>#N/A</v>
      </c>
      <c r="AW52" s="17" t="e">
        <f aca="false">MATCH(E52,'SPEAK-GTAI'!$F$2:$F$498,0)</f>
        <v>#N/A</v>
      </c>
    </row>
    <row r="53" customFormat="false" ht="14.25" hidden="false" customHeight="true" outlineLevel="0" collapsed="false">
      <c r="O53" s="14" t="str">
        <f aca="false">IF(ISNA($AW53),"x",IF(INDEX('SPEAK-GTAI'!G$2:G$498, $AW53)&lt;&gt;"",INDEX('SPEAK-GTAI'!G$2:G$498, $AW53),IF(INDEX('SPEAK-GTAI'!H$2:H$498, $AW53)&lt;&gt;"",INDEX('SPEAK-GTAI'!H$2:H$498, $AW53),"")))</f>
        <v>x</v>
      </c>
      <c r="P53" s="0" t="str">
        <f aca="false">IF(ISNA($AW53),"x",IF(INDEX('SPEAK-GTAI'!I$2:I$498, $AW53)&lt;&gt;"",INDEX('SPEAK-GTAI'!I$2:I$498, $AW53),""))</f>
        <v>x</v>
      </c>
      <c r="Q53" s="0" t="str">
        <f aca="false">IF(ISNA($AW53),"x",IF(INDEX('SPEAK-GTAI'!J$2:J$498, $AW53)&lt;&gt;"",INDEX('SPEAK-GTAI'!J$2:J$498, $AW53),""))</f>
        <v>x</v>
      </c>
      <c r="S53" s="14" t="str">
        <f aca="false">IF(ISNA($AW53),"x",IF(INDEX('SPEAK-GTAI'!L$2:L$498, $AW53)&lt;&gt;"",INDEX('SPEAK-GTAI'!L$2:L$498, $AW53),""))</f>
        <v>x</v>
      </c>
      <c r="T53" s="0" t="str">
        <f aca="false">IF(ISNA($AW53),"x",IF(INDEX('SPEAK-GTAI'!M$2:M$498, $AW53)&lt;&gt;"",INDEX('SPEAK-GTAI'!M$2:M$498, $AW53),""))</f>
        <v>x</v>
      </c>
      <c r="U53" s="1" t="str">
        <f aca="false">IF(OR(O53="NS",AND(ISNUMBER(P53),P53&gt;=50),LOWER(Q53)="yes"),IF(P53="x", "x", ""),IF(AND(P53=45,OR(Q53="NO",Q53="FAILED",Q53="")),"RETAKE","YES"))</f>
        <v>YES</v>
      </c>
      <c r="V53" s="1"/>
      <c r="W53" s="0" t="str">
        <f aca="false">IF(Y53&lt;&gt;"",IF(V53&lt;&gt;"", V53,     IF(H53="PhD",     7500,     IF(ISNUMBER(SEARCH("120",X53)),        5000,     IF(ISNUMBER(SEARCH("150",X53)),        5000,     IF(X53="GTAI",        5000,     3500     )      )     ))),  "")</f>
        <v/>
      </c>
      <c r="Z53" s="1"/>
      <c r="AA53" s="1"/>
      <c r="AB53" s="15" t="str">
        <f aca="false">IF(ISNA($AV53),"",INDEX('Last Semester with Evals'!Y$3:Y$200, $AV53)&amp;","&amp;INDEX('Last Semester with Evals'!AA$3:AA$200, $AV53))</f>
        <v/>
      </c>
      <c r="AC53" s="16" t="str">
        <f aca="false">IF(ISNA($AV53),"",INDEX('Last Semester with Evals'!Z$3:Z$200, $AV53)+INDEX('Last Semester with Evals'!AB$3:AB$200, $AV53))</f>
        <v/>
      </c>
      <c r="AD53" s="1" t="str">
        <f aca="false">IF(ISNA(INDEX('Last Semester with Evals'!AC$3:AC$200, $AV53)),"",INDEX('Last Semester with Evals'!AC$3:AC$200, $AV53))</f>
        <v/>
      </c>
      <c r="AE53" s="1"/>
      <c r="AF53" s="1"/>
      <c r="AV53" s="0" t="e">
        <f aca="false">MATCH(E53,'Last Semester with Evals'!$F$3:$F$200,0)</f>
        <v>#N/A</v>
      </c>
      <c r="AW53" s="17" t="e">
        <f aca="false">MATCH(E53,'SPEAK-GTAI'!$F$2:$F$498,0)</f>
        <v>#N/A</v>
      </c>
    </row>
    <row r="54" customFormat="false" ht="14.25" hidden="false" customHeight="tru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9" t="str">
        <f aca="false">IF(ISNA($AW54),"x",IF(INDEX('SPEAK-GTAI'!G$2:G$498, $AW54)&lt;&gt;"",INDEX('SPEAK-GTAI'!G$2:G$498, $AW54),IF(INDEX('SPEAK-GTAI'!H$2:H$498, $AW54)&lt;&gt;"",INDEX('SPEAK-GTAI'!H$2:H$498, $AW54),"")))</f>
        <v>x</v>
      </c>
      <c r="P54" s="1" t="str">
        <f aca="false">IF(ISNA($AW54),"x",IF(INDEX('SPEAK-GTAI'!I$2:I$498, $AW54)&lt;&gt;"",INDEX('SPEAK-GTAI'!I$2:I$498, $AW54),""))</f>
        <v>x</v>
      </c>
      <c r="Q54" s="19" t="str">
        <f aca="false">IF(ISNA($AW54),"x",IF(INDEX('SPEAK-GTAI'!J$2:J$498, $AW54)&lt;&gt;"",INDEX('SPEAK-GTAI'!J$2:J$498, $AW54),""))</f>
        <v>x</v>
      </c>
      <c r="R54" s="1"/>
      <c r="S54" s="19" t="str">
        <f aca="false">IF(ISNA($AW54),"x",IF(INDEX('SPEAK-GTAI'!L$2:L$498, $AW54)&lt;&gt;"",INDEX('SPEAK-GTAI'!L$2:L$498, $AW54),""))</f>
        <v>x</v>
      </c>
      <c r="T54" s="19" t="str">
        <f aca="false">IF(ISNA($AW54),"x",IF(INDEX('SPEAK-GTAI'!M$2:M$498, $AW54)&lt;&gt;"",INDEX('SPEAK-GTAI'!M$2:M$498, $AW54),""))</f>
        <v>x</v>
      </c>
      <c r="U54" s="1" t="str">
        <f aca="false">IF(OR(O54="NS",AND(ISNUMBER(P54),P54&gt;=50),LOWER(Q54)="yes"),IF(P54="x", "x", ""),IF(AND(P54=45,OR(Q54="NO",Q54="FAILED",Q54="")),"RETAKE","YES"))</f>
        <v>YES</v>
      </c>
      <c r="V54" s="1"/>
      <c r="W54" s="0" t="str">
        <f aca="false">IF(Y54&lt;&gt;"",IF(V54&lt;&gt;"", V54,     IF(H54="PhD",     7500,     IF(ISNUMBER(SEARCH("120",X54)),        5000,     IF(ISNUMBER(SEARCH("150",X54)),        5000,     IF(X54="GTAI",        5000,     3500     )      )     ))),  "")</f>
        <v/>
      </c>
      <c r="X54" s="1"/>
      <c r="Y54" s="1"/>
      <c r="Z54" s="1"/>
      <c r="AA54" s="1"/>
      <c r="AB54" s="15" t="str">
        <f aca="false">IF(ISNA($AV54),"",INDEX('Last Semester with Evals'!Y$3:Y$200, $AV54)&amp;","&amp;INDEX('Last Semester with Evals'!AA$3:AA$200, $AV54))</f>
        <v/>
      </c>
      <c r="AC54" s="16" t="str">
        <f aca="false">IF(ISNA($AV54),"",INDEX('Last Semester with Evals'!Z$3:Z$200, $AV54)+INDEX('Last Semester with Evals'!AB$3:AB$200, $AV54))</f>
        <v/>
      </c>
      <c r="AD54" s="1" t="str">
        <f aca="false">IF(ISNA(INDEX('Last Semester with Evals'!AC$3:AC$200, $AV54)),"",INDEX('Last Semester with Evals'!AC$3:AC$200, $AV54))</f>
        <v/>
      </c>
      <c r="AE54" s="1"/>
      <c r="AF54" s="1"/>
      <c r="AV54" s="0" t="e">
        <f aca="false">MATCH(E54,'Last Semester with Evals'!$F$3:$F$200,0)</f>
        <v>#N/A</v>
      </c>
      <c r="AW54" s="17" t="e">
        <f aca="false">MATCH(E54,'SPEAK-GTAI'!$F$2:$F$498,0)</f>
        <v>#N/A</v>
      </c>
    </row>
    <row r="55" customFormat="false" ht="14.25" hidden="false" customHeight="true" outlineLevel="0" collapsed="false">
      <c r="A55" s="1"/>
      <c r="B55" s="1"/>
      <c r="C55" s="1"/>
      <c r="D55" s="22"/>
      <c r="E55" s="1"/>
      <c r="F55" s="1"/>
      <c r="G55" s="1"/>
      <c r="H55" s="1"/>
      <c r="I55" s="1"/>
      <c r="J55" s="1"/>
      <c r="K55" s="1"/>
      <c r="L55" s="1"/>
      <c r="M55" s="1"/>
      <c r="N55" s="1"/>
      <c r="O55" s="19" t="str">
        <f aca="false">IF(ISNA($AW55),"x",IF(INDEX('SPEAK-GTAI'!G$2:G$498, $AW55)&lt;&gt;"",INDEX('SPEAK-GTAI'!G$2:G$498, $AW55),IF(INDEX('SPEAK-GTAI'!H$2:H$498, $AW55)&lt;&gt;"",INDEX('SPEAK-GTAI'!H$2:H$498, $AW55),"")))</f>
        <v>x</v>
      </c>
      <c r="P55" s="1" t="str">
        <f aca="false">IF(ISNA($AW55),"x",IF(INDEX('SPEAK-GTAI'!I$2:I$498, $AW55)&lt;&gt;"",INDEX('SPEAK-GTAI'!I$2:I$498, $AW55),""))</f>
        <v>x</v>
      </c>
      <c r="Q55" s="19" t="str">
        <f aca="false">IF(ISNA($AW55),"x",IF(INDEX('SPEAK-GTAI'!J$2:J$498, $AW55)&lt;&gt;"",INDEX('SPEAK-GTAI'!J$2:J$498, $AW55),""))</f>
        <v>x</v>
      </c>
      <c r="R55" s="1"/>
      <c r="S55" s="19" t="str">
        <f aca="false">IF(ISNA($AW55),"x",IF(INDEX('SPEAK-GTAI'!L$2:L$498, $AW55)&lt;&gt;"",INDEX('SPEAK-GTAI'!L$2:L$498, $AW55),""))</f>
        <v>x</v>
      </c>
      <c r="T55" s="19" t="str">
        <f aca="false">IF(ISNA($AW55),"x",IF(INDEX('SPEAK-GTAI'!M$2:M$498, $AW55)&lt;&gt;"",INDEX('SPEAK-GTAI'!M$2:M$498, $AW55),""))</f>
        <v>x</v>
      </c>
      <c r="U55" s="1" t="str">
        <f aca="false">IF(OR(O55="NS",AND(ISNUMBER(P55),P55&gt;=50),LOWER(Q55)="yes"),IF(P55="x", "x", ""),IF(AND(P55=45,OR(Q55="NO",Q55="FAILED",Q55="")),"RETAKE","YES"))</f>
        <v>YES</v>
      </c>
      <c r="V55" s="1"/>
      <c r="W55" s="0" t="str">
        <f aca="false">IF(Y55&lt;&gt;"",IF(V55&lt;&gt;"", V55,     IF(H55="PhD",     7500,     IF(ISNUMBER(SEARCH("120",X55)),        5000,     IF(ISNUMBER(SEARCH("150",X55)),        5000,     IF(X55="GTAI",        5000,     3500     )      )     ))),  "")</f>
        <v/>
      </c>
      <c r="X55" s="1"/>
      <c r="Y55" s="1"/>
      <c r="Z55" s="1"/>
      <c r="AA55" s="1"/>
      <c r="AB55" s="15" t="str">
        <f aca="false">IF(ISNA($AV55),"",INDEX('Last Semester with Evals'!Y$3:Y$200, $AV55)&amp;","&amp;INDEX('Last Semester with Evals'!AA$3:AA$200, $AV55))</f>
        <v/>
      </c>
      <c r="AC55" s="16" t="str">
        <f aca="false">IF(ISNA($AV55),"",INDEX('Last Semester with Evals'!Z$3:Z$200, $AV55)+INDEX('Last Semester with Evals'!AB$3:AB$200, $AV55))</f>
        <v/>
      </c>
      <c r="AD55" s="1" t="str">
        <f aca="false">IF(ISNA(INDEX('Last Semester with Evals'!AC$3:AC$200, $AV55)),"",INDEX('Last Semester with Evals'!AC$3:AC$200, $AV55))</f>
        <v/>
      </c>
      <c r="AE55" s="1"/>
      <c r="AF55" s="1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V55" s="0" t="e">
        <f aca="false">MATCH(E55,'Last Semester with Evals'!$F$3:$F$200,0)</f>
        <v>#N/A</v>
      </c>
      <c r="AW55" s="17" t="e">
        <f aca="false">MATCH(E55,'SPEAK-GTAI'!$F$2:$F$498,0)</f>
        <v>#N/A</v>
      </c>
    </row>
    <row r="56" customFormat="false" ht="14.25" hidden="false" customHeight="tru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9" t="str">
        <f aca="false">IF(ISNA($AW56),"x",IF(INDEX('SPEAK-GTAI'!G$2:G$498, $AW56)&lt;&gt;"",INDEX('SPEAK-GTAI'!G$2:G$498, $AW56),IF(INDEX('SPEAK-GTAI'!H$2:H$498, $AW56)&lt;&gt;"",INDEX('SPEAK-GTAI'!H$2:H$498, $AW56),"")))</f>
        <v>x</v>
      </c>
      <c r="P56" s="1" t="str">
        <f aca="false">IF(ISNA($AW56),"x",IF(INDEX('SPEAK-GTAI'!I$2:I$498, $AW56)&lt;&gt;"",INDEX('SPEAK-GTAI'!I$2:I$498, $AW56),""))</f>
        <v>x</v>
      </c>
      <c r="Q56" s="19" t="str">
        <f aca="false">IF(ISNA($AW56),"x",IF(INDEX('SPEAK-GTAI'!J$2:J$498, $AW56)&lt;&gt;"",INDEX('SPEAK-GTAI'!J$2:J$498, $AW56),""))</f>
        <v>x</v>
      </c>
      <c r="R56" s="1"/>
      <c r="S56" s="19" t="str">
        <f aca="false">IF(ISNA($AW56),"x",IF(INDEX('SPEAK-GTAI'!L$2:L$498, $AW56)&lt;&gt;"",INDEX('SPEAK-GTAI'!L$2:L$498, $AW56),""))</f>
        <v>x</v>
      </c>
      <c r="T56" s="19" t="str">
        <f aca="false">IF(ISNA($AW56),"x",IF(INDEX('SPEAK-GTAI'!M$2:M$498, $AW56)&lt;&gt;"",INDEX('SPEAK-GTAI'!M$2:M$498, $AW56),""))</f>
        <v>x</v>
      </c>
      <c r="U56" s="1" t="str">
        <f aca="false">IF(OR(O56="NS",AND(ISNUMBER(P56),P56&gt;=50),LOWER(Q56)="yes"),IF(P56="x", "x", ""),IF(AND(P56=45,OR(Q56="NO",Q56="FAILED",Q56="")),"RETAKE","YES"))</f>
        <v>YES</v>
      </c>
      <c r="V56" s="1"/>
      <c r="W56" s="0" t="str">
        <f aca="false">IF(Y56&lt;&gt;"",IF(V56&lt;&gt;"", V56,     IF(H56="PhD",     7500,     IF(ISNUMBER(SEARCH("120",X56)),        5000,     IF(ISNUMBER(SEARCH("150",X56)),        5000,     IF(X56="GTAI",        5000,     3500     )      )     ))),  "")</f>
        <v/>
      </c>
      <c r="X56" s="1"/>
      <c r="Y56" s="1"/>
      <c r="Z56" s="1"/>
      <c r="AA56" s="1"/>
      <c r="AB56" s="15" t="str">
        <f aca="false">IF(ISNA($AV56),"",INDEX('Last Semester with Evals'!Y$3:Y$200, $AV56)&amp;","&amp;INDEX('Last Semester with Evals'!AA$3:AA$200, $AV56))</f>
        <v/>
      </c>
      <c r="AC56" s="16" t="str">
        <f aca="false">IF(ISNA($AV56),"",INDEX('Last Semester with Evals'!Z$3:Z$200, $AV56)+INDEX('Last Semester with Evals'!AB$3:AB$200, $AV56))</f>
        <v/>
      </c>
      <c r="AD56" s="1" t="str">
        <f aca="false">IF(ISNA(INDEX('Last Semester with Evals'!AC$3:AC$200, $AV56)),"",INDEX('Last Semester with Evals'!AC$3:AC$200, $AV56))</f>
        <v/>
      </c>
      <c r="AE56" s="1"/>
      <c r="AF56" s="1"/>
      <c r="AV56" s="0" t="e">
        <f aca="false">MATCH(E56,'Last Semester with Evals'!$F$3:$F$200,0)</f>
        <v>#N/A</v>
      </c>
      <c r="AW56" s="17" t="e">
        <f aca="false">MATCH(E56,'SPEAK-GTAI'!$F$2:$F$498,0)</f>
        <v>#N/A</v>
      </c>
    </row>
    <row r="57" customFormat="false" ht="14.25" hidden="false" customHeight="tru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9" t="str">
        <f aca="false">IF(ISNA($AW57),"x",IF(INDEX('SPEAK-GTAI'!G$2:G$498, $AW57)&lt;&gt;"",INDEX('SPEAK-GTAI'!G$2:G$498, $AW57),IF(INDEX('SPEAK-GTAI'!H$2:H$498, $AW57)&lt;&gt;"",INDEX('SPEAK-GTAI'!H$2:H$498, $AW57),"")))</f>
        <v>x</v>
      </c>
      <c r="P57" s="1" t="str">
        <f aca="false">IF(ISNA($AW57),"x",IF(INDEX('SPEAK-GTAI'!I$2:I$498, $AW57)&lt;&gt;"",INDEX('SPEAK-GTAI'!I$2:I$498, $AW57),""))</f>
        <v>x</v>
      </c>
      <c r="Q57" s="19" t="str">
        <f aca="false">IF(ISNA($AW57),"x",IF(INDEX('SPEAK-GTAI'!J$2:J$498, $AW57)&lt;&gt;"",INDEX('SPEAK-GTAI'!J$2:J$498, $AW57),""))</f>
        <v>x</v>
      </c>
      <c r="R57" s="1"/>
      <c r="S57" s="19" t="str">
        <f aca="false">IF(ISNA($AW57),"x",IF(INDEX('SPEAK-GTAI'!L$2:L$498, $AW57)&lt;&gt;"",INDEX('SPEAK-GTAI'!L$2:L$498, $AW57),""))</f>
        <v>x</v>
      </c>
      <c r="T57" s="19" t="str">
        <f aca="false">IF(ISNA($AW57),"x",IF(INDEX('SPEAK-GTAI'!M$2:M$498, $AW57)&lt;&gt;"",INDEX('SPEAK-GTAI'!M$2:M$498, $AW57),""))</f>
        <v>x</v>
      </c>
      <c r="U57" s="1" t="str">
        <f aca="false">IF(OR(O57="NS",AND(ISNUMBER(P57),P57&gt;=50),LOWER(Q57)="yes"),IF(P57="x", "x", ""),IF(AND(P57=45,OR(Q57="NO",Q57="FAILED",Q57="")),"RETAKE","YES"))</f>
        <v>YES</v>
      </c>
      <c r="V57" s="1"/>
      <c r="W57" s="0" t="str">
        <f aca="false">IF(Y57&lt;&gt;"",IF(V57&lt;&gt;"", V57,     IF(H57="PhD",     7500,     IF(ISNUMBER(SEARCH("120",X57)),        5000,     IF(ISNUMBER(SEARCH("150",X57)),        5000,     IF(X57="GTAI",        5000,     3500     )      )     ))),  "")</f>
        <v/>
      </c>
      <c r="X57" s="1"/>
      <c r="Y57" s="1"/>
      <c r="Z57" s="1"/>
      <c r="AA57" s="1"/>
      <c r="AB57" s="15" t="str">
        <f aca="false">IF(ISNA($AV57),"",INDEX('Last Semester with Evals'!Y$3:Y$200, $AV57)&amp;","&amp;INDEX('Last Semester with Evals'!AA$3:AA$200, $AV57))</f>
        <v/>
      </c>
      <c r="AC57" s="16" t="str">
        <f aca="false">IF(ISNA($AV57),"",INDEX('Last Semester with Evals'!Z$3:Z$200, $AV57)+INDEX('Last Semester with Evals'!AB$3:AB$200, $AV57))</f>
        <v/>
      </c>
      <c r="AD57" s="1" t="str">
        <f aca="false">IF(ISNA(INDEX('Last Semester with Evals'!AC$3:AC$200, $AV57)),"",INDEX('Last Semester with Evals'!AC$3:AC$200, $AV57))</f>
        <v/>
      </c>
      <c r="AE57" s="1"/>
      <c r="AF57" s="1"/>
      <c r="AV57" s="0" t="e">
        <f aca="false">MATCH(E57,'Last Semester with Evals'!$F$3:$F$200,0)</f>
        <v>#N/A</v>
      </c>
      <c r="AW57" s="17" t="e">
        <f aca="false">MATCH(E57,'SPEAK-GTAI'!$F$2:$F$498,0)</f>
        <v>#N/A</v>
      </c>
    </row>
    <row r="58" customFormat="false" ht="14.25" hidden="false" customHeight="tru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9" t="str">
        <f aca="false">IF(ISNA($AW58),"x",IF(INDEX('SPEAK-GTAI'!G$2:G$498, $AW58)&lt;&gt;"",INDEX('SPEAK-GTAI'!G$2:G$498, $AW58),IF(INDEX('SPEAK-GTAI'!H$2:H$498, $AW58)&lt;&gt;"",INDEX('SPEAK-GTAI'!H$2:H$498, $AW58),"")))</f>
        <v>x</v>
      </c>
      <c r="P58" s="1" t="str">
        <f aca="false">IF(ISNA($AW58),"x",IF(INDEX('SPEAK-GTAI'!I$2:I$498, $AW58)&lt;&gt;"",INDEX('SPEAK-GTAI'!I$2:I$498, $AW58),""))</f>
        <v>x</v>
      </c>
      <c r="Q58" s="19" t="str">
        <f aca="false">IF(ISNA($AW58),"x",IF(INDEX('SPEAK-GTAI'!J$2:J$498, $AW58)&lt;&gt;"",INDEX('SPEAK-GTAI'!J$2:J$498, $AW58),""))</f>
        <v>x</v>
      </c>
      <c r="R58" s="1"/>
      <c r="S58" s="19" t="str">
        <f aca="false">IF(ISNA($AW58),"x",IF(INDEX('SPEAK-GTAI'!L$2:L$498, $AW58)&lt;&gt;"",INDEX('SPEAK-GTAI'!L$2:L$498, $AW58),""))</f>
        <v>x</v>
      </c>
      <c r="T58" s="19" t="str">
        <f aca="false">IF(ISNA($AW58),"x",IF(INDEX('SPEAK-GTAI'!M$2:M$498, $AW58)&lt;&gt;"",INDEX('SPEAK-GTAI'!M$2:M$498, $AW58),""))</f>
        <v>x</v>
      </c>
      <c r="U58" s="1" t="str">
        <f aca="false">IF(OR(O58="NS",AND(ISNUMBER(P58),P58&gt;=50),LOWER(Q58)="yes"),IF(P58="x", "x", ""),IF(AND(P58=45,OR(Q58="NO",Q58="FAILED",Q58="")),"RETAKE","YES"))</f>
        <v>YES</v>
      </c>
      <c r="V58" s="1"/>
      <c r="W58" s="0" t="str">
        <f aca="false">IF(Y58&lt;&gt;"",IF(V58&lt;&gt;"", V58,     IF(H58="PhD",     7500,     IF(ISNUMBER(SEARCH("120",X58)),        5000,     IF(ISNUMBER(SEARCH("150",X58)),        5000,     IF(X58="GTAI",        5000,     3500     )      )     ))),  "")</f>
        <v/>
      </c>
      <c r="X58" s="1"/>
      <c r="Y58" s="1"/>
      <c r="Z58" s="1"/>
      <c r="AA58" s="1"/>
      <c r="AB58" s="15" t="str">
        <f aca="false">IF(ISNA($AV58),"",INDEX('Last Semester with Evals'!Y$3:Y$200, $AV58)&amp;","&amp;INDEX('Last Semester with Evals'!AA$3:AA$200, $AV58))</f>
        <v/>
      </c>
      <c r="AC58" s="16" t="str">
        <f aca="false">IF(ISNA($AV58),"",INDEX('Last Semester with Evals'!Z$3:Z$200, $AV58)+INDEX('Last Semester with Evals'!AB$3:AB$200, $AV58))</f>
        <v/>
      </c>
      <c r="AD58" s="1" t="str">
        <f aca="false">IF(ISNA(INDEX('Last Semester with Evals'!AC$3:AC$200, $AV58)),"",INDEX('Last Semester with Evals'!AC$3:AC$200, $AV58))</f>
        <v/>
      </c>
      <c r="AE58" s="1"/>
      <c r="AF58" s="1"/>
      <c r="AV58" s="0" t="e">
        <f aca="false">MATCH(E58,'Last Semester with Evals'!$F$3:$F$200,0)</f>
        <v>#N/A</v>
      </c>
      <c r="AW58" s="17" t="e">
        <f aca="false">MATCH(E58,'SPEAK-GTAI'!$F$2:$F$498,0)</f>
        <v>#N/A</v>
      </c>
    </row>
    <row r="59" customFormat="false" ht="14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9" t="str">
        <f aca="false">IF(ISNA($AW59),"x",IF(INDEX('SPEAK-GTAI'!G$2:G$498, $AW59)&lt;&gt;"",INDEX('SPEAK-GTAI'!G$2:G$498, $AW59),IF(INDEX('SPEAK-GTAI'!H$2:H$498, $AW59)&lt;&gt;"",INDEX('SPEAK-GTAI'!H$2:H$498, $AW59),"")))</f>
        <v>x</v>
      </c>
      <c r="P59" s="1" t="str">
        <f aca="false">IF(ISNA($AW59),"x",IF(INDEX('SPEAK-GTAI'!I$2:I$498, $AW59)&lt;&gt;"",INDEX('SPEAK-GTAI'!I$2:I$498, $AW59),""))</f>
        <v>x</v>
      </c>
      <c r="Q59" s="19" t="str">
        <f aca="false">IF(ISNA($AW59),"x",IF(INDEX('SPEAK-GTAI'!J$2:J$498, $AW59)&lt;&gt;"",INDEX('SPEAK-GTAI'!J$2:J$498, $AW59),""))</f>
        <v>x</v>
      </c>
      <c r="R59" s="1"/>
      <c r="S59" s="19" t="str">
        <f aca="false">IF(ISNA($AW59),"x",IF(INDEX('SPEAK-GTAI'!L$2:L$498, $AW59)&lt;&gt;"",INDEX('SPEAK-GTAI'!L$2:L$498, $AW59),""))</f>
        <v>x</v>
      </c>
      <c r="T59" s="19" t="str">
        <f aca="false">IF(ISNA($AW59),"x",IF(INDEX('SPEAK-GTAI'!M$2:M$498, $AW59)&lt;&gt;"",INDEX('SPEAK-GTAI'!M$2:M$498, $AW59),""))</f>
        <v>x</v>
      </c>
      <c r="U59" s="1" t="str">
        <f aca="false">IF(OR(O59="NS",AND(ISNUMBER(P59),P59&gt;=50),LOWER(Q59)="yes"),IF(P59="x", "x", ""),IF(AND(P59=45,OR(Q59="NO",Q59="FAILED",Q59="")),"RETAKE","YES"))</f>
        <v>YES</v>
      </c>
      <c r="V59" s="1"/>
      <c r="W59" s="0" t="str">
        <f aca="false">IF(Y59&lt;&gt;"",IF(V59&lt;&gt;"", V59,     IF(H59="PhD",     7500,     IF(ISNUMBER(SEARCH("120",X59)),        5000,     IF(ISNUMBER(SEARCH("150",X59)),        5000,     IF(X59="GTAI",        5000,     3500     )      )     ))),  "")</f>
        <v/>
      </c>
      <c r="X59" s="1"/>
      <c r="Y59" s="1"/>
      <c r="Z59" s="1"/>
      <c r="AA59" s="1"/>
      <c r="AB59" s="15" t="str">
        <f aca="false">IF(ISNA($AV59),"",INDEX('Last Semester with Evals'!Y$3:Y$200, $AV59)&amp;","&amp;INDEX('Last Semester with Evals'!AA$3:AA$200, $AV59))</f>
        <v/>
      </c>
      <c r="AC59" s="16" t="str">
        <f aca="false">IF(ISNA($AV59),"",INDEX('Last Semester with Evals'!Z$3:Z$200, $AV59)+INDEX('Last Semester with Evals'!AB$3:AB$200, $AV59))</f>
        <v/>
      </c>
      <c r="AD59" s="1" t="str">
        <f aca="false">IF(ISNA(INDEX('Last Semester with Evals'!AC$3:AC$200, $AV59)),"",INDEX('Last Semester with Evals'!AC$3:AC$200, $AV59))</f>
        <v/>
      </c>
      <c r="AE59" s="1"/>
      <c r="AF59" s="1"/>
      <c r="AV59" s="0" t="e">
        <f aca="false">MATCH(E59,'Last Semester with Evals'!$F$3:$F$200,0)</f>
        <v>#N/A</v>
      </c>
      <c r="AW59" s="17" t="e">
        <f aca="false">MATCH(E59,'SPEAK-GTAI'!$F$2:$F$498,0)</f>
        <v>#N/A</v>
      </c>
    </row>
    <row r="60" customFormat="false" ht="14.25" hidden="false" customHeight="tru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9" t="str">
        <f aca="false">IF(ISNA($AW60),"x",IF(INDEX('SPEAK-GTAI'!G$2:G$498, $AW60)&lt;&gt;"",INDEX('SPEAK-GTAI'!G$2:G$498, $AW60),IF(INDEX('SPEAK-GTAI'!H$2:H$498, $AW60)&lt;&gt;"",INDEX('SPEAK-GTAI'!H$2:H$498, $AW60),"")))</f>
        <v>x</v>
      </c>
      <c r="P60" s="1" t="str">
        <f aca="false">IF(ISNA($AW60),"x",IF(INDEX('SPEAK-GTAI'!I$2:I$498, $AW60)&lt;&gt;"",INDEX('SPEAK-GTAI'!I$2:I$498, $AW60),""))</f>
        <v>x</v>
      </c>
      <c r="Q60" s="19" t="str">
        <f aca="false">IF(ISNA($AW60),"x",IF(INDEX('SPEAK-GTAI'!J$2:J$498, $AW60)&lt;&gt;"",INDEX('SPEAK-GTAI'!J$2:J$498, $AW60),""))</f>
        <v>x</v>
      </c>
      <c r="R60" s="1"/>
      <c r="S60" s="19" t="str">
        <f aca="false">IF(ISNA($AW60),"x",IF(INDEX('SPEAK-GTAI'!L$2:L$498, $AW60)&lt;&gt;"",INDEX('SPEAK-GTAI'!L$2:L$498, $AW60),""))</f>
        <v>x</v>
      </c>
      <c r="T60" s="19" t="str">
        <f aca="false">IF(ISNA($AW60),"x",IF(INDEX('SPEAK-GTAI'!M$2:M$498, $AW60)&lt;&gt;"",INDEX('SPEAK-GTAI'!M$2:M$498, $AW60),""))</f>
        <v>x</v>
      </c>
      <c r="U60" s="1" t="str">
        <f aca="false">IF(OR(O60="NS",AND(ISNUMBER(P60),P60&gt;=50),LOWER(Q60)="yes"),IF(P60="x", "x", ""),IF(AND(P60=45,OR(Q60="NO",Q60="FAILED",Q60="")),"RETAKE","YES"))</f>
        <v>YES</v>
      </c>
      <c r="V60" s="1"/>
      <c r="W60" s="0" t="str">
        <f aca="false">IF(Y60&lt;&gt;"",IF(V60&lt;&gt;"", V60,     IF(H60="PhD",     7500,     IF(ISNUMBER(SEARCH("120",X60)),        5000,     IF(ISNUMBER(SEARCH("150",X60)),        5000,     IF(X60="GTAI",        5000,     3500     )      )     ))),  "")</f>
        <v/>
      </c>
      <c r="X60" s="1"/>
      <c r="Y60" s="1"/>
      <c r="Z60" s="1"/>
      <c r="AA60" s="1"/>
      <c r="AB60" s="15" t="str">
        <f aca="false">IF(ISNA($AV60),"",INDEX('Last Semester with Evals'!Y$3:Y$200, $AV60)&amp;","&amp;INDEX('Last Semester with Evals'!AA$3:AA$200, $AV60))</f>
        <v/>
      </c>
      <c r="AC60" s="16" t="str">
        <f aca="false">IF(ISNA($AV60),"",INDEX('Last Semester with Evals'!Z$3:Z$200, $AV60)+INDEX('Last Semester with Evals'!AB$3:AB$200, $AV60))</f>
        <v/>
      </c>
      <c r="AD60" s="1" t="str">
        <f aca="false">IF(ISNA(INDEX('Last Semester with Evals'!AC$3:AC$200, $AV60)),"",INDEX('Last Semester with Evals'!AC$3:AC$200, $AV60))</f>
        <v/>
      </c>
      <c r="AE60" s="1"/>
      <c r="AF60" s="1"/>
      <c r="AV60" s="0" t="e">
        <f aca="false">MATCH(E60,'Last Semester with Evals'!$F$3:$F$200,0)</f>
        <v>#N/A</v>
      </c>
      <c r="AW60" s="17" t="e">
        <f aca="false">MATCH(E60,'SPEAK-GTAI'!$F$2:$F$498,0)</f>
        <v>#N/A</v>
      </c>
    </row>
    <row r="61" customFormat="false" ht="14.25" hidden="false" customHeight="tru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9" t="str">
        <f aca="false">IF(ISNA($AW61),"x",IF(INDEX('SPEAK-GTAI'!G$2:G$498, $AW61)&lt;&gt;"",INDEX('SPEAK-GTAI'!G$2:G$498, $AW61),IF(INDEX('SPEAK-GTAI'!H$2:H$498, $AW61)&lt;&gt;"",INDEX('SPEAK-GTAI'!H$2:H$498, $AW61),"")))</f>
        <v>x</v>
      </c>
      <c r="P61" s="1" t="str">
        <f aca="false">IF(ISNA($AW61),"x",IF(INDEX('SPEAK-GTAI'!I$2:I$498, $AW61)&lt;&gt;"",INDEX('SPEAK-GTAI'!I$2:I$498, $AW61),""))</f>
        <v>x</v>
      </c>
      <c r="Q61" s="19" t="str">
        <f aca="false">IF(ISNA($AW61),"x",IF(INDEX('SPEAK-GTAI'!J$2:J$498, $AW61)&lt;&gt;"",INDEX('SPEAK-GTAI'!J$2:J$498, $AW61),""))</f>
        <v>x</v>
      </c>
      <c r="R61" s="1"/>
      <c r="S61" s="19" t="str">
        <f aca="false">IF(ISNA($AW61),"x",IF(INDEX('SPEAK-GTAI'!L$2:L$498, $AW61)&lt;&gt;"",INDEX('SPEAK-GTAI'!L$2:L$498, $AW61),""))</f>
        <v>x</v>
      </c>
      <c r="T61" s="19" t="str">
        <f aca="false">IF(ISNA($AW61),"x",IF(INDEX('SPEAK-GTAI'!M$2:M$498, $AW61)&lt;&gt;"",INDEX('SPEAK-GTAI'!M$2:M$498, $AW61),""))</f>
        <v>x</v>
      </c>
      <c r="U61" s="1" t="str">
        <f aca="false">IF(OR(O61="NS",AND(ISNUMBER(P61),P61&gt;=50),LOWER(Q61)="yes"),IF(P61="x", "x", ""),IF(AND(P61=45,OR(Q61="NO",Q61="FAILED",Q61="")),"RETAKE","YES"))</f>
        <v>YES</v>
      </c>
      <c r="V61" s="1"/>
      <c r="W61" s="0" t="str">
        <f aca="false">IF(Y61&lt;&gt;"",IF(V61&lt;&gt;"", V61,     IF(H61="PhD",     7500,     IF(ISNUMBER(SEARCH("120",X61)),        5000,     IF(ISNUMBER(SEARCH("150",X61)),        5000,     IF(X61="GTAI",        5000,     3500     )      )     ))),  "")</f>
        <v/>
      </c>
      <c r="X61" s="1"/>
      <c r="Y61" s="1"/>
      <c r="Z61" s="1"/>
      <c r="AA61" s="1"/>
      <c r="AB61" s="15" t="str">
        <f aca="false">IF(ISNA($AV61),"",INDEX('Last Semester with Evals'!Y$3:Y$200, $AV61)&amp;","&amp;INDEX('Last Semester with Evals'!AA$3:AA$200, $AV61))</f>
        <v/>
      </c>
      <c r="AC61" s="16" t="str">
        <f aca="false">IF(ISNA($AV61),"",INDEX('Last Semester with Evals'!Z$3:Z$200, $AV61)+INDEX('Last Semester with Evals'!AB$3:AB$200, $AV61))</f>
        <v/>
      </c>
      <c r="AD61" s="1" t="str">
        <f aca="false">IF(ISNA(INDEX('Last Semester with Evals'!AC$3:AC$200, $AV61)),"",INDEX('Last Semester with Evals'!AC$3:AC$200, $AV61))</f>
        <v/>
      </c>
      <c r="AE61" s="1"/>
      <c r="AF61" s="1"/>
      <c r="AV61" s="0" t="e">
        <f aca="false">MATCH(E61,'Last Semester with Evals'!$F$3:$F$200,0)</f>
        <v>#N/A</v>
      </c>
      <c r="AW61" s="17" t="e">
        <f aca="false">MATCH(E61,'SPEAK-GTAI'!$F$2:$F$498,0)</f>
        <v>#N/A</v>
      </c>
    </row>
    <row r="62" customFormat="false" ht="14.25" hidden="false" customHeight="tru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9" t="str">
        <f aca="false">IF(ISNA($AW62),"x",IF(INDEX('SPEAK-GTAI'!G$2:G$498, $AW62)&lt;&gt;"",INDEX('SPEAK-GTAI'!G$2:G$498, $AW62),IF(INDEX('SPEAK-GTAI'!H$2:H$498, $AW62)&lt;&gt;"",INDEX('SPEAK-GTAI'!H$2:H$498, $AW62),"")))</f>
        <v>x</v>
      </c>
      <c r="P62" s="1" t="str">
        <f aca="false">IF(ISNA($AW62),"x",IF(INDEX('SPEAK-GTAI'!I$2:I$498, $AW62)&lt;&gt;"",INDEX('SPEAK-GTAI'!I$2:I$498, $AW62),""))</f>
        <v>x</v>
      </c>
      <c r="Q62" s="19" t="str">
        <f aca="false">IF(ISNA($AW62),"x",IF(INDEX('SPEAK-GTAI'!J$2:J$498, $AW62)&lt;&gt;"",INDEX('SPEAK-GTAI'!J$2:J$498, $AW62),""))</f>
        <v>x</v>
      </c>
      <c r="R62" s="1"/>
      <c r="S62" s="19" t="str">
        <f aca="false">IF(ISNA($AW62),"x",IF(INDEX('SPEAK-GTAI'!L$2:L$498, $AW62)&lt;&gt;"",INDEX('SPEAK-GTAI'!L$2:L$498, $AW62),""))</f>
        <v>x</v>
      </c>
      <c r="T62" s="19" t="str">
        <f aca="false">IF(ISNA($AW62),"x",IF(INDEX('SPEAK-GTAI'!M$2:M$498, $AW62)&lt;&gt;"",INDEX('SPEAK-GTAI'!M$2:M$498, $AW62),""))</f>
        <v>x</v>
      </c>
      <c r="U62" s="1" t="str">
        <f aca="false">IF(OR(O62="NS",AND(ISNUMBER(P62),P62&gt;=50),LOWER(Q62)="yes"),IF(P62="x", "x", ""),IF(AND(P62=45,OR(Q62="NO",Q62="FAILED",Q62="")),"RETAKE","YES"))</f>
        <v>YES</v>
      </c>
      <c r="V62" s="1"/>
      <c r="W62" s="0" t="str">
        <f aca="false">IF(Y62&lt;&gt;"",IF(V62&lt;&gt;"", V62,     IF(H62="PhD",     7500,     IF(ISNUMBER(SEARCH("120",X62)),        5000,     IF(ISNUMBER(SEARCH("150",X62)),        5000,     IF(X62="GTAI",        5000,     3500     )      )     ))),  "")</f>
        <v/>
      </c>
      <c r="X62" s="1"/>
      <c r="Y62" s="20"/>
      <c r="Z62" s="1"/>
      <c r="AA62" s="1"/>
      <c r="AB62" s="15" t="str">
        <f aca="false">IF(ISNA($AV62),"",INDEX('Last Semester with Evals'!Y$3:Y$200, $AV62)&amp;","&amp;INDEX('Last Semester with Evals'!AA$3:AA$200, $AV62))</f>
        <v/>
      </c>
      <c r="AC62" s="16" t="str">
        <f aca="false">IF(ISNA($AV62),"",INDEX('Last Semester with Evals'!Z$3:Z$200, $AV62)+INDEX('Last Semester with Evals'!AB$3:AB$200, $AV62))</f>
        <v/>
      </c>
      <c r="AD62" s="1" t="str">
        <f aca="false">IF(ISNA(INDEX('Last Semester with Evals'!AC$3:AC$200, $AV62)),"",INDEX('Last Semester with Evals'!AC$3:AC$200, $AV62))</f>
        <v/>
      </c>
      <c r="AE62" s="1"/>
      <c r="AF62" s="1"/>
      <c r="AV62" s="0" t="e">
        <f aca="false">MATCH(E62,'Last Semester with Evals'!$F$3:$F$200,0)</f>
        <v>#N/A</v>
      </c>
      <c r="AW62" s="17" t="e">
        <f aca="false">MATCH(E62,'SPEAK-GTAI'!$F$2:$F$498,0)</f>
        <v>#N/A</v>
      </c>
    </row>
    <row r="63" customFormat="false" ht="14.25" hidden="false" customHeight="tru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9" t="str">
        <f aca="false">IF(ISNA($AW63),"x",IF(INDEX('SPEAK-GTAI'!G$2:G$498, $AW63)&lt;&gt;"",INDEX('SPEAK-GTAI'!G$2:G$498, $AW63),IF(INDEX('SPEAK-GTAI'!H$2:H$498, $AW63)&lt;&gt;"",INDEX('SPEAK-GTAI'!H$2:H$498, $AW63),"")))</f>
        <v>x</v>
      </c>
      <c r="P63" s="1" t="str">
        <f aca="false">IF(ISNA($AW63),"x",IF(INDEX('SPEAK-GTAI'!I$2:I$498, $AW63)&lt;&gt;"",INDEX('SPEAK-GTAI'!I$2:I$498, $AW63),""))</f>
        <v>x</v>
      </c>
      <c r="Q63" s="19" t="str">
        <f aca="false">IF(ISNA($AW63),"x",IF(INDEX('SPEAK-GTAI'!J$2:J$498, $AW63)&lt;&gt;"",INDEX('SPEAK-GTAI'!J$2:J$498, $AW63),""))</f>
        <v>x</v>
      </c>
      <c r="R63" s="1"/>
      <c r="S63" s="19" t="str">
        <f aca="false">IF(ISNA($AW63),"x",IF(INDEX('SPEAK-GTAI'!L$2:L$498, $AW63)&lt;&gt;"",INDEX('SPEAK-GTAI'!L$2:L$498, $AW63),""))</f>
        <v>x</v>
      </c>
      <c r="T63" s="19" t="str">
        <f aca="false">IF(ISNA($AW63),"x",IF(INDEX('SPEAK-GTAI'!M$2:M$498, $AW63)&lt;&gt;"",INDEX('SPEAK-GTAI'!M$2:M$498, $AW63),""))</f>
        <v>x</v>
      </c>
      <c r="U63" s="1" t="str">
        <f aca="false">IF(OR(O63="NS",AND(ISNUMBER(P63),P63&gt;=50),LOWER(Q63)="yes"),IF(P63="x", "x", ""),IF(AND(P63=45,OR(Q63="NO",Q63="FAILED",Q63="")),"RETAKE","YES"))</f>
        <v>YES</v>
      </c>
      <c r="V63" s="1"/>
      <c r="W63" s="0" t="str">
        <f aca="false">IF(Y63&lt;&gt;"",IF(V63&lt;&gt;"", V63,     IF(H63="PhD",     7500,     IF(ISNUMBER(SEARCH("120",X63)),        5000,     IF(ISNUMBER(SEARCH("150",X63)),        5000,     IF(X63="GTAI",        5000,     3500     )      )     ))),  "")</f>
        <v/>
      </c>
      <c r="X63" s="1"/>
      <c r="Y63" s="1"/>
      <c r="Z63" s="1"/>
      <c r="AA63" s="1"/>
      <c r="AB63" s="15" t="str">
        <f aca="false">IF(ISNA($AV63),"",INDEX('Last Semester with Evals'!Y$3:Y$200, $AV63)&amp;","&amp;INDEX('Last Semester with Evals'!AA$3:AA$200, $AV63))</f>
        <v/>
      </c>
      <c r="AC63" s="16" t="str">
        <f aca="false">IF(ISNA($AV63),"",INDEX('Last Semester with Evals'!Z$3:Z$200, $AV63)+INDEX('Last Semester with Evals'!AB$3:AB$200, $AV63))</f>
        <v/>
      </c>
      <c r="AD63" s="1" t="str">
        <f aca="false">IF(ISNA(INDEX('Last Semester with Evals'!AC$3:AC$200, $AV63)),"",INDEX('Last Semester with Evals'!AC$3:AC$200, $AV63))</f>
        <v/>
      </c>
      <c r="AE63" s="1"/>
      <c r="AF63" s="1"/>
      <c r="AV63" s="0" t="e">
        <f aca="false">MATCH(E63,'Last Semester with Evals'!$F$3:$F$200,0)</f>
        <v>#N/A</v>
      </c>
      <c r="AW63" s="17" t="e">
        <f aca="false">MATCH(E63,'SPEAK-GTAI'!$F$2:$F$498,0)</f>
        <v>#N/A</v>
      </c>
    </row>
    <row r="64" customFormat="false" ht="14.25" hidden="false" customHeight="true" outlineLevel="0" collapsed="false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23" t="str">
        <f aca="false">IF(ISNA($AW64),"x",IF(INDEX('SPEAK-GTAI'!G$2:G$498, $AW64)&lt;&gt;"",INDEX('SPEAK-GTAI'!G$2:G$498, $AW64),IF(INDEX('SPEAK-GTAI'!H$2:H$498, $AW64)&lt;&gt;"",INDEX('SPEAK-GTAI'!H$2:H$498, $AW64),"")))</f>
        <v>x</v>
      </c>
      <c r="P64" s="24" t="str">
        <f aca="false">IF(ISNA($AW64),"x",IF(INDEX('SPEAK-GTAI'!I$2:I$498, $AW64)&lt;&gt;"",INDEX('SPEAK-GTAI'!I$2:I$498, $AW64),""))</f>
        <v>x</v>
      </c>
      <c r="Q64" s="18" t="str">
        <f aca="false">IF(ISNA($AW64),"x",IF(INDEX('SPEAK-GTAI'!J$2:J$498, $AW64)&lt;&gt;"",INDEX('SPEAK-GTAI'!J$2:J$498, $AW64),""))</f>
        <v>x</v>
      </c>
      <c r="R64" s="18"/>
      <c r="S64" s="18" t="str">
        <f aca="false">IF(ISNA($AW64),"x",IF(INDEX('SPEAK-GTAI'!L$2:L$498, $AW64)&lt;&gt;"",INDEX('SPEAK-GTAI'!L$2:L$498, $AW64),""))</f>
        <v>x</v>
      </c>
      <c r="T64" s="19" t="str">
        <f aca="false">IF(ISNA($AW64),"x",IF(INDEX('SPEAK-GTAI'!M$2:M$498, $AW64)&lt;&gt;"",INDEX('SPEAK-GTAI'!M$2:M$498, $AW64),""))</f>
        <v>x</v>
      </c>
      <c r="U64" s="18" t="str">
        <f aca="false">IF(OR(O64="NS",AND(ISNUMBER(P64),P64&gt;=50),LOWER(Q64)="yes"),IF(P64="x", "x", ""),IF(AND(P64=45,OR(Q64="NO",Q64="FAILED",Q64="")),"RETAKE","YES"))</f>
        <v>YES</v>
      </c>
      <c r="V64" s="18"/>
      <c r="W64" s="0" t="str">
        <f aca="false">IF(Y64&lt;&gt;"",IF(V64&lt;&gt;"", V64,     IF(H64="PhD",     7500,     IF(ISNUMBER(SEARCH("120",X64)),        5000,     IF(ISNUMBER(SEARCH("150",X64)),        5000,     IF(X64="GTAI",        5000,     3500     )      )     ))),  "")</f>
        <v/>
      </c>
      <c r="X64" s="18"/>
      <c r="Y64" s="18"/>
      <c r="Z64" s="18"/>
      <c r="AA64" s="18"/>
      <c r="AB64" s="15" t="str">
        <f aca="false">IF(ISNA($AV64),"",INDEX('Last Semester with Evals'!Y$3:Y$200, $AV64)&amp;","&amp;INDEX('Last Semester with Evals'!AA$3:AA$200, $AV64))</f>
        <v/>
      </c>
      <c r="AC64" s="16" t="str">
        <f aca="false">IF(ISNA($AV64),"",INDEX('Last Semester with Evals'!Z$3:Z$200, $AV64)+INDEX('Last Semester with Evals'!AB$3:AB$200, $AV64))</f>
        <v/>
      </c>
      <c r="AD64" s="18" t="str">
        <f aca="false">IF(ISNA(INDEX('Last Semester with Evals'!AC$3:AC$200, $AV64)),"",INDEX('Last Semester with Evals'!AC$3:AC$200, $AV64))</f>
        <v/>
      </c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 t="e">
        <f aca="false">MATCH(E64,'Last Semester with Evals'!$F$3:$F$200,0)</f>
        <v>#N/A</v>
      </c>
      <c r="AW64" s="18" t="e">
        <f aca="false">MATCH(E64,'SPEAK-GTAI'!$F$2:$F$498,0)</f>
        <v>#N/A</v>
      </c>
    </row>
    <row r="65" customFormat="false" ht="14.25" hidden="false" customHeight="tru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9" t="str">
        <f aca="false">IF(ISNA($AW65),"x",IF(INDEX('SPEAK-GTAI'!G$2:G$498, $AW65)&lt;&gt;"",INDEX('SPEAK-GTAI'!G$2:G$498, $AW65),IF(INDEX('SPEAK-GTAI'!H$2:H$498, $AW65)&lt;&gt;"",INDEX('SPEAK-GTAI'!H$2:H$498, $AW65),"")))</f>
        <v>x</v>
      </c>
      <c r="P65" s="1" t="str">
        <f aca="false">IF(ISNA($AW65),"x",IF(INDEX('SPEAK-GTAI'!I$2:I$498, $AW65)&lt;&gt;"",INDEX('SPEAK-GTAI'!I$2:I$498, $AW65),""))</f>
        <v>x</v>
      </c>
      <c r="Q65" s="19" t="str">
        <f aca="false">IF(ISNA($AW65),"x",IF(INDEX('SPEAK-GTAI'!J$2:J$498, $AW65)&lt;&gt;"",INDEX('SPEAK-GTAI'!J$2:J$498, $AW65),""))</f>
        <v>x</v>
      </c>
      <c r="R65" s="1"/>
      <c r="S65" s="19" t="str">
        <f aca="false">IF(ISNA($AW65),"x",IF(INDEX('SPEAK-GTAI'!L$2:L$498, $AW65)&lt;&gt;"",INDEX('SPEAK-GTAI'!L$2:L$498, $AW65),""))</f>
        <v>x</v>
      </c>
      <c r="T65" s="19" t="str">
        <f aca="false">IF(ISNA($AW65),"x",IF(INDEX('SPEAK-GTAI'!M$2:M$498, $AW65)&lt;&gt;"",INDEX('SPEAK-GTAI'!M$2:M$498, $AW65),""))</f>
        <v>x</v>
      </c>
      <c r="U65" s="1" t="str">
        <f aca="false">IF(OR(O65="NS",AND(ISNUMBER(P65),P65&gt;=50),LOWER(Q65)="yes"),IF(P65="x", "x", ""),IF(AND(P65=45,OR(Q65="NO",Q65="FAILED",Q65="")),"RETAKE","YES"))</f>
        <v>YES</v>
      </c>
      <c r="V65" s="1"/>
      <c r="W65" s="0" t="str">
        <f aca="false">IF(Y65&lt;&gt;"",IF(V65&lt;&gt;"", V65,     IF(H65="PhD",     7500,     IF(ISNUMBER(SEARCH("120",X65)),        5000,     IF(ISNUMBER(SEARCH("150",X65)),        5000,     IF(X65="GTAI",        5000,     3500     )      )     ))),  "")</f>
        <v/>
      </c>
      <c r="X65" s="1"/>
      <c r="Y65" s="1"/>
      <c r="Z65" s="1"/>
      <c r="AA65" s="1"/>
      <c r="AB65" s="15" t="str">
        <f aca="false">IF(ISNA($AV65),"",INDEX('Last Semester with Evals'!Y$3:Y$200, $AV65)&amp;","&amp;INDEX('Last Semester with Evals'!AA$3:AA$200, $AV65))</f>
        <v/>
      </c>
      <c r="AC65" s="16" t="str">
        <f aca="false">IF(ISNA($AV65),"",INDEX('Last Semester with Evals'!Z$3:Z$200, $AV65)+INDEX('Last Semester with Evals'!AB$3:AB$200, $AV65))</f>
        <v/>
      </c>
      <c r="AD65" s="1" t="str">
        <f aca="false">IF(ISNA(INDEX('Last Semester with Evals'!AC$3:AC$200, $AV65)),"",INDEX('Last Semester with Evals'!AC$3:AC$200, $AV65))</f>
        <v/>
      </c>
      <c r="AE65" s="1"/>
      <c r="AF65" s="1"/>
      <c r="AV65" s="0" t="e">
        <f aca="false">MATCH(E65,'Last Semester with Evals'!$F$3:$F$200,0)</f>
        <v>#N/A</v>
      </c>
      <c r="AW65" s="17" t="e">
        <f aca="false">MATCH(E65,'SPEAK-GTAI'!$F$2:$F$498,0)</f>
        <v>#N/A</v>
      </c>
    </row>
    <row r="66" customFormat="false" ht="14.25" hidden="false" customHeight="tru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9" t="str">
        <f aca="false">IF(ISNA($AW66),"x",IF(INDEX('SPEAK-GTAI'!G$2:G$498, $AW66)&lt;&gt;"",INDEX('SPEAK-GTAI'!G$2:G$498, $AW66),IF(INDEX('SPEAK-GTAI'!H$2:H$498, $AW66)&lt;&gt;"",INDEX('SPEAK-GTAI'!H$2:H$498, $AW66),"")))</f>
        <v>x</v>
      </c>
      <c r="P66" s="1" t="str">
        <f aca="false">IF(ISNA($AW66),"x",IF(INDEX('SPEAK-GTAI'!I$2:I$498, $AW66)&lt;&gt;"",INDEX('SPEAK-GTAI'!I$2:I$498, $AW66),""))</f>
        <v>x</v>
      </c>
      <c r="Q66" s="19" t="str">
        <f aca="false">IF(ISNA($AW66),"x",IF(INDEX('SPEAK-GTAI'!J$2:J$498, $AW66)&lt;&gt;"",INDEX('SPEAK-GTAI'!J$2:J$498, $AW66),""))</f>
        <v>x</v>
      </c>
      <c r="R66" s="1"/>
      <c r="S66" s="19" t="str">
        <f aca="false">IF(ISNA($AW66),"x",IF(INDEX('SPEAK-GTAI'!L$2:L$498, $AW66)&lt;&gt;"",INDEX('SPEAK-GTAI'!L$2:L$498, $AW66),""))</f>
        <v>x</v>
      </c>
      <c r="T66" s="19" t="str">
        <f aca="false">IF(ISNA($AW66),"x",IF(INDEX('SPEAK-GTAI'!M$2:M$498, $AW66)&lt;&gt;"",INDEX('SPEAK-GTAI'!M$2:M$498, $AW66),""))</f>
        <v>x</v>
      </c>
      <c r="U66" s="1" t="str">
        <f aca="false">IF(OR(O66="NS",AND(ISNUMBER(P66),P66&gt;=50),LOWER(Q66)="yes"),IF(P66="x", "x", ""),IF(AND(P66=45,OR(Q66="NO",Q66="FAILED",Q66="")),"RETAKE","YES"))</f>
        <v>YES</v>
      </c>
      <c r="V66" s="1"/>
      <c r="W66" s="0" t="str">
        <f aca="false">IF(Y66&lt;&gt;"",IF(V66&lt;&gt;"", V66,     IF(H66="PhD",     7500,     IF(ISNUMBER(SEARCH("120",X66)),        5000,     IF(ISNUMBER(SEARCH("150",X66)),        5000,     IF(X66="GTAI",        5000,     3500     )      )     ))),  "")</f>
        <v/>
      </c>
      <c r="X66" s="1"/>
      <c r="Y66" s="1"/>
      <c r="Z66" s="1"/>
      <c r="AA66" s="1"/>
      <c r="AB66" s="15" t="str">
        <f aca="false">IF(ISNA($AV66),"",INDEX('Last Semester with Evals'!Y$3:Y$200, $AV66)&amp;","&amp;INDEX('Last Semester with Evals'!AA$3:AA$200, $AV66))</f>
        <v/>
      </c>
      <c r="AC66" s="16" t="str">
        <f aca="false">IF(ISNA($AV66),"",INDEX('Last Semester with Evals'!Z$3:Z$200, $AV66)+INDEX('Last Semester with Evals'!AB$3:AB$200, $AV66))</f>
        <v/>
      </c>
      <c r="AD66" s="1" t="str">
        <f aca="false">IF(ISNA(INDEX('Last Semester with Evals'!AC$3:AC$200, $AV66)),"",INDEX('Last Semester with Evals'!AC$3:AC$200, $AV66))</f>
        <v/>
      </c>
      <c r="AE66" s="1"/>
      <c r="AF66" s="1"/>
      <c r="AV66" s="0" t="e">
        <f aca="false">MATCH(E66,'Last Semester with Evals'!$F$3:$F$200,0)</f>
        <v>#N/A</v>
      </c>
      <c r="AW66" s="17" t="e">
        <f aca="false">MATCH(E66,'SPEAK-GTAI'!$F$2:$F$498,0)</f>
        <v>#N/A</v>
      </c>
    </row>
    <row r="67" customFormat="false" ht="14.25" hidden="false" customHeight="tru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9" t="str">
        <f aca="false">IF(ISNA($AW67),"x",IF(INDEX('SPEAK-GTAI'!G$2:G$498, $AW67)&lt;&gt;"",INDEX('SPEAK-GTAI'!G$2:G$498, $AW67),IF(INDEX('SPEAK-GTAI'!H$2:H$498, $AW67)&lt;&gt;"",INDEX('SPEAK-GTAI'!H$2:H$498, $AW67),"")))</f>
        <v>x</v>
      </c>
      <c r="P67" s="1" t="str">
        <f aca="false">IF(ISNA($AW67),"x",IF(INDEX('SPEAK-GTAI'!I$2:I$498, $AW67)&lt;&gt;"",INDEX('SPEAK-GTAI'!I$2:I$498, $AW67),""))</f>
        <v>x</v>
      </c>
      <c r="Q67" s="19" t="str">
        <f aca="false">IF(ISNA($AW67),"x",IF(INDEX('SPEAK-GTAI'!J$2:J$498, $AW67)&lt;&gt;"",INDEX('SPEAK-GTAI'!J$2:J$498, $AW67),""))</f>
        <v>x</v>
      </c>
      <c r="R67" s="1"/>
      <c r="S67" s="19" t="str">
        <f aca="false">IF(ISNA($AW67),"x",IF(INDEX('SPEAK-GTAI'!L$2:L$498, $AW67)&lt;&gt;"",INDEX('SPEAK-GTAI'!L$2:L$498, $AW67),""))</f>
        <v>x</v>
      </c>
      <c r="T67" s="19" t="str">
        <f aca="false">IF(ISNA($AW67),"x",IF(INDEX('SPEAK-GTAI'!M$2:M$498, $AW67)&lt;&gt;"",INDEX('SPEAK-GTAI'!M$2:M$498, $AW67),""))</f>
        <v>x</v>
      </c>
      <c r="U67" s="1" t="str">
        <f aca="false">IF(OR(O67="NS",AND(ISNUMBER(P67),P67&gt;=50),LOWER(Q67)="yes"),IF(P67="x", "x", ""),IF(AND(P67=45,OR(Q67="NO",Q67="FAILED",Q67="")),"RETAKE","YES"))</f>
        <v>YES</v>
      </c>
      <c r="V67" s="1"/>
      <c r="W67" s="0" t="str">
        <f aca="false">IF(Y67&lt;&gt;"",IF(V67&lt;&gt;"", V67,     IF(H67="PhD",     7500,     IF(ISNUMBER(SEARCH("120",X67)),        5000,     IF(ISNUMBER(SEARCH("150",X67)),        5000,     IF(X67="GTAI",        5000,     3500     )      )     ))),  "")</f>
        <v/>
      </c>
      <c r="X67" s="1"/>
      <c r="Y67" s="1"/>
      <c r="Z67" s="1"/>
      <c r="AA67" s="1"/>
      <c r="AB67" s="15" t="str">
        <f aca="false">IF(ISNA($AV67),"",INDEX('Last Semester with Evals'!Y$3:Y$200, $AV67)&amp;","&amp;INDEX('Last Semester with Evals'!AA$3:AA$200, $AV67))</f>
        <v/>
      </c>
      <c r="AC67" s="16" t="str">
        <f aca="false">IF(ISNA($AV67),"",INDEX('Last Semester with Evals'!Z$3:Z$200, $AV67)+INDEX('Last Semester with Evals'!AB$3:AB$200, $AV67))</f>
        <v/>
      </c>
      <c r="AD67" s="1" t="str">
        <f aca="false">IF(ISNA(INDEX('Last Semester with Evals'!AC$3:AC$200, $AV67)),"",INDEX('Last Semester with Evals'!AC$3:AC$200, $AV67))</f>
        <v/>
      </c>
      <c r="AE67" s="1"/>
      <c r="AF67" s="1"/>
      <c r="AV67" s="0" t="e">
        <f aca="false">MATCH(E67,'Last Semester with Evals'!$F$3:$F$200,0)</f>
        <v>#N/A</v>
      </c>
      <c r="AW67" s="17" t="e">
        <f aca="false">MATCH(E67,'SPEAK-GTAI'!$F$2:$F$498,0)</f>
        <v>#N/A</v>
      </c>
    </row>
    <row r="68" customFormat="false" ht="14.25" hidden="false" customHeight="tru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9" t="str">
        <f aca="false">IF(ISNA($AW68),"x",IF(INDEX('SPEAK-GTAI'!G$2:G$498, $AW68)&lt;&gt;"",INDEX('SPEAK-GTAI'!G$2:G$498, $AW68),IF(INDEX('SPEAK-GTAI'!H$2:H$498, $AW68)&lt;&gt;"",INDEX('SPEAK-GTAI'!H$2:H$498, $AW68),"")))</f>
        <v>x</v>
      </c>
      <c r="P68" s="1" t="str">
        <f aca="false">IF(ISNA($AW68),"x",IF(INDEX('SPEAK-GTAI'!I$2:I$498, $AW68)&lt;&gt;"",INDEX('SPEAK-GTAI'!I$2:I$498, $AW68),""))</f>
        <v>x</v>
      </c>
      <c r="Q68" s="19" t="str">
        <f aca="false">IF(ISNA($AW68),"x",IF(INDEX('SPEAK-GTAI'!J$2:J$498, $AW68)&lt;&gt;"",INDEX('SPEAK-GTAI'!J$2:J$498, $AW68),""))</f>
        <v>x</v>
      </c>
      <c r="R68" s="1"/>
      <c r="S68" s="19" t="str">
        <f aca="false">IF(ISNA($AW68),"x",IF(INDEX('SPEAK-GTAI'!L$2:L$498, $AW68)&lt;&gt;"",INDEX('SPEAK-GTAI'!L$2:L$498, $AW68),""))</f>
        <v>x</v>
      </c>
      <c r="T68" s="19" t="str">
        <f aca="false">IF(ISNA($AW68),"x",IF(INDEX('SPEAK-GTAI'!M$2:M$498, $AW68)&lt;&gt;"",INDEX('SPEAK-GTAI'!M$2:M$498, $AW68),""))</f>
        <v>x</v>
      </c>
      <c r="U68" s="1" t="str">
        <f aca="false">IF(OR(O68="NS",AND(ISNUMBER(P68),P68&gt;=50),LOWER(Q68)="yes"),IF(P68="x", "x", ""),IF(AND(P68=45,OR(Q68="NO",Q68="FAILED",Q68="")),"RETAKE","YES"))</f>
        <v>YES</v>
      </c>
      <c r="V68" s="1"/>
      <c r="W68" s="0" t="str">
        <f aca="false">IF(Y68&lt;&gt;"",IF(V68&lt;&gt;"", V68,     IF(H68="PhD",     7500,     IF(ISNUMBER(SEARCH("120",X68)),        5000,     IF(ISNUMBER(SEARCH("150",X68)),        5000,     IF(X68="GTAI",        5000,     3500     )      )     ))),  "")</f>
        <v/>
      </c>
      <c r="X68" s="1"/>
      <c r="Y68" s="1"/>
      <c r="Z68" s="1"/>
      <c r="AA68" s="1"/>
      <c r="AB68" s="15" t="str">
        <f aca="false">IF(ISNA($AV68),"",INDEX('Last Semester with Evals'!Y$3:Y$200, $AV68)&amp;","&amp;INDEX('Last Semester with Evals'!AA$3:AA$200, $AV68))</f>
        <v/>
      </c>
      <c r="AC68" s="16" t="str">
        <f aca="false">IF(ISNA($AV68),"",INDEX('Last Semester with Evals'!Z$3:Z$200, $AV68)+INDEX('Last Semester with Evals'!AB$3:AB$200, $AV68))</f>
        <v/>
      </c>
      <c r="AD68" s="1" t="str">
        <f aca="false">IF(ISNA(INDEX('Last Semester with Evals'!AC$3:AC$200, $AV68)),"",INDEX('Last Semester with Evals'!AC$3:AC$200, $AV68))</f>
        <v/>
      </c>
      <c r="AE68" s="1"/>
      <c r="AF68" s="1"/>
      <c r="AV68" s="0" t="e">
        <f aca="false">MATCH(E68,'Last Semester with Evals'!$F$3:$F$200,0)</f>
        <v>#N/A</v>
      </c>
      <c r="AW68" s="17" t="e">
        <f aca="false">MATCH(E68,'SPEAK-GTAI'!$F$2:$F$498,0)</f>
        <v>#N/A</v>
      </c>
    </row>
    <row r="69" customFormat="false" ht="14.25" hidden="false" customHeight="tru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9" t="str">
        <f aca="false">IF(ISNA($AW69),"x",IF(INDEX('SPEAK-GTAI'!G$2:G$498, $AW69)&lt;&gt;"",INDEX('SPEAK-GTAI'!G$2:G$498, $AW69),IF(INDEX('SPEAK-GTAI'!H$2:H$498, $AW69)&lt;&gt;"",INDEX('SPEAK-GTAI'!H$2:H$498, $AW69),"")))</f>
        <v>x</v>
      </c>
      <c r="P69" s="1" t="str">
        <f aca="false">IF(ISNA($AW69),"x",IF(INDEX('SPEAK-GTAI'!I$2:I$498, $AW69)&lt;&gt;"",INDEX('SPEAK-GTAI'!I$2:I$498, $AW69),""))</f>
        <v>x</v>
      </c>
      <c r="Q69" s="19" t="str">
        <f aca="false">IF(ISNA($AW69),"x",IF(INDEX('SPEAK-GTAI'!J$2:J$498, $AW69)&lt;&gt;"",INDEX('SPEAK-GTAI'!J$2:J$498, $AW69),""))</f>
        <v>x</v>
      </c>
      <c r="R69" s="1"/>
      <c r="S69" s="19" t="str">
        <f aca="false">IF(ISNA($AW69),"x",IF(INDEX('SPEAK-GTAI'!L$2:L$498, $AW69)&lt;&gt;"",INDEX('SPEAK-GTAI'!L$2:L$498, $AW69),""))</f>
        <v>x</v>
      </c>
      <c r="T69" s="19" t="str">
        <f aca="false">IF(ISNA($AW69),"x",IF(INDEX('SPEAK-GTAI'!M$2:M$498, $AW69)&lt;&gt;"",INDEX('SPEAK-GTAI'!M$2:M$498, $AW69),""))</f>
        <v>x</v>
      </c>
      <c r="U69" s="1" t="str">
        <f aca="false">IF(OR(O69="NS",AND(ISNUMBER(P69),P69&gt;=50),LOWER(Q69)="yes"),IF(P69="x", "x", ""),IF(AND(P69=45,OR(Q69="NO",Q69="FAILED",Q69="")),"RETAKE","YES"))</f>
        <v>YES</v>
      </c>
      <c r="V69" s="1"/>
      <c r="W69" s="0" t="str">
        <f aca="false">IF(Y69&lt;&gt;"",IF(V69&lt;&gt;"", V69,     IF(H69="PhD",     7500,     IF(ISNUMBER(SEARCH("120",X69)),        5000,     IF(ISNUMBER(SEARCH("150",X69)),        5000,     IF(X69="GTAI",        5000,     3500     )      )     ))),  "")</f>
        <v/>
      </c>
      <c r="X69" s="1"/>
      <c r="Y69" s="1"/>
      <c r="Z69" s="1"/>
      <c r="AA69" s="1"/>
      <c r="AB69" s="15" t="str">
        <f aca="false">IF(ISNA($AV69),"",INDEX('Last Semester with Evals'!Y$3:Y$200, $AV69)&amp;","&amp;INDEX('Last Semester with Evals'!AA$3:AA$200, $AV69))</f>
        <v/>
      </c>
      <c r="AC69" s="16" t="str">
        <f aca="false">IF(ISNA($AV69),"",INDEX('Last Semester with Evals'!Z$3:Z$200, $AV69)+INDEX('Last Semester with Evals'!AB$3:AB$200, $AV69))</f>
        <v/>
      </c>
      <c r="AD69" s="1" t="str">
        <f aca="false">IF(ISNA(INDEX('Last Semester with Evals'!AC$3:AC$200, $AV69)),"",INDEX('Last Semester with Evals'!AC$3:AC$200, $AV69))</f>
        <v/>
      </c>
      <c r="AE69" s="1"/>
      <c r="AF69" s="1"/>
      <c r="AV69" s="0" t="e">
        <f aca="false">MATCH(E69,'Last Semester with Evals'!$F$3:$F$200,0)</f>
        <v>#N/A</v>
      </c>
      <c r="AW69" s="17" t="e">
        <f aca="false">MATCH(E69,'SPEAK-GTAI'!$F$2:$F$498,0)</f>
        <v>#N/A</v>
      </c>
    </row>
    <row r="70" customFormat="false" ht="14.25" hidden="false" customHeight="tru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9" t="str">
        <f aca="false">IF(ISNA($AW70),"x",IF(INDEX('SPEAK-GTAI'!G$2:G$498, $AW70)&lt;&gt;"",INDEX('SPEAK-GTAI'!G$2:G$498, $AW70),IF(INDEX('SPEAK-GTAI'!H$2:H$498, $AW70)&lt;&gt;"",INDEX('SPEAK-GTAI'!H$2:H$498, $AW70),"")))</f>
        <v>x</v>
      </c>
      <c r="P70" s="1" t="str">
        <f aca="false">IF(ISNA($AW70),"x",IF(INDEX('SPEAK-GTAI'!I$2:I$498, $AW70)&lt;&gt;"",INDEX('SPEAK-GTAI'!I$2:I$498, $AW70),""))</f>
        <v>x</v>
      </c>
      <c r="Q70" s="19" t="str">
        <f aca="false">IF(ISNA($AW70),"x",IF(INDEX('SPEAK-GTAI'!J$2:J$498, $AW70)&lt;&gt;"",INDEX('SPEAK-GTAI'!J$2:J$498, $AW70),""))</f>
        <v>x</v>
      </c>
      <c r="R70" s="1"/>
      <c r="S70" s="19" t="str">
        <f aca="false">IF(ISNA($AW70),"x",IF(INDEX('SPEAK-GTAI'!L$2:L$498, $AW70)&lt;&gt;"",INDEX('SPEAK-GTAI'!L$2:L$498, $AW70),""))</f>
        <v>x</v>
      </c>
      <c r="T70" s="19" t="str">
        <f aca="false">IF(ISNA($AW70),"x",IF(INDEX('SPEAK-GTAI'!M$2:M$498, $AW70)&lt;&gt;"",INDEX('SPEAK-GTAI'!M$2:M$498, $AW70),""))</f>
        <v>x</v>
      </c>
      <c r="U70" s="1" t="str">
        <f aca="false">IF(OR(O70="NS",AND(ISNUMBER(P70),P70&gt;=50),LOWER(Q70)="yes"),IF(P70="x", "x", ""),IF(AND(P70=45,OR(Q70="NO",Q70="FAILED",Q70="")),"RETAKE","YES"))</f>
        <v>YES</v>
      </c>
      <c r="V70" s="1"/>
      <c r="W70" s="0" t="str">
        <f aca="false">IF(Y70&lt;&gt;"",IF(V70&lt;&gt;"", V70,     IF(H70="PhD",     7500,     IF(ISNUMBER(SEARCH("120",X70)),        5000,     IF(ISNUMBER(SEARCH("150",X70)),        5000,     IF(X70="GTAI",        5000,     3500     )      )     ))),  "")</f>
        <v/>
      </c>
      <c r="X70" s="1"/>
      <c r="Y70" s="1"/>
      <c r="Z70" s="1"/>
      <c r="AA70" s="1"/>
      <c r="AB70" s="15" t="str">
        <f aca="false">IF(ISNA($AV70),"",INDEX('Last Semester with Evals'!Y$3:Y$200, $AV70)&amp;","&amp;INDEX('Last Semester with Evals'!AA$3:AA$200, $AV70))</f>
        <v/>
      </c>
      <c r="AC70" s="16" t="str">
        <f aca="false">IF(ISNA($AV70),"",INDEX('Last Semester with Evals'!Z$3:Z$200, $AV70)+INDEX('Last Semester with Evals'!AB$3:AB$200, $AV70))</f>
        <v/>
      </c>
      <c r="AD70" s="1" t="str">
        <f aca="false">IF(ISNA(INDEX('Last Semester with Evals'!AC$3:AC$200, $AV70)),"",INDEX('Last Semester with Evals'!AC$3:AC$200, $AV70))</f>
        <v/>
      </c>
      <c r="AE70" s="1"/>
      <c r="AF70" s="1"/>
      <c r="AV70" s="0" t="e">
        <f aca="false">MATCH(E70,'Last Semester with Evals'!$F$3:$F$200,0)</f>
        <v>#N/A</v>
      </c>
      <c r="AW70" s="17" t="e">
        <f aca="false">MATCH(E70,'SPEAK-GTAI'!$F$2:$F$498,0)</f>
        <v>#N/A</v>
      </c>
    </row>
    <row r="71" customFormat="false" ht="14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9" t="str">
        <f aca="false">IF(ISNA($AW71),"x",IF(INDEX('SPEAK-GTAI'!G$2:G$498, $AW71)&lt;&gt;"",INDEX('SPEAK-GTAI'!G$2:G$498, $AW71),IF(INDEX('SPEAK-GTAI'!H$2:H$498, $AW71)&lt;&gt;"",INDEX('SPEAK-GTAI'!H$2:H$498, $AW71),"")))</f>
        <v>x</v>
      </c>
      <c r="P71" s="1" t="str">
        <f aca="false">IF(ISNA($AW71),"x",IF(INDEX('SPEAK-GTAI'!I$2:I$498, $AW71)&lt;&gt;"",INDEX('SPEAK-GTAI'!I$2:I$498, $AW71),""))</f>
        <v>x</v>
      </c>
      <c r="Q71" s="19" t="str">
        <f aca="false">IF(ISNA($AW71),"x",IF(INDEX('SPEAK-GTAI'!J$2:J$498, $AW71)&lt;&gt;"",INDEX('SPEAK-GTAI'!J$2:J$498, $AW71),""))</f>
        <v>x</v>
      </c>
      <c r="R71" s="1"/>
      <c r="S71" s="19" t="str">
        <f aca="false">IF(ISNA($AW71),"x",IF(INDEX('SPEAK-GTAI'!L$2:L$498, $AW71)&lt;&gt;"",INDEX('SPEAK-GTAI'!L$2:L$498, $AW71),""))</f>
        <v>x</v>
      </c>
      <c r="T71" s="19" t="str">
        <f aca="false">IF(ISNA($AW71),"x",IF(INDEX('SPEAK-GTAI'!M$2:M$498, $AW71)&lt;&gt;"",INDEX('SPEAK-GTAI'!M$2:M$498, $AW71),""))</f>
        <v>x</v>
      </c>
      <c r="U71" s="1" t="str">
        <f aca="false">IF(OR(O71="NS",AND(ISNUMBER(P71),P71&gt;=50),LOWER(Q71)="yes"),IF(P71="x", "x", ""),IF(AND(P71=45,OR(Q71="NO",Q71="FAILED",Q71="")),"RETAKE","YES"))</f>
        <v>YES</v>
      </c>
      <c r="V71" s="1"/>
      <c r="W71" s="0" t="str">
        <f aca="false">IF(Y71&lt;&gt;"",IF(V71&lt;&gt;"", V71,     IF(H71="PhD",     7500,     IF(ISNUMBER(SEARCH("120",X71)),        5000,     IF(ISNUMBER(SEARCH("150",X71)),        5000,     IF(X71="GTAI",        5000,     3500     )      )     ))),  "")</f>
        <v/>
      </c>
      <c r="X71" s="1"/>
      <c r="Y71" s="1"/>
      <c r="Z71" s="1"/>
      <c r="AA71" s="1"/>
      <c r="AB71" s="15" t="str">
        <f aca="false">IF(ISNA($AV71),"",INDEX('Last Semester with Evals'!Y$3:Y$200, $AV71)&amp;","&amp;INDEX('Last Semester with Evals'!AA$3:AA$200, $AV71))</f>
        <v/>
      </c>
      <c r="AC71" s="16" t="str">
        <f aca="false">IF(ISNA($AV71),"",INDEX('Last Semester with Evals'!Z$3:Z$200, $AV71)+INDEX('Last Semester with Evals'!AB$3:AB$200, $AV71))</f>
        <v/>
      </c>
      <c r="AD71" s="1" t="str">
        <f aca="false">IF(ISNA(INDEX('Last Semester with Evals'!AC$3:AC$200, $AV71)),"",INDEX('Last Semester with Evals'!AC$3:AC$200, $AV71))</f>
        <v/>
      </c>
      <c r="AE71" s="1"/>
      <c r="AF71" s="1"/>
      <c r="AV71" s="0" t="e">
        <f aca="false">MATCH(E71,'Last Semester with Evals'!$F$3:$F$200,0)</f>
        <v>#N/A</v>
      </c>
      <c r="AW71" s="17" t="e">
        <f aca="false">MATCH(E71,'SPEAK-GTAI'!$F$2:$F$498,0)</f>
        <v>#N/A</v>
      </c>
    </row>
    <row r="72" customFormat="false" ht="14.25" hidden="false" customHeight="tru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9" t="str">
        <f aca="false">IF(ISNA($AW72),"x",IF(INDEX('SPEAK-GTAI'!G$2:G$498, $AW72)&lt;&gt;"",INDEX('SPEAK-GTAI'!G$2:G$498, $AW72),IF(INDEX('SPEAK-GTAI'!H$2:H$498, $AW72)&lt;&gt;"",INDEX('SPEAK-GTAI'!H$2:H$498, $AW72),"")))</f>
        <v>x</v>
      </c>
      <c r="P72" s="1" t="str">
        <f aca="false">IF(ISNA($AW72),"x",IF(INDEX('SPEAK-GTAI'!I$2:I$498, $AW72)&lt;&gt;"",INDEX('SPEAK-GTAI'!I$2:I$498, $AW72),""))</f>
        <v>x</v>
      </c>
      <c r="Q72" s="19" t="str">
        <f aca="false">IF(ISNA($AW72),"x",IF(INDEX('SPEAK-GTAI'!J$2:J$498, $AW72)&lt;&gt;"",INDEX('SPEAK-GTAI'!J$2:J$498, $AW72),""))</f>
        <v>x</v>
      </c>
      <c r="R72" s="1"/>
      <c r="S72" s="19" t="str">
        <f aca="false">IF(ISNA($AW72),"x",IF(INDEX('SPEAK-GTAI'!L$2:L$498, $AW72)&lt;&gt;"",INDEX('SPEAK-GTAI'!L$2:L$498, $AW72),""))</f>
        <v>x</v>
      </c>
      <c r="T72" s="19" t="str">
        <f aca="false">IF(ISNA($AW72),"x",IF(INDEX('SPEAK-GTAI'!M$2:M$498, $AW72)&lt;&gt;"",INDEX('SPEAK-GTAI'!M$2:M$498, $AW72),""))</f>
        <v>x</v>
      </c>
      <c r="U72" s="1" t="str">
        <f aca="false">IF(OR(O72="NS",AND(ISNUMBER(P72),P72&gt;=50),LOWER(Q72)="yes"),IF(P72="x", "x", ""),IF(AND(P72=45,OR(Q72="NO",Q72="FAILED",Q72="")),"RETAKE","YES"))</f>
        <v>YES</v>
      </c>
      <c r="V72" s="1"/>
      <c r="W72" s="0" t="str">
        <f aca="false">IF(Y72&lt;&gt;"",IF(V72&lt;&gt;"", V72,     IF(H72="PhD",     7500,     IF(ISNUMBER(SEARCH("120",X72)),        5000,     IF(ISNUMBER(SEARCH("150",X72)),        5000,     IF(X72="GTAI",        5000,     3500     )      )     ))),  "")</f>
        <v/>
      </c>
      <c r="X72" s="1"/>
      <c r="Y72" s="1"/>
      <c r="Z72" s="1"/>
      <c r="AA72" s="1"/>
      <c r="AB72" s="15" t="str">
        <f aca="false">IF(ISNA($AV72),"",INDEX('Last Semester with Evals'!Y$3:Y$200, $AV72)&amp;","&amp;INDEX('Last Semester with Evals'!AA$3:AA$200, $AV72))</f>
        <v/>
      </c>
      <c r="AC72" s="16" t="str">
        <f aca="false">IF(ISNA($AV72),"",INDEX('Last Semester with Evals'!Z$3:Z$200, $AV72)+INDEX('Last Semester with Evals'!AB$3:AB$200, $AV72))</f>
        <v/>
      </c>
      <c r="AD72" s="1" t="str">
        <f aca="false">IF(ISNA(INDEX('Last Semester with Evals'!AC$3:AC$200, $AV72)),"",INDEX('Last Semester with Evals'!AC$3:AC$200, $AV72))</f>
        <v/>
      </c>
      <c r="AE72" s="1"/>
      <c r="AF72" s="1"/>
      <c r="AV72" s="0" t="e">
        <f aca="false">MATCH(E72,'Last Semester with Evals'!$F$3:$F$200,0)</f>
        <v>#N/A</v>
      </c>
      <c r="AW72" s="17" t="e">
        <f aca="false">MATCH(E72,'SPEAK-GTAI'!$F$2:$F$498,0)</f>
        <v>#N/A</v>
      </c>
    </row>
    <row r="73" customFormat="false" ht="14.25" hidden="false" customHeight="tru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9" t="str">
        <f aca="false">IF(ISNA($AW73),"x",IF(INDEX('SPEAK-GTAI'!G$2:G$498, $AW73)&lt;&gt;"",INDEX('SPEAK-GTAI'!G$2:G$498, $AW73),IF(INDEX('SPEAK-GTAI'!H$2:H$498, $AW73)&lt;&gt;"",INDEX('SPEAK-GTAI'!H$2:H$498, $AW73),"")))</f>
        <v>x</v>
      </c>
      <c r="P73" s="1" t="str">
        <f aca="false">IF(ISNA($AW73),"x",IF(INDEX('SPEAK-GTAI'!I$2:I$498, $AW73)&lt;&gt;"",INDEX('SPEAK-GTAI'!I$2:I$498, $AW73),""))</f>
        <v>x</v>
      </c>
      <c r="Q73" s="19" t="str">
        <f aca="false">IF(ISNA($AW73),"x",IF(INDEX('SPEAK-GTAI'!J$2:J$498, $AW73)&lt;&gt;"",INDEX('SPEAK-GTAI'!J$2:J$498, $AW73),""))</f>
        <v>x</v>
      </c>
      <c r="R73" s="1"/>
      <c r="S73" s="19" t="str">
        <f aca="false">IF(ISNA($AW73),"x",IF(INDEX('SPEAK-GTAI'!L$2:L$498, $AW73)&lt;&gt;"",INDEX('SPEAK-GTAI'!L$2:L$498, $AW73),""))</f>
        <v>x</v>
      </c>
      <c r="T73" s="19" t="str">
        <f aca="false">IF(ISNA($AW73),"x",IF(INDEX('SPEAK-GTAI'!M$2:M$498, $AW73)&lt;&gt;"",INDEX('SPEAK-GTAI'!M$2:M$498, $AW73),""))</f>
        <v>x</v>
      </c>
      <c r="U73" s="1" t="str">
        <f aca="false">IF(OR(O73="NS",AND(ISNUMBER(P73),P73&gt;=50),LOWER(Q73)="yes"),IF(P73="x", "x", ""),IF(AND(P73=45,OR(Q73="NO",Q73="FAILED",Q73="")),"RETAKE","YES"))</f>
        <v>YES</v>
      </c>
      <c r="V73" s="1"/>
      <c r="W73" s="0" t="str">
        <f aca="false">IF(Y73&lt;&gt;"",IF(V73&lt;&gt;"", V73,     IF(H73="PhD",     7500,     IF(ISNUMBER(SEARCH("120",X73)),        5000,     IF(ISNUMBER(SEARCH("150",X73)),        5000,     IF(X73="GTAI",        5000,     3500     )      )     ))),  "")</f>
        <v/>
      </c>
      <c r="X73" s="1"/>
      <c r="Y73" s="1"/>
      <c r="Z73" s="1"/>
      <c r="AA73" s="1"/>
      <c r="AB73" s="15" t="str">
        <f aca="false">IF(ISNA($AV73),"",INDEX('Last Semester with Evals'!Y$3:Y$200, $AV73)&amp;","&amp;INDEX('Last Semester with Evals'!AA$3:AA$200, $AV73))</f>
        <v/>
      </c>
      <c r="AC73" s="16" t="str">
        <f aca="false">IF(ISNA($AV73),"",INDEX('Last Semester with Evals'!Z$3:Z$200, $AV73)+INDEX('Last Semester with Evals'!AB$3:AB$200, $AV73))</f>
        <v/>
      </c>
      <c r="AD73" s="1" t="str">
        <f aca="false">IF(ISNA(INDEX('Last Semester with Evals'!AC$3:AC$200, $AV73)),"",INDEX('Last Semester with Evals'!AC$3:AC$200, $AV73))</f>
        <v/>
      </c>
      <c r="AE73" s="1"/>
      <c r="AF73" s="1"/>
      <c r="AV73" s="0" t="e">
        <f aca="false">MATCH(E73,'Last Semester with Evals'!$F$3:$F$200,0)</f>
        <v>#N/A</v>
      </c>
      <c r="AW73" s="17" t="e">
        <f aca="false">MATCH(E73,'SPEAK-GTAI'!$F$2:$F$498,0)</f>
        <v>#N/A</v>
      </c>
    </row>
    <row r="74" customFormat="false" ht="14.25" hidden="false" customHeight="tru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9" t="str">
        <f aca="false">IF(ISNA($AW74),"x",IF(INDEX('SPEAK-GTAI'!G$2:G$498, $AW74)&lt;&gt;"",INDEX('SPEAK-GTAI'!G$2:G$498, $AW74),IF(INDEX('SPEAK-GTAI'!H$2:H$498, $AW74)&lt;&gt;"",INDEX('SPEAK-GTAI'!H$2:H$498, $AW74),"")))</f>
        <v>x</v>
      </c>
      <c r="P74" s="1" t="str">
        <f aca="false">IF(ISNA($AW74),"x",IF(INDEX('SPEAK-GTAI'!I$2:I$498, $AW74)&lt;&gt;"",INDEX('SPEAK-GTAI'!I$2:I$498, $AW74),""))</f>
        <v>x</v>
      </c>
      <c r="Q74" s="19" t="str">
        <f aca="false">IF(ISNA($AW74),"x",IF(INDEX('SPEAK-GTAI'!J$2:J$498, $AW74)&lt;&gt;"",INDEX('SPEAK-GTAI'!J$2:J$498, $AW74),""))</f>
        <v>x</v>
      </c>
      <c r="R74" s="1"/>
      <c r="S74" s="19" t="str">
        <f aca="false">IF(ISNA($AW74),"x",IF(INDEX('SPEAK-GTAI'!L$2:L$498, $AW74)&lt;&gt;"",INDEX('SPEAK-GTAI'!L$2:L$498, $AW74),""))</f>
        <v>x</v>
      </c>
      <c r="T74" s="19" t="str">
        <f aca="false">IF(ISNA($AW74),"x",IF(INDEX('SPEAK-GTAI'!M$2:M$498, $AW74)&lt;&gt;"",INDEX('SPEAK-GTAI'!M$2:M$498, $AW74),""))</f>
        <v>x</v>
      </c>
      <c r="U74" s="1" t="str">
        <f aca="false">IF(OR(O74="NS",AND(ISNUMBER(P74),P74&gt;=50),LOWER(Q74)="yes"),IF(P74="x", "x", ""),IF(AND(P74=45,OR(Q74="NO",Q74="FAILED",Q74="")),"RETAKE","YES"))</f>
        <v>YES</v>
      </c>
      <c r="V74" s="1"/>
      <c r="W74" s="0" t="str">
        <f aca="false">IF(Y74&lt;&gt;"",IF(V74&lt;&gt;"", V74,     IF(H74="PhD",     7500,     IF(ISNUMBER(SEARCH("120",X74)),        5000,     IF(ISNUMBER(SEARCH("150",X74)),        5000,     IF(X74="GTAI",        5000,     3500     )      )     ))),  "")</f>
        <v/>
      </c>
      <c r="X74" s="1"/>
      <c r="Y74" s="1"/>
      <c r="Z74" s="1"/>
      <c r="AA74" s="1"/>
      <c r="AB74" s="15" t="str">
        <f aca="false">IF(ISNA($AV74),"",INDEX('Last Semester with Evals'!Y$3:Y$200, $AV74)&amp;","&amp;INDEX('Last Semester with Evals'!AA$3:AA$200, $AV74))</f>
        <v/>
      </c>
      <c r="AC74" s="16" t="str">
        <f aca="false">IF(ISNA($AV74),"",INDEX('Last Semester with Evals'!Z$3:Z$200, $AV74)+INDEX('Last Semester with Evals'!AB$3:AB$200, $AV74))</f>
        <v/>
      </c>
      <c r="AD74" s="1" t="str">
        <f aca="false">IF(ISNA(INDEX('Last Semester with Evals'!AC$3:AC$200, $AV74)),"",INDEX('Last Semester with Evals'!AC$3:AC$200, $AV74))</f>
        <v/>
      </c>
      <c r="AE74" s="1"/>
      <c r="AF74" s="1"/>
      <c r="AV74" s="0" t="e">
        <f aca="false">MATCH(E74,'Last Semester with Evals'!$F$3:$F$200,0)</f>
        <v>#N/A</v>
      </c>
      <c r="AW74" s="17" t="e">
        <f aca="false">MATCH(E74,'SPEAK-GTAI'!$F$2:$F$498,0)</f>
        <v>#N/A</v>
      </c>
    </row>
    <row r="75" customFormat="false" ht="14.25" hidden="false" customHeight="tru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9" t="str">
        <f aca="false">IF(ISNA($AW75),"x",IF(INDEX('SPEAK-GTAI'!G$2:G$498, $AW75)&lt;&gt;"",INDEX('SPEAK-GTAI'!G$2:G$498, $AW75),IF(INDEX('SPEAK-GTAI'!H$2:H$498, $AW75)&lt;&gt;"",INDEX('SPEAK-GTAI'!H$2:H$498, $AW75),"")))</f>
        <v>x</v>
      </c>
      <c r="P75" s="1" t="str">
        <f aca="false">IF(ISNA($AW75),"x",IF(INDEX('SPEAK-GTAI'!I$2:I$498, $AW75)&lt;&gt;"",INDEX('SPEAK-GTAI'!I$2:I$498, $AW75),""))</f>
        <v>x</v>
      </c>
      <c r="Q75" s="19" t="str">
        <f aca="false">IF(ISNA($AW75),"x",IF(INDEX('SPEAK-GTAI'!J$2:J$498, $AW75)&lt;&gt;"",INDEX('SPEAK-GTAI'!J$2:J$498, $AW75),""))</f>
        <v>x</v>
      </c>
      <c r="R75" s="1"/>
      <c r="S75" s="19" t="str">
        <f aca="false">IF(ISNA($AW75),"x",IF(INDEX('SPEAK-GTAI'!L$2:L$498, $AW75)&lt;&gt;"",INDEX('SPEAK-GTAI'!L$2:L$498, $AW75),""))</f>
        <v>x</v>
      </c>
      <c r="T75" s="19" t="str">
        <f aca="false">IF(ISNA($AW75),"x",IF(INDEX('SPEAK-GTAI'!M$2:M$498, $AW75)&lt;&gt;"",INDEX('SPEAK-GTAI'!M$2:M$498, $AW75),""))</f>
        <v>x</v>
      </c>
      <c r="U75" s="1" t="str">
        <f aca="false">IF(OR(O75="NS",AND(ISNUMBER(P75),P75&gt;=50),LOWER(Q75)="yes"),IF(P75="x", "x", ""),IF(AND(P75=45,OR(Q75="NO",Q75="FAILED",Q75="")),"RETAKE","YES"))</f>
        <v>YES</v>
      </c>
      <c r="V75" s="1"/>
      <c r="W75" s="0" t="str">
        <f aca="false">IF(Y75&lt;&gt;"",IF(V75&lt;&gt;"", V75,     IF(H75="PhD",     7500,     IF(ISNUMBER(SEARCH("120",X75)),        5000,     IF(ISNUMBER(SEARCH("150",X75)),        5000,     IF(X75="GTAI",        5000,     3500     )      )     ))),  "")</f>
        <v/>
      </c>
      <c r="X75" s="1"/>
      <c r="Y75" s="1"/>
      <c r="Z75" s="1"/>
      <c r="AA75" s="1"/>
      <c r="AB75" s="15" t="str">
        <f aca="false">IF(ISNA($AV75),"",INDEX('Last Semester with Evals'!Y$3:Y$200, $AV75)&amp;","&amp;INDEX('Last Semester with Evals'!AA$3:AA$200, $AV75))</f>
        <v/>
      </c>
      <c r="AC75" s="16" t="str">
        <f aca="false">IF(ISNA($AV75),"",INDEX('Last Semester with Evals'!Z$3:Z$200, $AV75)+INDEX('Last Semester with Evals'!AB$3:AB$200, $AV75))</f>
        <v/>
      </c>
      <c r="AD75" s="1" t="str">
        <f aca="false">IF(ISNA(INDEX('Last Semester with Evals'!AC$3:AC$200, $AV75)),"",INDEX('Last Semester with Evals'!AC$3:AC$200, $AV75))</f>
        <v/>
      </c>
      <c r="AE75" s="1"/>
      <c r="AF75" s="1"/>
      <c r="AV75" s="0" t="e">
        <f aca="false">MATCH(E75,'Last Semester with Evals'!$F$3:$F$200,0)</f>
        <v>#N/A</v>
      </c>
      <c r="AW75" s="17" t="e">
        <f aca="false">MATCH(E75,'SPEAK-GTAI'!$F$2:$F$498,0)</f>
        <v>#N/A</v>
      </c>
    </row>
    <row r="76" customFormat="false" ht="14.25" hidden="false" customHeight="tru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9" t="str">
        <f aca="false">IF(ISNA($AW76),"x",IF(INDEX('SPEAK-GTAI'!G$2:G$498, $AW76)&lt;&gt;"",INDEX('SPEAK-GTAI'!G$2:G$498, $AW76),IF(INDEX('SPEAK-GTAI'!H$2:H$498, $AW76)&lt;&gt;"",INDEX('SPEAK-GTAI'!H$2:H$498, $AW76),"")))</f>
        <v>x</v>
      </c>
      <c r="P76" s="1" t="str">
        <f aca="false">IF(ISNA($AW76),"x",IF(INDEX('SPEAK-GTAI'!I$2:I$498, $AW76)&lt;&gt;"",INDEX('SPEAK-GTAI'!I$2:I$498, $AW76),""))</f>
        <v>x</v>
      </c>
      <c r="Q76" s="19" t="str">
        <f aca="false">IF(ISNA($AW76),"x",IF(INDEX('SPEAK-GTAI'!J$2:J$498, $AW76)&lt;&gt;"",INDEX('SPEAK-GTAI'!J$2:J$498, $AW76),""))</f>
        <v>x</v>
      </c>
      <c r="R76" s="1"/>
      <c r="S76" s="19" t="str">
        <f aca="false">IF(ISNA($AW76),"x",IF(INDEX('SPEAK-GTAI'!L$2:L$498, $AW76)&lt;&gt;"",INDEX('SPEAK-GTAI'!L$2:L$498, $AW76),""))</f>
        <v>x</v>
      </c>
      <c r="T76" s="19" t="str">
        <f aca="false">IF(ISNA($AW76),"x",IF(INDEX('SPEAK-GTAI'!M$2:M$498, $AW76)&lt;&gt;"",INDEX('SPEAK-GTAI'!M$2:M$498, $AW76),""))</f>
        <v>x</v>
      </c>
      <c r="U76" s="1" t="str">
        <f aca="false">IF(OR(O76="NS",AND(ISNUMBER(P76),P76&gt;=50),LOWER(Q76)="yes"),IF(P76="x", "x", ""),IF(AND(P76=45,OR(Q76="NO",Q76="FAILED",Q76="")),"RETAKE","YES"))</f>
        <v>YES</v>
      </c>
      <c r="V76" s="1"/>
      <c r="W76" s="0" t="str">
        <f aca="false">IF(Y76&lt;&gt;"",IF(V76&lt;&gt;"", V76,     IF(H76="PhD",     7500,     IF(ISNUMBER(SEARCH("120",X76)),        5000,     IF(ISNUMBER(SEARCH("150",X76)),        5000,     IF(X76="GTAI",        5000,     3500     )      )     ))),  "")</f>
        <v/>
      </c>
      <c r="X76" s="1"/>
      <c r="Y76" s="1"/>
      <c r="Z76" s="1"/>
      <c r="AA76" s="1"/>
      <c r="AB76" s="15" t="str">
        <f aca="false">IF(ISNA($AV76),"",INDEX('Last Semester with Evals'!Y$3:Y$200, $AV76)&amp;","&amp;INDEX('Last Semester with Evals'!AA$3:AA$200, $AV76))</f>
        <v/>
      </c>
      <c r="AC76" s="16" t="str">
        <f aca="false">IF(ISNA($AV76),"",INDEX('Last Semester with Evals'!Z$3:Z$200, $AV76)+INDEX('Last Semester with Evals'!AB$3:AB$200, $AV76))</f>
        <v/>
      </c>
      <c r="AD76" s="1" t="str">
        <f aca="false">IF(ISNA(INDEX('Last Semester with Evals'!AC$3:AC$200, $AV76)),"",INDEX('Last Semester with Evals'!AC$3:AC$200, $AV76))</f>
        <v/>
      </c>
      <c r="AE76" s="1"/>
      <c r="AF76" s="1"/>
      <c r="AV76" s="0" t="e">
        <f aca="false">MATCH(E76,'Last Semester with Evals'!$F$3:$F$200,0)</f>
        <v>#N/A</v>
      </c>
      <c r="AW76" s="17" t="e">
        <f aca="false">MATCH(E76,'SPEAK-GTAI'!$F$2:$F$498,0)</f>
        <v>#N/A</v>
      </c>
    </row>
    <row r="77" customFormat="false" ht="14.25" hidden="false" customHeight="tru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9" t="str">
        <f aca="false">IF(ISNA($AW77),"x",IF(INDEX('SPEAK-GTAI'!G$2:G$498, $AW77)&lt;&gt;"",INDEX('SPEAK-GTAI'!G$2:G$498, $AW77),IF(INDEX('SPEAK-GTAI'!H$2:H$498, $AW77)&lt;&gt;"",INDEX('SPEAK-GTAI'!H$2:H$498, $AW77),"")))</f>
        <v>x</v>
      </c>
      <c r="P77" s="1" t="str">
        <f aca="false">IF(ISNA($AW77),"x",IF(INDEX('SPEAK-GTAI'!I$2:I$498, $AW77)&lt;&gt;"",INDEX('SPEAK-GTAI'!I$2:I$498, $AW77),""))</f>
        <v>x</v>
      </c>
      <c r="Q77" s="19" t="str">
        <f aca="false">IF(ISNA($AW77),"x",IF(INDEX('SPEAK-GTAI'!J$2:J$498, $AW77)&lt;&gt;"",INDEX('SPEAK-GTAI'!J$2:J$498, $AW77),""))</f>
        <v>x</v>
      </c>
      <c r="R77" s="1"/>
      <c r="S77" s="19" t="str">
        <f aca="false">IF(ISNA($AW77),"x",IF(INDEX('SPEAK-GTAI'!L$2:L$498, $AW77)&lt;&gt;"",INDEX('SPEAK-GTAI'!L$2:L$498, $AW77),""))</f>
        <v>x</v>
      </c>
      <c r="T77" s="19" t="str">
        <f aca="false">IF(ISNA($AW77),"x",IF(INDEX('SPEAK-GTAI'!M$2:M$498, $AW77)&lt;&gt;"",INDEX('SPEAK-GTAI'!M$2:M$498, $AW77),""))</f>
        <v>x</v>
      </c>
      <c r="U77" s="1" t="str">
        <f aca="false">IF(OR(O77="NS",AND(ISNUMBER(P77),P77&gt;=50),LOWER(Q77)="yes"),IF(P77="x", "x", ""),IF(AND(P77=45,OR(Q77="NO",Q77="FAILED",Q77="")),"RETAKE","YES"))</f>
        <v>YES</v>
      </c>
      <c r="V77" s="1"/>
      <c r="W77" s="0" t="str">
        <f aca="false">IF(Y77&lt;&gt;"",IF(V77&lt;&gt;"", V77,     IF(H77="PhD",     7500,     IF(ISNUMBER(SEARCH("120",X77)),        5000,     IF(ISNUMBER(SEARCH("150",X77)),        5000,     IF(X77="GTAI",        5000,     3500     )      )     ))),  "")</f>
        <v/>
      </c>
      <c r="X77" s="1"/>
      <c r="Y77" s="1"/>
      <c r="Z77" s="1"/>
      <c r="AA77" s="1"/>
      <c r="AB77" s="15" t="str">
        <f aca="false">IF(ISNA($AV77),"",INDEX('Last Semester with Evals'!Y$3:Y$200, $AV77)&amp;","&amp;INDEX('Last Semester with Evals'!AA$3:AA$200, $AV77))</f>
        <v/>
      </c>
      <c r="AC77" s="16" t="str">
        <f aca="false">IF(ISNA($AV77),"",INDEX('Last Semester with Evals'!Z$3:Z$200, $AV77)+INDEX('Last Semester with Evals'!AB$3:AB$200, $AV77))</f>
        <v/>
      </c>
      <c r="AD77" s="1" t="str">
        <f aca="false">IF(ISNA(INDEX('Last Semester with Evals'!AC$3:AC$200, $AV77)),"",INDEX('Last Semester with Evals'!AC$3:AC$200, $AV77))</f>
        <v/>
      </c>
      <c r="AE77" s="1"/>
      <c r="AF77" s="1"/>
      <c r="AV77" s="0" t="e">
        <f aca="false">MATCH(E77,'Last Semester with Evals'!$F$3:$F$200,0)</f>
        <v>#N/A</v>
      </c>
      <c r="AW77" s="17" t="e">
        <f aca="false">MATCH(E77,'SPEAK-GTAI'!$F$2:$F$498,0)</f>
        <v>#N/A</v>
      </c>
    </row>
    <row r="78" customFormat="false" ht="14.25" hidden="false" customHeight="tru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9" t="str">
        <f aca="false">IF(ISNA($AW78),"x",IF(INDEX('SPEAK-GTAI'!G$2:G$498, $AW78)&lt;&gt;"",INDEX('SPEAK-GTAI'!G$2:G$498, $AW78),IF(INDEX('SPEAK-GTAI'!H$2:H$498, $AW78)&lt;&gt;"",INDEX('SPEAK-GTAI'!H$2:H$498, $AW78),"")))</f>
        <v>x</v>
      </c>
      <c r="P78" s="1" t="str">
        <f aca="false">IF(ISNA($AW78),"x",IF(INDEX('SPEAK-GTAI'!I$2:I$498, $AW78)&lt;&gt;"",INDEX('SPEAK-GTAI'!I$2:I$498, $AW78),""))</f>
        <v>x</v>
      </c>
      <c r="Q78" s="19" t="str">
        <f aca="false">IF(ISNA($AW78),"x",IF(INDEX('SPEAK-GTAI'!J$2:J$498, $AW78)&lt;&gt;"",INDEX('SPEAK-GTAI'!J$2:J$498, $AW78),""))</f>
        <v>x</v>
      </c>
      <c r="R78" s="1"/>
      <c r="S78" s="19" t="str">
        <f aca="false">IF(ISNA($AW78),"x",IF(INDEX('SPEAK-GTAI'!L$2:L$498, $AW78)&lt;&gt;"",INDEX('SPEAK-GTAI'!L$2:L$498, $AW78),""))</f>
        <v>x</v>
      </c>
      <c r="T78" s="19" t="str">
        <f aca="false">IF(ISNA($AW78),"x",IF(INDEX('SPEAK-GTAI'!M$2:M$498, $AW78)&lt;&gt;"",INDEX('SPEAK-GTAI'!M$2:M$498, $AW78),""))</f>
        <v>x</v>
      </c>
      <c r="U78" s="1" t="str">
        <f aca="false">IF(OR(O78="NS",AND(ISNUMBER(P78),P78&gt;=50),LOWER(Q78)="yes"),IF(P78="x", "x", ""),IF(AND(P78=45,OR(Q78="NO",Q78="FAILED",Q78="")),"RETAKE","YES"))</f>
        <v>YES</v>
      </c>
      <c r="V78" s="1"/>
      <c r="W78" s="0" t="str">
        <f aca="false">IF(Y78&lt;&gt;"",IF(V78&lt;&gt;"", V78,     IF(H78="PhD",     7500,     IF(ISNUMBER(SEARCH("120",X78)),        5000,     IF(ISNUMBER(SEARCH("150",X78)),        5000,     IF(X78="GTAI",        5000,     3500     )      )     ))),  "")</f>
        <v/>
      </c>
      <c r="X78" s="1"/>
      <c r="Y78" s="1"/>
      <c r="Z78" s="1"/>
      <c r="AA78" s="1"/>
      <c r="AB78" s="15" t="str">
        <f aca="false">IF(ISNA($AV78),"",INDEX('Last Semester with Evals'!Y$3:Y$200, $AV78)&amp;","&amp;INDEX('Last Semester with Evals'!AA$3:AA$200, $AV78))</f>
        <v/>
      </c>
      <c r="AC78" s="16" t="str">
        <f aca="false">IF(ISNA($AV78),"",INDEX('Last Semester with Evals'!Z$3:Z$200, $AV78)+INDEX('Last Semester with Evals'!AB$3:AB$200, $AV78))</f>
        <v/>
      </c>
      <c r="AD78" s="1" t="str">
        <f aca="false">IF(ISNA(INDEX('Last Semester with Evals'!AC$3:AC$200, $AV78)),"",INDEX('Last Semester with Evals'!AC$3:AC$200, $AV78))</f>
        <v/>
      </c>
      <c r="AE78" s="1"/>
      <c r="AF78" s="1"/>
      <c r="AV78" s="0" t="e">
        <f aca="false">MATCH(E78,'Last Semester with Evals'!$F$3:$F$200,0)</f>
        <v>#N/A</v>
      </c>
      <c r="AW78" s="17" t="e">
        <f aca="false">MATCH(E78,'SPEAK-GTAI'!$F$2:$F$498,0)</f>
        <v>#N/A</v>
      </c>
    </row>
    <row r="79" customFormat="false" ht="14.25" hidden="false" customHeight="tru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9" t="str">
        <f aca="false">IF(ISNA($AW79),"x",IF(INDEX('SPEAK-GTAI'!G$2:G$498, $AW79)&lt;&gt;"",INDEX('SPEAK-GTAI'!G$2:G$498, $AW79),IF(INDEX('SPEAK-GTAI'!H$2:H$498, $AW79)&lt;&gt;"",INDEX('SPEAK-GTAI'!H$2:H$498, $AW79),"")))</f>
        <v>x</v>
      </c>
      <c r="P79" s="1" t="str">
        <f aca="false">IF(ISNA($AW79),"x",IF(INDEX('SPEAK-GTAI'!I$2:I$498, $AW79)&lt;&gt;"",INDEX('SPEAK-GTAI'!I$2:I$498, $AW79),""))</f>
        <v>x</v>
      </c>
      <c r="Q79" s="19" t="str">
        <f aca="false">IF(ISNA($AW79),"x",IF(INDEX('SPEAK-GTAI'!J$2:J$498, $AW79)&lt;&gt;"",INDEX('SPEAK-GTAI'!J$2:J$498, $AW79),""))</f>
        <v>x</v>
      </c>
      <c r="R79" s="1"/>
      <c r="S79" s="19" t="str">
        <f aca="false">IF(ISNA($AW79),"x",IF(INDEX('SPEAK-GTAI'!L$2:L$498, $AW79)&lt;&gt;"",INDEX('SPEAK-GTAI'!L$2:L$498, $AW79),""))</f>
        <v>x</v>
      </c>
      <c r="T79" s="19" t="str">
        <f aca="false">IF(ISNA($AW79),"x",IF(INDEX('SPEAK-GTAI'!M$2:M$498, $AW79)&lt;&gt;"",INDEX('SPEAK-GTAI'!M$2:M$498, $AW79),""))</f>
        <v>x</v>
      </c>
      <c r="U79" s="1" t="str">
        <f aca="false">IF(OR(O79="NS",AND(ISNUMBER(P79),P79&gt;=50),LOWER(Q79)="yes"),IF(P79="x", "x", ""),IF(AND(P79=45,OR(Q79="NO",Q79="FAILED",Q79="")),"RETAKE","YES"))</f>
        <v>YES</v>
      </c>
      <c r="V79" s="1"/>
      <c r="W79" s="0" t="str">
        <f aca="false">IF(Y79&lt;&gt;"",IF(V79&lt;&gt;"", V79,     IF(H79="PhD",     7500,     IF(ISNUMBER(SEARCH("120",X79)),        5000,     IF(ISNUMBER(SEARCH("150",X79)),        5000,     IF(X79="GTAI",        5000,     3500     )      )     ))),  "")</f>
        <v/>
      </c>
      <c r="X79" s="1"/>
      <c r="Y79" s="1"/>
      <c r="Z79" s="1"/>
      <c r="AA79" s="1"/>
      <c r="AB79" s="15" t="str">
        <f aca="false">IF(ISNA($AV79),"",INDEX('Last Semester with Evals'!Y$3:Y$200, $AV79)&amp;","&amp;INDEX('Last Semester with Evals'!AA$3:AA$200, $AV79))</f>
        <v/>
      </c>
      <c r="AC79" s="16" t="str">
        <f aca="false">IF(ISNA($AV79),"",INDEX('Last Semester with Evals'!Z$3:Z$200, $AV79)+INDEX('Last Semester with Evals'!AB$3:AB$200, $AV79))</f>
        <v/>
      </c>
      <c r="AD79" s="1" t="str">
        <f aca="false">IF(ISNA(INDEX('Last Semester with Evals'!AC$3:AC$200, $AV79)),"",INDEX('Last Semester with Evals'!AC$3:AC$200, $AV79))</f>
        <v/>
      </c>
      <c r="AE79" s="1"/>
      <c r="AF79" s="1"/>
      <c r="AV79" s="0" t="e">
        <f aca="false">MATCH(E79,'Last Semester with Evals'!$F$3:$F$200,0)</f>
        <v>#N/A</v>
      </c>
      <c r="AW79" s="17" t="e">
        <f aca="false">MATCH(E79,'SPEAK-GTAI'!$F$2:$F$498,0)</f>
        <v>#N/A</v>
      </c>
    </row>
    <row r="80" customFormat="false" ht="14.25" hidden="false" customHeight="tru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9" t="str">
        <f aca="false">IF(ISNA($AW80),"x",IF(INDEX('SPEAK-GTAI'!G$2:G$498, $AW80)&lt;&gt;"",INDEX('SPEAK-GTAI'!G$2:G$498, $AW80),IF(INDEX('SPEAK-GTAI'!H$2:H$498, $AW80)&lt;&gt;"",INDEX('SPEAK-GTAI'!H$2:H$498, $AW80),"")))</f>
        <v>x</v>
      </c>
      <c r="P80" s="1" t="str">
        <f aca="false">IF(ISNA($AW80),"x",IF(INDEX('SPEAK-GTAI'!I$2:I$498, $AW80)&lt;&gt;"",INDEX('SPEAK-GTAI'!I$2:I$498, $AW80),""))</f>
        <v>x</v>
      </c>
      <c r="Q80" s="19" t="str">
        <f aca="false">IF(ISNA($AW80),"x",IF(INDEX('SPEAK-GTAI'!J$2:J$498, $AW80)&lt;&gt;"",INDEX('SPEAK-GTAI'!J$2:J$498, $AW80),""))</f>
        <v>x</v>
      </c>
      <c r="R80" s="1"/>
      <c r="S80" s="19" t="str">
        <f aca="false">IF(ISNA($AW80),"x",IF(INDEX('SPEAK-GTAI'!L$2:L$498, $AW80)&lt;&gt;"",INDEX('SPEAK-GTAI'!L$2:L$498, $AW80),""))</f>
        <v>x</v>
      </c>
      <c r="T80" s="19" t="str">
        <f aca="false">IF(ISNA($AW80),"x",IF(INDEX('SPEAK-GTAI'!M$2:M$498, $AW80)&lt;&gt;"",INDEX('SPEAK-GTAI'!M$2:M$498, $AW80),""))</f>
        <v>x</v>
      </c>
      <c r="U80" s="1" t="str">
        <f aca="false">IF(OR(O80="NS",AND(ISNUMBER(P80),P80&gt;=50),LOWER(Q80)="yes"),IF(P80="x", "x", ""),IF(AND(P80=45,OR(Q80="NO",Q80="FAILED",Q80="")),"RETAKE","YES"))</f>
        <v>YES</v>
      </c>
      <c r="V80" s="1"/>
      <c r="W80" s="0" t="str">
        <f aca="false">IF(Y80&lt;&gt;"",IF(V80&lt;&gt;"", V80,     IF(H80="PhD",     7500,     IF(ISNUMBER(SEARCH("120",X80)),        5000,     IF(ISNUMBER(SEARCH("150",X80)),        5000,     IF(X80="GTAI",        5000,     3500     )      )     ))),  "")</f>
        <v/>
      </c>
      <c r="X80" s="1"/>
      <c r="Y80" s="1"/>
      <c r="Z80" s="1"/>
      <c r="AA80" s="1"/>
      <c r="AB80" s="15" t="str">
        <f aca="false">IF(ISNA($AV80),"",INDEX('Last Semester with Evals'!Y$3:Y$200, $AV80)&amp;","&amp;INDEX('Last Semester with Evals'!AA$3:AA$200, $AV80))</f>
        <v/>
      </c>
      <c r="AC80" s="16" t="str">
        <f aca="false">IF(ISNA($AV80),"",INDEX('Last Semester with Evals'!Z$3:Z$200, $AV80)+INDEX('Last Semester with Evals'!AB$3:AB$200, $AV80))</f>
        <v/>
      </c>
      <c r="AD80" s="1" t="str">
        <f aca="false">IF(ISNA(INDEX('Last Semester with Evals'!AC$3:AC$200, $AV80)),"",INDEX('Last Semester with Evals'!AC$3:AC$200, $AV80))</f>
        <v/>
      </c>
      <c r="AE80" s="1"/>
      <c r="AF80" s="1"/>
      <c r="AV80" s="0" t="e">
        <f aca="false">MATCH(E80,'Last Semester with Evals'!$F$3:$F$200,0)</f>
        <v>#N/A</v>
      </c>
      <c r="AW80" s="17" t="e">
        <f aca="false">MATCH(E80,'SPEAK-GTAI'!$F$2:$F$498,0)</f>
        <v>#N/A</v>
      </c>
    </row>
    <row r="81" customFormat="false" ht="14.25" hidden="false" customHeight="tru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9" t="str">
        <f aca="false">IF(ISNA($AW81),"x",IF(INDEX('SPEAK-GTAI'!G$2:G$498, $AW81)&lt;&gt;"",INDEX('SPEAK-GTAI'!G$2:G$498, $AW81),IF(INDEX('SPEAK-GTAI'!H$2:H$498, $AW81)&lt;&gt;"",INDEX('SPEAK-GTAI'!H$2:H$498, $AW81),"")))</f>
        <v>x</v>
      </c>
      <c r="P81" s="1" t="str">
        <f aca="false">IF(ISNA($AW81),"x",IF(INDEX('SPEAK-GTAI'!I$2:I$498, $AW81)&lt;&gt;"",INDEX('SPEAK-GTAI'!I$2:I$498, $AW81),""))</f>
        <v>x</v>
      </c>
      <c r="Q81" s="19" t="str">
        <f aca="false">IF(ISNA($AW81),"x",IF(INDEX('SPEAK-GTAI'!J$2:J$498, $AW81)&lt;&gt;"",INDEX('SPEAK-GTAI'!J$2:J$498, $AW81),""))</f>
        <v>x</v>
      </c>
      <c r="R81" s="1"/>
      <c r="S81" s="19" t="str">
        <f aca="false">IF(ISNA($AW81),"x",IF(INDEX('SPEAK-GTAI'!L$2:L$498, $AW81)&lt;&gt;"",INDEX('SPEAK-GTAI'!L$2:L$498, $AW81),""))</f>
        <v>x</v>
      </c>
      <c r="T81" s="19" t="str">
        <f aca="false">IF(ISNA($AW81),"x",IF(INDEX('SPEAK-GTAI'!M$2:M$498, $AW81)&lt;&gt;"",INDEX('SPEAK-GTAI'!M$2:M$498, $AW81),""))</f>
        <v>x</v>
      </c>
      <c r="U81" s="1" t="str">
        <f aca="false">IF(OR(O81="NS",AND(ISNUMBER(P81),P81&gt;=50),LOWER(Q81)="yes"),IF(P81="x", "x", ""),IF(AND(P81=45,OR(Q81="NO",Q81="FAILED",Q81="")),"RETAKE","YES"))</f>
        <v>YES</v>
      </c>
      <c r="V81" s="1"/>
      <c r="W81" s="0" t="str">
        <f aca="false">IF(Y81&lt;&gt;"",IF(V81&lt;&gt;"", V81,     IF(H81="PhD",     7500,     IF(ISNUMBER(SEARCH("120",X81)),        5000,     IF(ISNUMBER(SEARCH("150",X81)),        5000,     IF(X81="GTAI",        5000,     3500     )      )     ))),  "")</f>
        <v/>
      </c>
      <c r="X81" s="1"/>
      <c r="Y81" s="1"/>
      <c r="Z81" s="1"/>
      <c r="AA81" s="1"/>
      <c r="AB81" s="15" t="str">
        <f aca="false">IF(ISNA($AV81),"",INDEX('Last Semester with Evals'!Y$3:Y$200, $AV81)&amp;","&amp;INDEX('Last Semester with Evals'!AA$3:AA$200, $AV81))</f>
        <v/>
      </c>
      <c r="AC81" s="16" t="str">
        <f aca="false">IF(ISNA($AV81),"",INDEX('Last Semester with Evals'!Z$3:Z$200, $AV81)+INDEX('Last Semester with Evals'!AB$3:AB$200, $AV81))</f>
        <v/>
      </c>
      <c r="AD81" s="1" t="str">
        <f aca="false">IF(ISNA(INDEX('Last Semester with Evals'!AC$3:AC$200, $AV81)),"",INDEX('Last Semester with Evals'!AC$3:AC$200, $AV81))</f>
        <v/>
      </c>
      <c r="AE81" s="1"/>
      <c r="AF81" s="1"/>
      <c r="AV81" s="0" t="e">
        <f aca="false">MATCH(E81,'Last Semester with Evals'!$F$3:$F$200,0)</f>
        <v>#N/A</v>
      </c>
      <c r="AW81" s="17" t="e">
        <f aca="false">MATCH(E81,'SPEAK-GTAI'!$F$2:$F$498,0)</f>
        <v>#N/A</v>
      </c>
    </row>
    <row r="82" customFormat="false" ht="14.25" hidden="false" customHeight="tru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9" t="str">
        <f aca="false">IF(ISNA($AW82),"x",IF(INDEX('SPEAK-GTAI'!G$2:G$498, $AW82)&lt;&gt;"",INDEX('SPEAK-GTAI'!G$2:G$498, $AW82),IF(INDEX('SPEAK-GTAI'!H$2:H$498, $AW82)&lt;&gt;"",INDEX('SPEAK-GTAI'!H$2:H$498, $AW82),"")))</f>
        <v>x</v>
      </c>
      <c r="P82" s="1" t="str">
        <f aca="false">IF(ISNA($AW82),"x",IF(INDEX('SPEAK-GTAI'!I$2:I$498, $AW82)&lt;&gt;"",INDEX('SPEAK-GTAI'!I$2:I$498, $AW82),""))</f>
        <v>x</v>
      </c>
      <c r="Q82" s="19" t="str">
        <f aca="false">IF(ISNA($AW82),"x",IF(INDEX('SPEAK-GTAI'!J$2:J$498, $AW82)&lt;&gt;"",INDEX('SPEAK-GTAI'!J$2:J$498, $AW82),""))</f>
        <v>x</v>
      </c>
      <c r="R82" s="1"/>
      <c r="S82" s="19" t="str">
        <f aca="false">IF(ISNA($AW82),"x",IF(INDEX('SPEAK-GTAI'!L$2:L$498, $AW82)&lt;&gt;"",INDEX('SPEAK-GTAI'!L$2:L$498, $AW82),""))</f>
        <v>x</v>
      </c>
      <c r="T82" s="19" t="str">
        <f aca="false">IF(ISNA($AW82),"x",IF(INDEX('SPEAK-GTAI'!M$2:M$498, $AW82)&lt;&gt;"",INDEX('SPEAK-GTAI'!M$2:M$498, $AW82),""))</f>
        <v>x</v>
      </c>
      <c r="U82" s="1" t="str">
        <f aca="false">IF(OR(O82="NS",AND(ISNUMBER(P82),P82&gt;=50),LOWER(Q82)="yes"),IF(P82="x", "x", ""),IF(AND(P82=45,OR(Q82="NO",Q82="FAILED",Q82="")),"RETAKE","YES"))</f>
        <v>YES</v>
      </c>
      <c r="V82" s="1"/>
      <c r="W82" s="0" t="str">
        <f aca="false">IF(Y82&lt;&gt;"",IF(V82&lt;&gt;"", V82,     IF(H82="PhD",     7500,     IF(ISNUMBER(SEARCH("120",X82)),        5000,     IF(ISNUMBER(SEARCH("150",X82)),        5000,     IF(X82="GTAI",        5000,     3500     )      )     ))),  "")</f>
        <v/>
      </c>
      <c r="X82" s="1"/>
      <c r="Y82" s="1"/>
      <c r="Z82" s="1"/>
      <c r="AA82" s="1"/>
      <c r="AB82" s="15" t="str">
        <f aca="false">IF(ISNA($AV82),"",INDEX('Last Semester with Evals'!Y$3:Y$200, $AV82)&amp;","&amp;INDEX('Last Semester with Evals'!AA$3:AA$200, $AV82))</f>
        <v/>
      </c>
      <c r="AC82" s="16" t="str">
        <f aca="false">IF(ISNA($AV82),"",INDEX('Last Semester with Evals'!Z$3:Z$200, $AV82)+INDEX('Last Semester with Evals'!AB$3:AB$200, $AV82))</f>
        <v/>
      </c>
      <c r="AD82" s="1" t="str">
        <f aca="false">IF(ISNA(INDEX('Last Semester with Evals'!AC$3:AC$200, $AV82)),"",INDEX('Last Semester with Evals'!AC$3:AC$200, $AV82))</f>
        <v/>
      </c>
      <c r="AE82" s="1"/>
      <c r="AF82" s="1"/>
      <c r="AV82" s="0" t="e">
        <f aca="false">MATCH(E82,'Last Semester with Evals'!$F$3:$F$200,0)</f>
        <v>#N/A</v>
      </c>
      <c r="AW82" s="17" t="e">
        <f aca="false">MATCH(E82,'SPEAK-GTAI'!$F$2:$F$498,0)</f>
        <v>#N/A</v>
      </c>
    </row>
    <row r="83" customFormat="false" ht="14.25" hidden="false" customHeight="tru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9" t="str">
        <f aca="false">IF(ISNA($AW83),"x",IF(INDEX('SPEAK-GTAI'!G$2:G$498, $AW83)&lt;&gt;"",INDEX('SPEAK-GTAI'!G$2:G$498, $AW83),IF(INDEX('SPEAK-GTAI'!H$2:H$498, $AW83)&lt;&gt;"",INDEX('SPEAK-GTAI'!H$2:H$498, $AW83),"")))</f>
        <v>x</v>
      </c>
      <c r="P83" s="1" t="str">
        <f aca="false">IF(ISNA($AW83),"x",IF(INDEX('SPEAK-GTAI'!I$2:I$498, $AW83)&lt;&gt;"",INDEX('SPEAK-GTAI'!I$2:I$498, $AW83),""))</f>
        <v>x</v>
      </c>
      <c r="Q83" s="19" t="str">
        <f aca="false">IF(ISNA($AW83),"x",IF(INDEX('SPEAK-GTAI'!J$2:J$498, $AW83)&lt;&gt;"",INDEX('SPEAK-GTAI'!J$2:J$498, $AW83),""))</f>
        <v>x</v>
      </c>
      <c r="R83" s="1"/>
      <c r="S83" s="19" t="str">
        <f aca="false">IF(ISNA($AW83),"x",IF(INDEX('SPEAK-GTAI'!L$2:L$498, $AW83)&lt;&gt;"",INDEX('SPEAK-GTAI'!L$2:L$498, $AW83),""))</f>
        <v>x</v>
      </c>
      <c r="T83" s="19" t="str">
        <f aca="false">IF(ISNA($AW83),"x",IF(INDEX('SPEAK-GTAI'!M$2:M$498, $AW83)&lt;&gt;"",INDEX('SPEAK-GTAI'!M$2:M$498, $AW83),""))</f>
        <v>x</v>
      </c>
      <c r="U83" s="1" t="str">
        <f aca="false">IF(OR(O83="NS",AND(ISNUMBER(P83),P83&gt;=50),LOWER(Q83)="yes"),IF(P83="x", "x", ""),IF(AND(P83=45,OR(Q83="NO",Q83="FAILED",Q83="")),"RETAKE","YES"))</f>
        <v>YES</v>
      </c>
      <c r="V83" s="1"/>
      <c r="W83" s="0" t="str">
        <f aca="false">IF(Y83&lt;&gt;"",IF(V83&lt;&gt;"", V83,     IF(H83="PhD",     7500,     IF(ISNUMBER(SEARCH("120",X83)),        5000,     IF(ISNUMBER(SEARCH("150",X83)),        5000,     IF(X83="GTAI",        5000,     3500     )      )     ))),  "")</f>
        <v/>
      </c>
      <c r="X83" s="1"/>
      <c r="Y83" s="1"/>
      <c r="Z83" s="1"/>
      <c r="AA83" s="1"/>
      <c r="AB83" s="15" t="str">
        <f aca="false">IF(ISNA($AV83),"",INDEX('Last Semester with Evals'!Y$3:Y$200, $AV83)&amp;","&amp;INDEX('Last Semester with Evals'!AA$3:AA$200, $AV83))</f>
        <v/>
      </c>
      <c r="AC83" s="16" t="str">
        <f aca="false">IF(ISNA($AV83),"",INDEX('Last Semester with Evals'!Z$3:Z$200, $AV83)+INDEX('Last Semester with Evals'!AB$3:AB$200, $AV83))</f>
        <v/>
      </c>
      <c r="AD83" s="1" t="str">
        <f aca="false">IF(ISNA(INDEX('Last Semester with Evals'!AC$3:AC$200, $AV83)),"",INDEX('Last Semester with Evals'!AC$3:AC$200, $AV83))</f>
        <v/>
      </c>
      <c r="AE83" s="1"/>
      <c r="AF83" s="1"/>
      <c r="AV83" s="0" t="e">
        <f aca="false">MATCH(E83,'Last Semester with Evals'!$F$3:$F$200,0)</f>
        <v>#N/A</v>
      </c>
      <c r="AW83" s="17" t="e">
        <f aca="false">MATCH(E83,'SPEAK-GTAI'!$F$2:$F$498,0)</f>
        <v>#N/A</v>
      </c>
    </row>
    <row r="84" customFormat="false" ht="14.25" hidden="false" customHeight="tru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9" t="str">
        <f aca="false">IF(ISNA($AW84),"x",IF(INDEX('SPEAK-GTAI'!G$2:G$498, $AW84)&lt;&gt;"",INDEX('SPEAK-GTAI'!G$2:G$498, $AW84),IF(INDEX('SPEAK-GTAI'!H$2:H$498, $AW84)&lt;&gt;"",INDEX('SPEAK-GTAI'!H$2:H$498, $AW84),"")))</f>
        <v>x</v>
      </c>
      <c r="P84" s="1" t="str">
        <f aca="false">IF(ISNA($AW84),"x",IF(INDEX('SPEAK-GTAI'!I$2:I$498, $AW84)&lt;&gt;"",INDEX('SPEAK-GTAI'!I$2:I$498, $AW84),""))</f>
        <v>x</v>
      </c>
      <c r="Q84" s="19" t="str">
        <f aca="false">IF(ISNA($AW84),"x",IF(INDEX('SPEAK-GTAI'!J$2:J$498, $AW84)&lt;&gt;"",INDEX('SPEAK-GTAI'!J$2:J$498, $AW84),""))</f>
        <v>x</v>
      </c>
      <c r="R84" s="1"/>
      <c r="S84" s="19" t="str">
        <f aca="false">IF(ISNA($AW84),"x",IF(INDEX('SPEAK-GTAI'!L$2:L$498, $AW84)&lt;&gt;"",INDEX('SPEAK-GTAI'!L$2:L$498, $AW84),""))</f>
        <v>x</v>
      </c>
      <c r="T84" s="19" t="str">
        <f aca="false">IF(ISNA($AW84),"x",IF(INDEX('SPEAK-GTAI'!M$2:M$498, $AW84)&lt;&gt;"",INDEX('SPEAK-GTAI'!M$2:M$498, $AW84),""))</f>
        <v>x</v>
      </c>
      <c r="U84" s="1" t="str">
        <f aca="false">IF(OR(O84="NS",AND(ISNUMBER(P84),P84&gt;=50),LOWER(Q84)="yes"),IF(P84="x", "x", ""),IF(AND(P84=45,OR(Q84="NO",Q84="FAILED",Q84="")),"RETAKE","YES"))</f>
        <v>YES</v>
      </c>
      <c r="V84" s="1"/>
      <c r="W84" s="0" t="str">
        <f aca="false">IF(Y84&lt;&gt;"",IF(V84&lt;&gt;"", V84,     IF(H84="PhD",     7500,     IF(ISNUMBER(SEARCH("120",X84)),        5000,     IF(ISNUMBER(SEARCH("150",X84)),        5000,     IF(X84="GTAI",        5000,     3500     )      )     ))),  "")</f>
        <v/>
      </c>
      <c r="X84" s="1"/>
      <c r="Y84" s="1"/>
      <c r="Z84" s="1"/>
      <c r="AA84" s="1"/>
      <c r="AB84" s="15" t="str">
        <f aca="false">IF(ISNA($AV84),"",INDEX('Last Semester with Evals'!Y$3:Y$200, $AV84)&amp;","&amp;INDEX('Last Semester with Evals'!AA$3:AA$200, $AV84))</f>
        <v/>
      </c>
      <c r="AC84" s="16" t="str">
        <f aca="false">IF(ISNA($AV84),"",INDEX('Last Semester with Evals'!Z$3:Z$200, $AV84)+INDEX('Last Semester with Evals'!AB$3:AB$200, $AV84))</f>
        <v/>
      </c>
      <c r="AD84" s="1" t="str">
        <f aca="false">IF(ISNA(INDEX('Last Semester with Evals'!AC$3:AC$200, $AV84)),"",INDEX('Last Semester with Evals'!AC$3:AC$200, $AV84))</f>
        <v/>
      </c>
      <c r="AE84" s="1"/>
      <c r="AF84" s="1"/>
      <c r="AV84" s="0" t="e">
        <f aca="false">MATCH(E84,'Last Semester with Evals'!$F$3:$F$200,0)</f>
        <v>#N/A</v>
      </c>
      <c r="AW84" s="17" t="e">
        <f aca="false">MATCH(E84,'SPEAK-GTAI'!$F$2:$F$498,0)</f>
        <v>#N/A</v>
      </c>
    </row>
    <row r="85" customFormat="false" ht="14.25" hidden="false" customHeight="tru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9" t="str">
        <f aca="false">IF(ISNA($AW85),"x",IF(INDEX('SPEAK-GTAI'!G$2:G$498, $AW85)&lt;&gt;"",INDEX('SPEAK-GTAI'!G$2:G$498, $AW85),IF(INDEX('SPEAK-GTAI'!H$2:H$498, $AW85)&lt;&gt;"",INDEX('SPEAK-GTAI'!H$2:H$498, $AW85),"")))</f>
        <v>x</v>
      </c>
      <c r="P85" s="1" t="str">
        <f aca="false">IF(ISNA($AW85),"x",IF(INDEX('SPEAK-GTAI'!I$2:I$498, $AW85)&lt;&gt;"",INDEX('SPEAK-GTAI'!I$2:I$498, $AW85),""))</f>
        <v>x</v>
      </c>
      <c r="Q85" s="19" t="str">
        <f aca="false">IF(ISNA($AW85),"x",IF(INDEX('SPEAK-GTAI'!J$2:J$498, $AW85)&lt;&gt;"",INDEX('SPEAK-GTAI'!J$2:J$498, $AW85),""))</f>
        <v>x</v>
      </c>
      <c r="R85" s="1"/>
      <c r="S85" s="19" t="str">
        <f aca="false">IF(ISNA($AW85),"x",IF(INDEX('SPEAK-GTAI'!L$2:L$498, $AW85)&lt;&gt;"",INDEX('SPEAK-GTAI'!L$2:L$498, $AW85),""))</f>
        <v>x</v>
      </c>
      <c r="T85" s="19" t="str">
        <f aca="false">IF(ISNA($AW85),"x",IF(INDEX('SPEAK-GTAI'!M$2:M$498, $AW85)&lt;&gt;"",INDEX('SPEAK-GTAI'!M$2:M$498, $AW85),""))</f>
        <v>x</v>
      </c>
      <c r="U85" s="1" t="str">
        <f aca="false">IF(OR(O85="NS",AND(ISNUMBER(P85),P85&gt;=50),LOWER(Q85)="yes"),IF(P85="x", "x", ""),IF(AND(P85=45,OR(Q85="NO",Q85="FAILED",Q85="")),"RETAKE","YES"))</f>
        <v>YES</v>
      </c>
      <c r="V85" s="1"/>
      <c r="W85" s="0" t="str">
        <f aca="false">IF(Y85&lt;&gt;"",IF(V85&lt;&gt;"", V85,     IF(H85="PhD",     7500,     IF(ISNUMBER(SEARCH("120",X85)),        5000,     IF(ISNUMBER(SEARCH("150",X85)),        5000,     IF(X85="GTAI",        5000,     3500     )      )     ))),  "")</f>
        <v/>
      </c>
      <c r="X85" s="1"/>
      <c r="Y85" s="1"/>
      <c r="Z85" s="1"/>
      <c r="AA85" s="1"/>
      <c r="AB85" s="15" t="str">
        <f aca="false">IF(ISNA($AV85),"",INDEX('Last Semester with Evals'!Y$3:Y$200, $AV85)&amp;","&amp;INDEX('Last Semester with Evals'!AA$3:AA$200, $AV85))</f>
        <v/>
      </c>
      <c r="AC85" s="16" t="str">
        <f aca="false">IF(ISNA($AV85),"",INDEX('Last Semester with Evals'!Z$3:Z$200, $AV85)+INDEX('Last Semester with Evals'!AB$3:AB$200, $AV85))</f>
        <v/>
      </c>
      <c r="AD85" s="1" t="str">
        <f aca="false">IF(ISNA(INDEX('Last Semester with Evals'!AC$3:AC$200, $AV85)),"",INDEX('Last Semester with Evals'!AC$3:AC$200, $AV85))</f>
        <v/>
      </c>
      <c r="AE85" s="1"/>
      <c r="AF85" s="1"/>
      <c r="AV85" s="0" t="e">
        <f aca="false">MATCH(E85,'Last Semester with Evals'!$F$3:$F$200,0)</f>
        <v>#N/A</v>
      </c>
      <c r="AW85" s="17" t="e">
        <f aca="false">MATCH(E85,'SPEAK-GTAI'!$F$2:$F$498,0)</f>
        <v>#N/A</v>
      </c>
    </row>
    <row r="86" customFormat="false" ht="14.25" hidden="false" customHeight="tru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9" t="str">
        <f aca="false">IF(ISNA($AW86),"x",IF(INDEX('SPEAK-GTAI'!G$2:G$498, $AW86)&lt;&gt;"",INDEX('SPEAK-GTAI'!G$2:G$498, $AW86),IF(INDEX('SPEAK-GTAI'!H$2:H$498, $AW86)&lt;&gt;"",INDEX('SPEAK-GTAI'!H$2:H$498, $AW86),"")))</f>
        <v>x</v>
      </c>
      <c r="P86" s="1" t="str">
        <f aca="false">IF(ISNA($AW86),"x",IF(INDEX('SPEAK-GTAI'!I$2:I$498, $AW86)&lt;&gt;"",INDEX('SPEAK-GTAI'!I$2:I$498, $AW86),""))</f>
        <v>x</v>
      </c>
      <c r="Q86" s="19" t="str">
        <f aca="false">IF(ISNA($AW86),"x",IF(INDEX('SPEAK-GTAI'!J$2:J$498, $AW86)&lt;&gt;"",INDEX('SPEAK-GTAI'!J$2:J$498, $AW86),""))</f>
        <v>x</v>
      </c>
      <c r="R86" s="1"/>
      <c r="S86" s="19" t="str">
        <f aca="false">IF(ISNA($AW86),"x",IF(INDEX('SPEAK-GTAI'!L$2:L$498, $AW86)&lt;&gt;"",INDEX('SPEAK-GTAI'!L$2:L$498, $AW86),""))</f>
        <v>x</v>
      </c>
      <c r="T86" s="19" t="str">
        <f aca="false">IF(ISNA($AW86),"x",IF(INDEX('SPEAK-GTAI'!M$2:M$498, $AW86)&lt;&gt;"",INDEX('SPEAK-GTAI'!M$2:M$498, $AW86),""))</f>
        <v>x</v>
      </c>
      <c r="U86" s="1" t="str">
        <f aca="false">IF(OR(O86="NS",AND(ISNUMBER(P86),P86&gt;=50),LOWER(Q86)="yes"),IF(P86="x", "x", ""),IF(AND(P86=45,OR(Q86="NO",Q86="FAILED",Q86="")),"RETAKE","YES"))</f>
        <v>YES</v>
      </c>
      <c r="V86" s="1"/>
      <c r="W86" s="0" t="str">
        <f aca="false">IF(Y86&lt;&gt;"",IF(V86&lt;&gt;"", V86,     IF(H86="PhD",     7500,     IF(ISNUMBER(SEARCH("120",X86)),        5000,     IF(ISNUMBER(SEARCH("150",X86)),        5000,     IF(X86="GTAI",        5000,     3500     )      )     ))),  "")</f>
        <v/>
      </c>
      <c r="X86" s="1"/>
      <c r="Y86" s="1"/>
      <c r="Z86" s="1"/>
      <c r="AA86" s="1"/>
      <c r="AB86" s="15" t="str">
        <f aca="false">IF(ISNA($AV86),"",INDEX('Last Semester with Evals'!Y$3:Y$200, $AV86)&amp;","&amp;INDEX('Last Semester with Evals'!AA$3:AA$200, $AV86))</f>
        <v/>
      </c>
      <c r="AC86" s="16" t="str">
        <f aca="false">IF(ISNA($AV86),"",INDEX('Last Semester with Evals'!Z$3:Z$200, $AV86)+INDEX('Last Semester with Evals'!AB$3:AB$200, $AV86))</f>
        <v/>
      </c>
      <c r="AD86" s="1" t="str">
        <f aca="false">IF(ISNA(INDEX('Last Semester with Evals'!AC$3:AC$200, $AV86)),"",INDEX('Last Semester with Evals'!AC$3:AC$200, $AV86))</f>
        <v/>
      </c>
      <c r="AE86" s="1"/>
      <c r="AF86" s="1"/>
      <c r="AV86" s="0" t="e">
        <f aca="false">MATCH(E86,'Last Semester with Evals'!$F$3:$F$200,0)</f>
        <v>#N/A</v>
      </c>
      <c r="AW86" s="17" t="e">
        <f aca="false">MATCH(E86,'SPEAK-GTAI'!$F$2:$F$498,0)</f>
        <v>#N/A</v>
      </c>
    </row>
    <row r="87" customFormat="false" ht="14.25" hidden="false" customHeight="tru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9" t="str">
        <f aca="false">IF(ISNA($AW87),"x",IF(INDEX('SPEAK-GTAI'!G$2:G$498, $AW87)&lt;&gt;"",INDEX('SPEAK-GTAI'!G$2:G$498, $AW87),IF(INDEX('SPEAK-GTAI'!H$2:H$498, $AW87)&lt;&gt;"",INDEX('SPEAK-GTAI'!H$2:H$498, $AW87),"")))</f>
        <v>x</v>
      </c>
      <c r="P87" s="1" t="str">
        <f aca="false">IF(ISNA($AW87),"x",IF(INDEX('SPEAK-GTAI'!I$2:I$498, $AW87)&lt;&gt;"",INDEX('SPEAK-GTAI'!I$2:I$498, $AW87),""))</f>
        <v>x</v>
      </c>
      <c r="Q87" s="19" t="str">
        <f aca="false">IF(ISNA($AW87),"x",IF(INDEX('SPEAK-GTAI'!J$2:J$498, $AW87)&lt;&gt;"",INDEX('SPEAK-GTAI'!J$2:J$498, $AW87),""))</f>
        <v>x</v>
      </c>
      <c r="R87" s="1"/>
      <c r="S87" s="19" t="str">
        <f aca="false">IF(ISNA($AW87),"x",IF(INDEX('SPEAK-GTAI'!L$2:L$498, $AW87)&lt;&gt;"",INDEX('SPEAK-GTAI'!L$2:L$498, $AW87),""))</f>
        <v>x</v>
      </c>
      <c r="T87" s="19" t="str">
        <f aca="false">IF(ISNA($AW87),"x",IF(INDEX('SPEAK-GTAI'!M$2:M$498, $AW87)&lt;&gt;"",INDEX('SPEAK-GTAI'!M$2:M$498, $AW87),""))</f>
        <v>x</v>
      </c>
      <c r="U87" s="1" t="str">
        <f aca="false">IF(OR(O87="NS",AND(ISNUMBER(P87),P87&gt;=50),LOWER(Q87)="yes"),IF(P87="x", "x", ""),IF(AND(P87=45,OR(Q87="NO",Q87="FAILED",Q87="")),"RETAKE","YES"))</f>
        <v>YES</v>
      </c>
      <c r="V87" s="1"/>
      <c r="W87" s="0" t="str">
        <f aca="false">IF(Y87&lt;&gt;"",IF(V87&lt;&gt;"", V87,     IF(H87="PhD",     7500,     IF(ISNUMBER(SEARCH("120",X87)),        5000,     IF(ISNUMBER(SEARCH("150",X87)),        5000,     IF(X87="GTAI",        5000,     3500     )      )     ))),  "")</f>
        <v/>
      </c>
      <c r="X87" s="1"/>
      <c r="Y87" s="1"/>
      <c r="Z87" s="1"/>
      <c r="AA87" s="1"/>
      <c r="AB87" s="15" t="str">
        <f aca="false">IF(ISNA($AV87),"",INDEX('Last Semester with Evals'!Y$3:Y$200, $AV87)&amp;","&amp;INDEX('Last Semester with Evals'!AA$3:AA$200, $AV87))</f>
        <v/>
      </c>
      <c r="AC87" s="16" t="str">
        <f aca="false">IF(ISNA($AV87),"",INDEX('Last Semester with Evals'!Z$3:Z$200, $AV87)+INDEX('Last Semester with Evals'!AB$3:AB$200, $AV87))</f>
        <v/>
      </c>
      <c r="AD87" s="1" t="str">
        <f aca="false">IF(ISNA(INDEX('Last Semester with Evals'!AC$3:AC$200, $AV87)),"",INDEX('Last Semester with Evals'!AC$3:AC$200, $AV87))</f>
        <v/>
      </c>
      <c r="AE87" s="1"/>
      <c r="AF87" s="1"/>
      <c r="AV87" s="0" t="e">
        <f aca="false">MATCH(E87,'Last Semester with Evals'!$F$3:$F$200,0)</f>
        <v>#N/A</v>
      </c>
      <c r="AW87" s="17" t="e">
        <f aca="false">MATCH(E87,'SPEAK-GTAI'!$F$2:$F$498,0)</f>
        <v>#N/A</v>
      </c>
    </row>
    <row r="88" customFormat="false" ht="14.25" hidden="false" customHeight="tru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9" t="str">
        <f aca="false">IF(ISNA($AW88),"x",IF(INDEX('SPEAK-GTAI'!G$2:G$498, $AW88)&lt;&gt;"",INDEX('SPEAK-GTAI'!G$2:G$498, $AW88),IF(INDEX('SPEAK-GTAI'!H$2:H$498, $AW88)&lt;&gt;"",INDEX('SPEAK-GTAI'!H$2:H$498, $AW88),"")))</f>
        <v>x</v>
      </c>
      <c r="P88" s="1" t="str">
        <f aca="false">IF(ISNA($AW88),"x",IF(INDEX('SPEAK-GTAI'!I$2:I$498, $AW88)&lt;&gt;"",INDEX('SPEAK-GTAI'!I$2:I$498, $AW88),""))</f>
        <v>x</v>
      </c>
      <c r="Q88" s="19" t="str">
        <f aca="false">IF(ISNA($AW88),"x",IF(INDEX('SPEAK-GTAI'!J$2:J$498, $AW88)&lt;&gt;"",INDEX('SPEAK-GTAI'!J$2:J$498, $AW88),""))</f>
        <v>x</v>
      </c>
      <c r="R88" s="1"/>
      <c r="S88" s="19" t="str">
        <f aca="false">IF(ISNA($AW88),"x",IF(INDEX('SPEAK-GTAI'!L$2:L$498, $AW88)&lt;&gt;"",INDEX('SPEAK-GTAI'!L$2:L$498, $AW88),""))</f>
        <v>x</v>
      </c>
      <c r="T88" s="19" t="str">
        <f aca="false">IF(ISNA($AW88),"x",IF(INDEX('SPEAK-GTAI'!M$2:M$498, $AW88)&lt;&gt;"",INDEX('SPEAK-GTAI'!M$2:M$498, $AW88),""))</f>
        <v>x</v>
      </c>
      <c r="U88" s="1" t="str">
        <f aca="false">IF(OR(O88="NS",AND(ISNUMBER(P88),P88&gt;=50),LOWER(Q88)="yes"),IF(P88="x", "x", ""),IF(AND(P88=45,OR(Q88="NO",Q88="FAILED",Q88="")),"RETAKE","YES"))</f>
        <v>YES</v>
      </c>
      <c r="V88" s="1"/>
      <c r="W88" s="0" t="str">
        <f aca="false">IF(Y88&lt;&gt;"",IF(V88&lt;&gt;"", V88,     IF(H88="PhD",     7500,     IF(ISNUMBER(SEARCH("120",X88)),        5000,     IF(ISNUMBER(SEARCH("150",X88)),        5000,     IF(X88="GTAI",        5000,     3500     )      )     ))),  "")</f>
        <v/>
      </c>
      <c r="X88" s="1"/>
      <c r="Y88" s="1"/>
      <c r="Z88" s="1"/>
      <c r="AA88" s="1"/>
      <c r="AB88" s="15" t="str">
        <f aca="false">IF(ISNA($AV88),"",INDEX('Last Semester with Evals'!Y$3:Y$200, $AV88)&amp;","&amp;INDEX('Last Semester with Evals'!AA$3:AA$200, $AV88))</f>
        <v/>
      </c>
      <c r="AC88" s="16" t="str">
        <f aca="false">IF(ISNA($AV88),"",INDEX('Last Semester with Evals'!Z$3:Z$200, $AV88)+INDEX('Last Semester with Evals'!AB$3:AB$200, $AV88))</f>
        <v/>
      </c>
      <c r="AD88" s="1" t="str">
        <f aca="false">IF(ISNA(INDEX('Last Semester with Evals'!AC$3:AC$200, $AV88)),"",INDEX('Last Semester with Evals'!AC$3:AC$200, $AV88))</f>
        <v/>
      </c>
      <c r="AE88" s="1"/>
      <c r="AF88" s="1"/>
      <c r="AV88" s="0" t="e">
        <f aca="false">MATCH(E88,'Last Semester with Evals'!$F$3:$F$200,0)</f>
        <v>#N/A</v>
      </c>
      <c r="AW88" s="17" t="e">
        <f aca="false">MATCH(E88,'SPEAK-GTAI'!$F$2:$F$498,0)</f>
        <v>#N/A</v>
      </c>
    </row>
    <row r="89" customFormat="false" ht="14.25" hidden="false" customHeight="tru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9" t="str">
        <f aca="false">IF(ISNA($AW89),"x",IF(INDEX('SPEAK-GTAI'!G$2:G$498, $AW89)&lt;&gt;"",INDEX('SPEAK-GTAI'!G$2:G$498, $AW89),IF(INDEX('SPEAK-GTAI'!H$2:H$498, $AW89)&lt;&gt;"",INDEX('SPEAK-GTAI'!H$2:H$498, $AW89),"")))</f>
        <v>x</v>
      </c>
      <c r="P89" s="1" t="str">
        <f aca="false">IF(ISNA($AW89),"x",IF(INDEX('SPEAK-GTAI'!I$2:I$498, $AW89)&lt;&gt;"",INDEX('SPEAK-GTAI'!I$2:I$498, $AW89),""))</f>
        <v>x</v>
      </c>
      <c r="Q89" s="19" t="str">
        <f aca="false">IF(ISNA($AW89),"x",IF(INDEX('SPEAK-GTAI'!J$2:J$498, $AW89)&lt;&gt;"",INDEX('SPEAK-GTAI'!J$2:J$498, $AW89),""))</f>
        <v>x</v>
      </c>
      <c r="R89" s="1"/>
      <c r="S89" s="19" t="str">
        <f aca="false">IF(ISNA($AW89),"x",IF(INDEX('SPEAK-GTAI'!L$2:L$498, $AW89)&lt;&gt;"",INDEX('SPEAK-GTAI'!L$2:L$498, $AW89),""))</f>
        <v>x</v>
      </c>
      <c r="T89" s="19" t="str">
        <f aca="false">IF(ISNA($AW89),"x",IF(INDEX('SPEAK-GTAI'!M$2:M$498, $AW89)&lt;&gt;"",INDEX('SPEAK-GTAI'!M$2:M$498, $AW89),""))</f>
        <v>x</v>
      </c>
      <c r="U89" s="1" t="str">
        <f aca="false">IF(OR(O89="NS",AND(ISNUMBER(P89),P89&gt;=50),LOWER(Q89)="yes"),IF(P89="x", "x", ""),IF(AND(P89=45,OR(Q89="NO",Q89="FAILED",Q89="")),"RETAKE","YES"))</f>
        <v>YES</v>
      </c>
      <c r="V89" s="1"/>
      <c r="W89" s="0" t="str">
        <f aca="false">IF(Y89&lt;&gt;"",IF(V89&lt;&gt;"", V89,     IF(H89="PhD",     7500,     IF(ISNUMBER(SEARCH("120",X89)),        5000,     IF(ISNUMBER(SEARCH("150",X89)),        5000,     IF(X89="GTAI",        5000,     3500     )      )     ))),  "")</f>
        <v/>
      </c>
      <c r="X89" s="1"/>
      <c r="Y89" s="1"/>
      <c r="Z89" s="1"/>
      <c r="AA89" s="1"/>
      <c r="AB89" s="15" t="str">
        <f aca="false">IF(ISNA($AV89),"",INDEX('Last Semester with Evals'!Y$3:Y$200, $AV89)&amp;","&amp;INDEX('Last Semester with Evals'!AA$3:AA$200, $AV89))</f>
        <v/>
      </c>
      <c r="AC89" s="16" t="str">
        <f aca="false">IF(ISNA($AV89),"",INDEX('Last Semester with Evals'!Z$3:Z$200, $AV89)+INDEX('Last Semester with Evals'!AB$3:AB$200, $AV89))</f>
        <v/>
      </c>
      <c r="AD89" s="1" t="str">
        <f aca="false">IF(ISNA(INDEX('Last Semester with Evals'!AC$3:AC$200, $AV89)),"",INDEX('Last Semester with Evals'!AC$3:AC$200, $AV89))</f>
        <v/>
      </c>
      <c r="AE89" s="1"/>
      <c r="AF89" s="1"/>
      <c r="AV89" s="0" t="e">
        <f aca="false">MATCH(E89,'Last Semester with Evals'!$F$3:$F$200,0)</f>
        <v>#N/A</v>
      </c>
      <c r="AW89" s="17" t="e">
        <f aca="false">MATCH(E89,'SPEAK-GTAI'!$F$2:$F$498,0)</f>
        <v>#N/A</v>
      </c>
    </row>
    <row r="90" customFormat="false" ht="14.25" hidden="false" customHeight="tru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9" t="str">
        <f aca="false">IF(ISNA($AW90),"x",IF(INDEX('SPEAK-GTAI'!G$2:G$498, $AW90)&lt;&gt;"",INDEX('SPEAK-GTAI'!G$2:G$498, $AW90),IF(INDEX('SPEAK-GTAI'!H$2:H$498, $AW90)&lt;&gt;"",INDEX('SPEAK-GTAI'!H$2:H$498, $AW90),"")))</f>
        <v>x</v>
      </c>
      <c r="P90" s="1" t="str">
        <f aca="false">IF(ISNA($AW90),"x",IF(INDEX('SPEAK-GTAI'!I$2:I$498, $AW90)&lt;&gt;"",INDEX('SPEAK-GTAI'!I$2:I$498, $AW90),""))</f>
        <v>x</v>
      </c>
      <c r="Q90" s="19" t="str">
        <f aca="false">IF(ISNA($AW90),"x",IF(INDEX('SPEAK-GTAI'!J$2:J$498, $AW90)&lt;&gt;"",INDEX('SPEAK-GTAI'!J$2:J$498, $AW90),""))</f>
        <v>x</v>
      </c>
      <c r="R90" s="1"/>
      <c r="S90" s="19" t="str">
        <f aca="false">IF(ISNA($AW90),"x",IF(INDEX('SPEAK-GTAI'!L$2:L$498, $AW90)&lt;&gt;"",INDEX('SPEAK-GTAI'!L$2:L$498, $AW90),""))</f>
        <v>x</v>
      </c>
      <c r="T90" s="19" t="str">
        <f aca="false">IF(ISNA($AW90),"x",IF(INDEX('SPEAK-GTAI'!M$2:M$498, $AW90)&lt;&gt;"",INDEX('SPEAK-GTAI'!M$2:M$498, $AW90),""))</f>
        <v>x</v>
      </c>
      <c r="U90" s="1" t="str">
        <f aca="false">IF(OR(O90="NS",AND(ISNUMBER(P90),P90&gt;=50),LOWER(Q90)="yes"),IF(P90="x", "x", ""),IF(AND(P90=45,OR(Q90="NO",Q90="FAILED",Q90="")),"RETAKE","YES"))</f>
        <v>YES</v>
      </c>
      <c r="V90" s="1"/>
      <c r="W90" s="0" t="str">
        <f aca="false">IF(Y90&lt;&gt;"",IF(V90&lt;&gt;"", V90,     IF(H90="PhD",     7500,     IF(ISNUMBER(SEARCH("120",X90)),        5000,     IF(ISNUMBER(SEARCH("150",X90)),        5000,     IF(X90="GTAI",        5000,     3500     )      )     ))),  "")</f>
        <v/>
      </c>
      <c r="X90" s="1"/>
      <c r="Y90" s="1"/>
      <c r="Z90" s="1"/>
      <c r="AA90" s="1"/>
      <c r="AB90" s="15" t="str">
        <f aca="false">IF(ISNA($AV90),"",INDEX('Last Semester with Evals'!Y$3:Y$200, $AV90)&amp;","&amp;INDEX('Last Semester with Evals'!AA$3:AA$200, $AV90))</f>
        <v/>
      </c>
      <c r="AC90" s="16" t="str">
        <f aca="false">IF(ISNA($AV90),"",INDEX('Last Semester with Evals'!Z$3:Z$200, $AV90)+INDEX('Last Semester with Evals'!AB$3:AB$200, $AV90))</f>
        <v/>
      </c>
      <c r="AD90" s="1" t="str">
        <f aca="false">IF(ISNA(INDEX('Last Semester with Evals'!AC$3:AC$200, $AV90)),"",INDEX('Last Semester with Evals'!AC$3:AC$200, $AV90))</f>
        <v/>
      </c>
      <c r="AE90" s="1"/>
      <c r="AF90" s="1"/>
      <c r="AV90" s="0" t="e">
        <f aca="false">MATCH(E90,'Last Semester with Evals'!$F$3:$F$200,0)</f>
        <v>#N/A</v>
      </c>
      <c r="AW90" s="17" t="e">
        <f aca="false">MATCH(E90,'SPEAK-GTAI'!$F$2:$F$498,0)</f>
        <v>#N/A</v>
      </c>
    </row>
    <row r="91" customFormat="false" ht="14.25" hidden="false" customHeight="tru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9" t="str">
        <f aca="false">IF(ISNA($AW91),"x",IF(INDEX('SPEAK-GTAI'!G$2:G$498, $AW91)&lt;&gt;"",INDEX('SPEAK-GTAI'!G$2:G$498, $AW91),IF(INDEX('SPEAK-GTAI'!H$2:H$498, $AW91)&lt;&gt;"",INDEX('SPEAK-GTAI'!H$2:H$498, $AW91),"")))</f>
        <v>x</v>
      </c>
      <c r="P91" s="1" t="str">
        <f aca="false">IF(ISNA($AW91),"x",IF(INDEX('SPEAK-GTAI'!I$2:I$498, $AW91)&lt;&gt;"",INDEX('SPEAK-GTAI'!I$2:I$498, $AW91),""))</f>
        <v>x</v>
      </c>
      <c r="Q91" s="19" t="str">
        <f aca="false">IF(ISNA($AW91),"x",IF(INDEX('SPEAK-GTAI'!J$2:J$498, $AW91)&lt;&gt;"",INDEX('SPEAK-GTAI'!J$2:J$498, $AW91),""))</f>
        <v>x</v>
      </c>
      <c r="R91" s="1"/>
      <c r="S91" s="19" t="str">
        <f aca="false">IF(ISNA($AW91),"x",IF(INDEX('SPEAK-GTAI'!L$2:L$498, $AW91)&lt;&gt;"",INDEX('SPEAK-GTAI'!L$2:L$498, $AW91),""))</f>
        <v>x</v>
      </c>
      <c r="T91" s="19" t="str">
        <f aca="false">IF(ISNA($AW91),"x",IF(INDEX('SPEAK-GTAI'!M$2:M$498, $AW91)&lt;&gt;"",INDEX('SPEAK-GTAI'!M$2:M$498, $AW91),""))</f>
        <v>x</v>
      </c>
      <c r="U91" s="1" t="str">
        <f aca="false">IF(OR(O91="NS",AND(ISNUMBER(P91),P91&gt;=50),LOWER(Q91)="yes"),IF(P91="x", "x", ""),IF(AND(P91=45,OR(Q91="NO",Q91="FAILED",Q91="")),"RETAKE","YES"))</f>
        <v>YES</v>
      </c>
      <c r="V91" s="1"/>
      <c r="W91" s="0" t="str">
        <f aca="false">IF(Y91&lt;&gt;"",IF(V91&lt;&gt;"", V91,     IF(H91="PhD",     7500,     IF(ISNUMBER(SEARCH("120",X91)),        5000,     IF(ISNUMBER(SEARCH("150",X91)),        5000,     IF(X91="GTAI",        5000,     3500     )      )     ))),  "")</f>
        <v/>
      </c>
      <c r="X91" s="1"/>
      <c r="Y91" s="1"/>
      <c r="Z91" s="1"/>
      <c r="AA91" s="1"/>
      <c r="AB91" s="15" t="str">
        <f aca="false">IF(ISNA($AV91),"",INDEX('Last Semester with Evals'!Y$3:Y$200, $AV91)&amp;","&amp;INDEX('Last Semester with Evals'!AA$3:AA$200, $AV91))</f>
        <v/>
      </c>
      <c r="AC91" s="16" t="str">
        <f aca="false">IF(ISNA($AV91),"",INDEX('Last Semester with Evals'!Z$3:Z$200, $AV91)+INDEX('Last Semester with Evals'!AB$3:AB$200, $AV91))</f>
        <v/>
      </c>
      <c r="AD91" s="1" t="str">
        <f aca="false">IF(ISNA(INDEX('Last Semester with Evals'!AC$3:AC$200, $AV91)),"",INDEX('Last Semester with Evals'!AC$3:AC$200, $AV91))</f>
        <v/>
      </c>
      <c r="AE91" s="1"/>
      <c r="AF91" s="1"/>
      <c r="AV91" s="0" t="e">
        <f aca="false">MATCH(E91,'Last Semester with Evals'!$F$3:$F$200,0)</f>
        <v>#N/A</v>
      </c>
      <c r="AW91" s="17" t="e">
        <f aca="false">MATCH(E91,'SPEAK-GTAI'!$F$2:$F$498,0)</f>
        <v>#N/A</v>
      </c>
    </row>
    <row r="92" customFormat="false" ht="14.25" hidden="false" customHeight="tru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9" t="str">
        <f aca="false">IF(ISNA($AW92),"x",IF(INDEX('SPEAK-GTAI'!G$2:G$498, $AW92)&lt;&gt;"",INDEX('SPEAK-GTAI'!G$2:G$498, $AW92),IF(INDEX('SPEAK-GTAI'!H$2:H$498, $AW92)&lt;&gt;"",INDEX('SPEAK-GTAI'!H$2:H$498, $AW92),"")))</f>
        <v>x</v>
      </c>
      <c r="P92" s="1" t="str">
        <f aca="false">IF(ISNA($AW92),"x",IF(INDEX('SPEAK-GTAI'!I$2:I$498, $AW92)&lt;&gt;"",INDEX('SPEAK-GTAI'!I$2:I$498, $AW92),""))</f>
        <v>x</v>
      </c>
      <c r="Q92" s="19" t="str">
        <f aca="false">IF(ISNA($AW92),"x",IF(INDEX('SPEAK-GTAI'!J$2:J$498, $AW92)&lt;&gt;"",INDEX('SPEAK-GTAI'!J$2:J$498, $AW92),""))</f>
        <v>x</v>
      </c>
      <c r="R92" s="1"/>
      <c r="S92" s="19" t="str">
        <f aca="false">IF(ISNA($AW92),"x",IF(INDEX('SPEAK-GTAI'!L$2:L$498, $AW92)&lt;&gt;"",INDEX('SPEAK-GTAI'!L$2:L$498, $AW92),""))</f>
        <v>x</v>
      </c>
      <c r="T92" s="19" t="str">
        <f aca="false">IF(ISNA($AW92),"x",IF(INDEX('SPEAK-GTAI'!M$2:M$498, $AW92)&lt;&gt;"",INDEX('SPEAK-GTAI'!M$2:M$498, $AW92),""))</f>
        <v>x</v>
      </c>
      <c r="U92" s="1" t="str">
        <f aca="false">IF(OR(O92="NS",AND(ISNUMBER(P92),P92&gt;=50),LOWER(Q92)="yes"),IF(P92="x", "x", ""),IF(AND(P92=45,OR(Q92="NO",Q92="FAILED",Q92="")),"RETAKE","YES"))</f>
        <v>YES</v>
      </c>
      <c r="V92" s="1"/>
      <c r="W92" s="0" t="str">
        <f aca="false">IF(Y92&lt;&gt;"",IF(V92&lt;&gt;"", V92,     IF(H92="PhD",     7500,     IF(ISNUMBER(SEARCH("120",X92)),        5000,     IF(ISNUMBER(SEARCH("150",X92)),        5000,     IF(X92="GTAI",        5000,     3500     )      )     ))),  "")</f>
        <v/>
      </c>
      <c r="X92" s="1"/>
      <c r="Y92" s="1"/>
      <c r="Z92" s="1"/>
      <c r="AA92" s="1"/>
      <c r="AB92" s="15" t="str">
        <f aca="false">IF(ISNA($AV92),"",INDEX('Last Semester with Evals'!Y$3:Y$200, $AV92)&amp;","&amp;INDEX('Last Semester with Evals'!AA$3:AA$200, $AV92))</f>
        <v/>
      </c>
      <c r="AC92" s="16" t="str">
        <f aca="false">IF(ISNA($AV92),"",INDEX('Last Semester with Evals'!Z$3:Z$200, $AV92)+INDEX('Last Semester with Evals'!AB$3:AB$200, $AV92))</f>
        <v/>
      </c>
      <c r="AD92" s="1" t="str">
        <f aca="false">IF(ISNA(INDEX('Last Semester with Evals'!AC$3:AC$200, $AV92)),"",INDEX('Last Semester with Evals'!AC$3:AC$200, $AV92))</f>
        <v/>
      </c>
      <c r="AE92" s="1"/>
      <c r="AF92" s="1"/>
      <c r="AV92" s="0" t="e">
        <f aca="false">MATCH(E92,'Last Semester with Evals'!$F$3:$F$200,0)</f>
        <v>#N/A</v>
      </c>
      <c r="AW92" s="17" t="e">
        <f aca="false">MATCH(E92,'SPEAK-GTAI'!$F$2:$F$498,0)</f>
        <v>#N/A</v>
      </c>
    </row>
    <row r="93" customFormat="false" ht="14.25" hidden="false" customHeight="tru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9" t="str">
        <f aca="false">IF(ISNA($AW93),"x",IF(INDEX('SPEAK-GTAI'!G$2:G$498, $AW93)&lt;&gt;"",INDEX('SPEAK-GTAI'!G$2:G$498, $AW93),IF(INDEX('SPEAK-GTAI'!H$2:H$498, $AW93)&lt;&gt;"",INDEX('SPEAK-GTAI'!H$2:H$498, $AW93),"")))</f>
        <v>x</v>
      </c>
      <c r="P93" s="1" t="str">
        <f aca="false">IF(ISNA($AW93),"x",IF(INDEX('SPEAK-GTAI'!I$2:I$498, $AW93)&lt;&gt;"",INDEX('SPEAK-GTAI'!I$2:I$498, $AW93),""))</f>
        <v>x</v>
      </c>
      <c r="Q93" s="19" t="str">
        <f aca="false">IF(ISNA($AW93),"x",IF(INDEX('SPEAK-GTAI'!J$2:J$498, $AW93)&lt;&gt;"",INDEX('SPEAK-GTAI'!J$2:J$498, $AW93),""))</f>
        <v>x</v>
      </c>
      <c r="R93" s="1"/>
      <c r="S93" s="19" t="str">
        <f aca="false">IF(ISNA($AW93),"x",IF(INDEX('SPEAK-GTAI'!L$2:L$498, $AW93)&lt;&gt;"",INDEX('SPEAK-GTAI'!L$2:L$498, $AW93),""))</f>
        <v>x</v>
      </c>
      <c r="T93" s="19" t="str">
        <f aca="false">IF(ISNA($AW93),"x",IF(INDEX('SPEAK-GTAI'!M$2:M$498, $AW93)&lt;&gt;"",INDEX('SPEAK-GTAI'!M$2:M$498, $AW93),""))</f>
        <v>x</v>
      </c>
      <c r="U93" s="1" t="str">
        <f aca="false">IF(OR(O93="NS",AND(ISNUMBER(P93),P93&gt;=50),LOWER(Q93)="yes"),IF(P93="x", "x", ""),IF(AND(P93=45,OR(Q93="NO",Q93="FAILED",Q93="")),"RETAKE","YES"))</f>
        <v>YES</v>
      </c>
      <c r="V93" s="1"/>
      <c r="W93" s="0" t="str">
        <f aca="false">IF(Y93&lt;&gt;"",IF(V93&lt;&gt;"", V93,     IF(H93="PhD",     7500,     IF(ISNUMBER(SEARCH("120",X93)),        5000,     IF(ISNUMBER(SEARCH("150",X93)),        5000,     IF(X93="GTAI",        5000,     3500     )      )     ))),  "")</f>
        <v/>
      </c>
      <c r="X93" s="1"/>
      <c r="Y93" s="1"/>
      <c r="Z93" s="1"/>
      <c r="AA93" s="1"/>
      <c r="AB93" s="15" t="str">
        <f aca="false">IF(ISNA($AV93),"",INDEX('Last Semester with Evals'!Y$3:Y$200, $AV93)&amp;","&amp;INDEX('Last Semester with Evals'!AA$3:AA$200, $AV93))</f>
        <v/>
      </c>
      <c r="AC93" s="16" t="str">
        <f aca="false">IF(ISNA($AV93),"",INDEX('Last Semester with Evals'!Z$3:Z$200, $AV93)+INDEX('Last Semester with Evals'!AB$3:AB$200, $AV93))</f>
        <v/>
      </c>
      <c r="AD93" s="1" t="str">
        <f aca="false">IF(ISNA(INDEX('Last Semester with Evals'!AC$3:AC$200, $AV93)),"",INDEX('Last Semester with Evals'!AC$3:AC$200, $AV93))</f>
        <v/>
      </c>
      <c r="AE93" s="1"/>
      <c r="AF93" s="1"/>
      <c r="AV93" s="0" t="e">
        <f aca="false">MATCH(E93,'Last Semester with Evals'!$F$3:$F$200,0)</f>
        <v>#N/A</v>
      </c>
      <c r="AW93" s="17" t="e">
        <f aca="false">MATCH(E93,'SPEAK-GTAI'!$F$2:$F$498,0)</f>
        <v>#N/A</v>
      </c>
    </row>
    <row r="94" customFormat="false" ht="14.25" hidden="false" customHeight="tru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9" t="str">
        <f aca="false">IF(ISNA($AW94),"x",IF(INDEX('SPEAK-GTAI'!G$2:G$498, $AW94)&lt;&gt;"",INDEX('SPEAK-GTAI'!G$2:G$498, $AW94),IF(INDEX('SPEAK-GTAI'!H$2:H$498, $AW94)&lt;&gt;"",INDEX('SPEAK-GTAI'!H$2:H$498, $AW94),"")))</f>
        <v>x</v>
      </c>
      <c r="P94" s="1" t="str">
        <f aca="false">IF(ISNA($AW94),"x",IF(INDEX('SPEAK-GTAI'!I$2:I$498, $AW94)&lt;&gt;"",INDEX('SPEAK-GTAI'!I$2:I$498, $AW94),""))</f>
        <v>x</v>
      </c>
      <c r="Q94" s="19" t="str">
        <f aca="false">IF(ISNA($AW94),"x",IF(INDEX('SPEAK-GTAI'!J$2:J$498, $AW94)&lt;&gt;"",INDEX('SPEAK-GTAI'!J$2:J$498, $AW94),""))</f>
        <v>x</v>
      </c>
      <c r="R94" s="1"/>
      <c r="S94" s="19" t="str">
        <f aca="false">IF(ISNA($AW94),"x",IF(INDEX('SPEAK-GTAI'!L$2:L$498, $AW94)&lt;&gt;"",INDEX('SPEAK-GTAI'!L$2:L$498, $AW94),""))</f>
        <v>x</v>
      </c>
      <c r="T94" s="19" t="str">
        <f aca="false">IF(ISNA($AW94),"x",IF(INDEX('SPEAK-GTAI'!M$2:M$498, $AW94)&lt;&gt;"",INDEX('SPEAK-GTAI'!M$2:M$498, $AW94),""))</f>
        <v>x</v>
      </c>
      <c r="U94" s="1" t="str">
        <f aca="false">IF(OR(O94="NS",AND(ISNUMBER(P94),P94&gt;=50),LOWER(Q94)="yes"),IF(P94="x", "x", ""),IF(AND(P94=45,OR(Q94="NO",Q94="FAILED",Q94="")),"RETAKE","YES"))</f>
        <v>YES</v>
      </c>
      <c r="V94" s="1"/>
      <c r="W94" s="0" t="str">
        <f aca="false">IF(Y94&lt;&gt;"",IF(V94&lt;&gt;"", V94,     IF(H94="PhD",     7500,     IF(ISNUMBER(SEARCH("120",X94)),        5000,     IF(ISNUMBER(SEARCH("150",X94)),        5000,     IF(X94="GTAI",        5000,     3500     )      )     ))),  "")</f>
        <v/>
      </c>
      <c r="X94" s="1"/>
      <c r="Y94" s="1"/>
      <c r="Z94" s="1"/>
      <c r="AA94" s="1"/>
      <c r="AB94" s="15" t="str">
        <f aca="false">IF(ISNA($AV94),"",INDEX('Last Semester with Evals'!Y$3:Y$200, $AV94)&amp;","&amp;INDEX('Last Semester with Evals'!AA$3:AA$200, $AV94))</f>
        <v/>
      </c>
      <c r="AC94" s="16" t="str">
        <f aca="false">IF(ISNA($AV94),"",INDEX('Last Semester with Evals'!Z$3:Z$200, $AV94)+INDEX('Last Semester with Evals'!AB$3:AB$200, $AV94))</f>
        <v/>
      </c>
      <c r="AD94" s="1" t="str">
        <f aca="false">IF(ISNA(INDEX('Last Semester with Evals'!AC$3:AC$200, $AV94)),"",INDEX('Last Semester with Evals'!AC$3:AC$200, $AV94))</f>
        <v/>
      </c>
      <c r="AE94" s="1"/>
      <c r="AF94" s="1"/>
      <c r="AV94" s="0" t="e">
        <f aca="false">MATCH(E94,'Last Semester with Evals'!$F$3:$F$200,0)</f>
        <v>#N/A</v>
      </c>
      <c r="AW94" s="17" t="e">
        <f aca="false">MATCH(E94,'SPEAK-GTAI'!$F$2:$F$498,0)</f>
        <v>#N/A</v>
      </c>
    </row>
    <row r="95" customFormat="false" ht="14.25" hidden="false" customHeight="tru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9" t="str">
        <f aca="false">IF(ISNA($AW95),"x",IF(INDEX('SPEAK-GTAI'!G$2:G$498, $AW95)&lt;&gt;"",INDEX('SPEAK-GTAI'!G$2:G$498, $AW95),IF(INDEX('SPEAK-GTAI'!H$2:H$498, $AW95)&lt;&gt;"",INDEX('SPEAK-GTAI'!H$2:H$498, $AW95),"")))</f>
        <v>x</v>
      </c>
      <c r="P95" s="1" t="str">
        <f aca="false">IF(ISNA($AW95),"x",IF(INDEX('SPEAK-GTAI'!I$2:I$498, $AW95)&lt;&gt;"",INDEX('SPEAK-GTAI'!I$2:I$498, $AW95),""))</f>
        <v>x</v>
      </c>
      <c r="Q95" s="19" t="str">
        <f aca="false">IF(ISNA($AW95),"x",IF(INDEX('SPEAK-GTAI'!J$2:J$498, $AW95)&lt;&gt;"",INDEX('SPEAK-GTAI'!J$2:J$498, $AW95),""))</f>
        <v>x</v>
      </c>
      <c r="R95" s="1"/>
      <c r="S95" s="19" t="str">
        <f aca="false">IF(ISNA($AW95),"x",IF(INDEX('SPEAK-GTAI'!L$2:L$498, $AW95)&lt;&gt;"",INDEX('SPEAK-GTAI'!L$2:L$498, $AW95),""))</f>
        <v>x</v>
      </c>
      <c r="T95" s="19" t="str">
        <f aca="false">IF(ISNA($AW95),"x",IF(INDEX('SPEAK-GTAI'!M$2:M$498, $AW95)&lt;&gt;"",INDEX('SPEAK-GTAI'!M$2:M$498, $AW95),""))</f>
        <v>x</v>
      </c>
      <c r="U95" s="1" t="str">
        <f aca="false">IF(OR(O95="NS",AND(ISNUMBER(P95),P95&gt;=50),LOWER(Q95)="yes"),IF(P95="x", "x", ""),IF(AND(P95=45,OR(Q95="NO",Q95="FAILED",Q95="")),"RETAKE","YES"))</f>
        <v>YES</v>
      </c>
      <c r="V95" s="1"/>
      <c r="W95" s="0" t="str">
        <f aca="false">IF(Y95&lt;&gt;"",IF(V95&lt;&gt;"", V95,     IF(H95="PhD",     7500,     IF(ISNUMBER(SEARCH("120",X95)),        5000,     IF(ISNUMBER(SEARCH("150",X95)),        5000,     IF(X95="GTAI",        5000,     3500     )      )     ))),  "")</f>
        <v/>
      </c>
      <c r="X95" s="1"/>
      <c r="Y95" s="1"/>
      <c r="Z95" s="1"/>
      <c r="AA95" s="1"/>
      <c r="AB95" s="15" t="str">
        <f aca="false">IF(ISNA($AV95),"",INDEX('Last Semester with Evals'!Y$3:Y$200, $AV95)&amp;","&amp;INDEX('Last Semester with Evals'!AA$3:AA$200, $AV95))</f>
        <v/>
      </c>
      <c r="AC95" s="16" t="str">
        <f aca="false">IF(ISNA($AV95),"",INDEX('Last Semester with Evals'!Z$3:Z$200, $AV95)+INDEX('Last Semester with Evals'!AB$3:AB$200, $AV95))</f>
        <v/>
      </c>
      <c r="AD95" s="1" t="str">
        <f aca="false">IF(ISNA(INDEX('Last Semester with Evals'!AC$3:AC$200, $AV95)),"",INDEX('Last Semester with Evals'!AC$3:AC$200, $AV95))</f>
        <v/>
      </c>
      <c r="AE95" s="1"/>
      <c r="AF95" s="1"/>
      <c r="AV95" s="0" t="e">
        <f aca="false">MATCH(E95,'Last Semester with Evals'!$F$3:$F$200,0)</f>
        <v>#N/A</v>
      </c>
      <c r="AW95" s="17" t="e">
        <f aca="false">MATCH(E95,'SPEAK-GTAI'!$F$2:$F$498,0)</f>
        <v>#N/A</v>
      </c>
    </row>
    <row r="96" customFormat="false" ht="14.25" hidden="false" customHeight="tru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9" t="str">
        <f aca="false">IF(ISNA($AW96),"x",IF(INDEX('SPEAK-GTAI'!G$2:G$498, $AW96)&lt;&gt;"",INDEX('SPEAK-GTAI'!G$2:G$498, $AW96),IF(INDEX('SPEAK-GTAI'!H$2:H$498, $AW96)&lt;&gt;"",INDEX('SPEAK-GTAI'!H$2:H$498, $AW96),"")))</f>
        <v>x</v>
      </c>
      <c r="P96" s="1" t="str">
        <f aca="false">IF(ISNA($AW96),"x",IF(INDEX('SPEAK-GTAI'!I$2:I$498, $AW96)&lt;&gt;"",INDEX('SPEAK-GTAI'!I$2:I$498, $AW96),""))</f>
        <v>x</v>
      </c>
      <c r="Q96" s="19" t="str">
        <f aca="false">IF(ISNA($AW96),"x",IF(INDEX('SPEAK-GTAI'!J$2:J$498, $AW96)&lt;&gt;"",INDEX('SPEAK-GTAI'!J$2:J$498, $AW96),""))</f>
        <v>x</v>
      </c>
      <c r="R96" s="1"/>
      <c r="S96" s="19" t="str">
        <f aca="false">IF(ISNA($AW96),"x",IF(INDEX('SPEAK-GTAI'!L$2:L$498, $AW96)&lt;&gt;"",INDEX('SPEAK-GTAI'!L$2:L$498, $AW96),""))</f>
        <v>x</v>
      </c>
      <c r="T96" s="19" t="str">
        <f aca="false">IF(ISNA($AW96),"x",IF(INDEX('SPEAK-GTAI'!M$2:M$498, $AW96)&lt;&gt;"",INDEX('SPEAK-GTAI'!M$2:M$498, $AW96),""))</f>
        <v>x</v>
      </c>
      <c r="U96" s="1" t="str">
        <f aca="false">IF(OR(O96="NS",AND(ISNUMBER(P96),P96&gt;=50),LOWER(Q96)="yes"),IF(P96="x", "x", ""),IF(AND(P96=45,OR(Q96="NO",Q96="FAILED",Q96="")),"RETAKE","YES"))</f>
        <v>YES</v>
      </c>
      <c r="V96" s="1"/>
      <c r="W96" s="0" t="str">
        <f aca="false">IF(Y96&lt;&gt;"",IF(V96&lt;&gt;"", V96,     IF(H96="PhD",     7500,     IF(ISNUMBER(SEARCH("120",X96)),        5000,     IF(ISNUMBER(SEARCH("150",X96)),        5000,     IF(X96="GTAI",        5000,     3500     )      )     ))),  "")</f>
        <v/>
      </c>
      <c r="X96" s="1"/>
      <c r="Y96" s="1"/>
      <c r="Z96" s="1"/>
      <c r="AA96" s="1"/>
      <c r="AB96" s="15" t="str">
        <f aca="false">IF(ISNA($AV96),"",INDEX('Last Semester with Evals'!Y$3:Y$200, $AV96)&amp;","&amp;INDEX('Last Semester with Evals'!AA$3:AA$200, $AV96))</f>
        <v/>
      </c>
      <c r="AC96" s="16" t="str">
        <f aca="false">IF(ISNA($AV96),"",INDEX('Last Semester with Evals'!Z$3:Z$200, $AV96)+INDEX('Last Semester with Evals'!AB$3:AB$200, $AV96))</f>
        <v/>
      </c>
      <c r="AD96" s="1" t="str">
        <f aca="false">IF(ISNA(INDEX('Last Semester with Evals'!AC$3:AC$200, $AV96)),"",INDEX('Last Semester with Evals'!AC$3:AC$200, $AV96))</f>
        <v/>
      </c>
      <c r="AE96" s="1"/>
      <c r="AF96" s="1"/>
      <c r="AV96" s="0" t="e">
        <f aca="false">MATCH(E96,'Last Semester with Evals'!$F$3:$F$200,0)</f>
        <v>#N/A</v>
      </c>
      <c r="AW96" s="17" t="e">
        <f aca="false">MATCH(E96,'SPEAK-GTAI'!$F$2:$F$498,0)</f>
        <v>#N/A</v>
      </c>
    </row>
    <row r="97" customFormat="false" ht="14.25" hidden="false" customHeight="tru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9" t="str">
        <f aca="false">IF(ISNA($AW97),"x",IF(INDEX('SPEAK-GTAI'!G$2:G$498, $AW97)&lt;&gt;"",INDEX('SPEAK-GTAI'!G$2:G$498, $AW97),IF(INDEX('SPEAK-GTAI'!H$2:H$498, $AW97)&lt;&gt;"",INDEX('SPEAK-GTAI'!H$2:H$498, $AW97),"")))</f>
        <v>x</v>
      </c>
      <c r="P97" s="1" t="str">
        <f aca="false">IF(ISNA($AW97),"x",IF(INDEX('SPEAK-GTAI'!I$2:I$498, $AW97)&lt;&gt;"",INDEX('SPEAK-GTAI'!I$2:I$498, $AW97),""))</f>
        <v>x</v>
      </c>
      <c r="Q97" s="19" t="str">
        <f aca="false">IF(ISNA($AW97),"x",IF(INDEX('SPEAK-GTAI'!J$2:J$498, $AW97)&lt;&gt;"",INDEX('SPEAK-GTAI'!J$2:J$498, $AW97),""))</f>
        <v>x</v>
      </c>
      <c r="R97" s="1"/>
      <c r="S97" s="19" t="str">
        <f aca="false">IF(ISNA($AW97),"x",IF(INDEX('SPEAK-GTAI'!L$2:L$498, $AW97)&lt;&gt;"",INDEX('SPEAK-GTAI'!L$2:L$498, $AW97),""))</f>
        <v>x</v>
      </c>
      <c r="T97" s="19" t="str">
        <f aca="false">IF(ISNA($AW97),"x",IF(INDEX('SPEAK-GTAI'!M$2:M$498, $AW97)&lt;&gt;"",INDEX('SPEAK-GTAI'!M$2:M$498, $AW97),""))</f>
        <v>x</v>
      </c>
      <c r="U97" s="1" t="str">
        <f aca="false">IF(OR(O97="NS",AND(ISNUMBER(P97),P97&gt;=50),LOWER(Q97)="yes"),IF(P97="x", "x", ""),IF(AND(P97=45,OR(Q97="NO",Q97="FAILED",Q97="")),"RETAKE","YES"))</f>
        <v>YES</v>
      </c>
      <c r="V97" s="1"/>
      <c r="W97" s="0" t="str">
        <f aca="false">IF(Y97&lt;&gt;"",IF(V97&lt;&gt;"", V97,     IF(H97="PhD",     7500,     IF(ISNUMBER(SEARCH("120",X97)),        5000,     IF(ISNUMBER(SEARCH("150",X97)),        5000,     IF(X97="GTAI",        5000,     3500     )      )     ))),  "")</f>
        <v/>
      </c>
      <c r="X97" s="1"/>
      <c r="Y97" s="1"/>
      <c r="Z97" s="1"/>
      <c r="AA97" s="1"/>
      <c r="AB97" s="15" t="str">
        <f aca="false">IF(ISNA($AV97),"",INDEX('Last Semester with Evals'!Y$3:Y$200, $AV97)&amp;","&amp;INDEX('Last Semester with Evals'!AA$3:AA$200, $AV97))</f>
        <v/>
      </c>
      <c r="AC97" s="16" t="str">
        <f aca="false">IF(ISNA($AV97),"",INDEX('Last Semester with Evals'!Z$3:Z$200, $AV97)+INDEX('Last Semester with Evals'!AB$3:AB$200, $AV97))</f>
        <v/>
      </c>
      <c r="AD97" s="1" t="str">
        <f aca="false">IF(ISNA(INDEX('Last Semester with Evals'!AC$3:AC$200, $AV97)),"",INDEX('Last Semester with Evals'!AC$3:AC$200, $AV97))</f>
        <v/>
      </c>
      <c r="AE97" s="1"/>
      <c r="AF97" s="1"/>
      <c r="AV97" s="0" t="e">
        <f aca="false">MATCH(E97,'Last Semester with Evals'!$F$3:$F$200,0)</f>
        <v>#N/A</v>
      </c>
      <c r="AW97" s="17" t="e">
        <f aca="false">MATCH(E97,'SPEAK-GTAI'!$F$2:$F$498,0)</f>
        <v>#N/A</v>
      </c>
    </row>
    <row r="98" customFormat="false" ht="14.25" hidden="false" customHeight="tru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9" t="str">
        <f aca="false">IF(ISNA($AW98),"x",IF(INDEX('SPEAK-GTAI'!G$2:G$498, $AW98)&lt;&gt;"",INDEX('SPEAK-GTAI'!G$2:G$498, $AW98),IF(INDEX('SPEAK-GTAI'!H$2:H$498, $AW98)&lt;&gt;"",INDEX('SPEAK-GTAI'!H$2:H$498, $AW98),"")))</f>
        <v>x</v>
      </c>
      <c r="P98" s="1" t="str">
        <f aca="false">IF(ISNA($AW98),"x",IF(INDEX('SPEAK-GTAI'!I$2:I$498, $AW98)&lt;&gt;"",INDEX('SPEAK-GTAI'!I$2:I$498, $AW98),""))</f>
        <v>x</v>
      </c>
      <c r="Q98" s="19" t="str">
        <f aca="false">IF(ISNA($AW98),"x",IF(INDEX('SPEAK-GTAI'!J$2:J$498, $AW98)&lt;&gt;"",INDEX('SPEAK-GTAI'!J$2:J$498, $AW98),""))</f>
        <v>x</v>
      </c>
      <c r="R98" s="1"/>
      <c r="S98" s="19" t="str">
        <f aca="false">IF(ISNA($AW98),"x",IF(INDEX('SPEAK-GTAI'!L$2:L$498, $AW98)&lt;&gt;"",INDEX('SPEAK-GTAI'!L$2:L$498, $AW98),""))</f>
        <v>x</v>
      </c>
      <c r="T98" s="19" t="str">
        <f aca="false">IF(ISNA($AW98),"x",IF(INDEX('SPEAK-GTAI'!M$2:M$498, $AW98)&lt;&gt;"",INDEX('SPEAK-GTAI'!M$2:M$498, $AW98),""))</f>
        <v>x</v>
      </c>
      <c r="U98" s="1" t="str">
        <f aca="false">IF(OR(O98="NS",AND(ISNUMBER(P98),P98&gt;=50),LOWER(Q98)="yes"),IF(P98="x", "x", ""),IF(AND(P98=45,OR(Q98="NO",Q98="FAILED",Q98="")),"RETAKE","YES"))</f>
        <v>YES</v>
      </c>
      <c r="V98" s="1"/>
      <c r="W98" s="0" t="str">
        <f aca="false">IF(Y98&lt;&gt;"",IF(V98&lt;&gt;"", V98,     IF(H98="PhD",     7500,     IF(ISNUMBER(SEARCH("120",X98)),        5000,     IF(ISNUMBER(SEARCH("150",X98)),        5000,     IF(X98="GTAI",        5000,     3500     )      )     ))),  "")</f>
        <v/>
      </c>
      <c r="X98" s="1"/>
      <c r="Y98" s="1"/>
      <c r="Z98" s="1"/>
      <c r="AA98" s="1"/>
      <c r="AB98" s="15" t="str">
        <f aca="false">IF(ISNA($AV98),"",INDEX('Last Semester with Evals'!Y$3:Y$200, $AV98)&amp;","&amp;INDEX('Last Semester with Evals'!AA$3:AA$200, $AV98))</f>
        <v/>
      </c>
      <c r="AC98" s="16" t="str">
        <f aca="false">IF(ISNA($AV98),"",INDEX('Last Semester with Evals'!Z$3:Z$200, $AV98)+INDEX('Last Semester with Evals'!AB$3:AB$200, $AV98))</f>
        <v/>
      </c>
      <c r="AD98" s="1" t="str">
        <f aca="false">IF(ISNA(INDEX('Last Semester with Evals'!AC$3:AC$200, $AV98)),"",INDEX('Last Semester with Evals'!AC$3:AC$200, $AV98))</f>
        <v/>
      </c>
      <c r="AE98" s="1"/>
      <c r="AF98" s="1"/>
      <c r="AV98" s="0" t="e">
        <f aca="false">MATCH(E98,'Last Semester with Evals'!$F$3:$F$200,0)</f>
        <v>#N/A</v>
      </c>
      <c r="AW98" s="17" t="e">
        <f aca="false">MATCH(E98,'SPEAK-GTAI'!$F$2:$F$498,0)</f>
        <v>#N/A</v>
      </c>
    </row>
    <row r="99" customFormat="false" ht="14.25" hidden="false" customHeight="tru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9" t="str">
        <f aca="false">IF(ISNA($AW99),"x",IF(INDEX('SPEAK-GTAI'!G$2:G$498, $AW99)&lt;&gt;"",INDEX('SPEAK-GTAI'!G$2:G$498, $AW99),IF(INDEX('SPEAK-GTAI'!H$2:H$498, $AW99)&lt;&gt;"",INDEX('SPEAK-GTAI'!H$2:H$498, $AW99),"")))</f>
        <v>x</v>
      </c>
      <c r="P99" s="1" t="str">
        <f aca="false">IF(ISNA($AW99),"x",IF(INDEX('SPEAK-GTAI'!I$2:I$498, $AW99)&lt;&gt;"",INDEX('SPEAK-GTAI'!I$2:I$498, $AW99),""))</f>
        <v>x</v>
      </c>
      <c r="Q99" s="19" t="str">
        <f aca="false">IF(ISNA($AW99),"x",IF(INDEX('SPEAK-GTAI'!J$2:J$498, $AW99)&lt;&gt;"",INDEX('SPEAK-GTAI'!J$2:J$498, $AW99),""))</f>
        <v>x</v>
      </c>
      <c r="R99" s="1"/>
      <c r="S99" s="19" t="str">
        <f aca="false">IF(ISNA($AW99),"x",IF(INDEX('SPEAK-GTAI'!L$2:L$498, $AW99)&lt;&gt;"",INDEX('SPEAK-GTAI'!L$2:L$498, $AW99),""))</f>
        <v>x</v>
      </c>
      <c r="T99" s="19" t="str">
        <f aca="false">IF(ISNA($AW99),"x",IF(INDEX('SPEAK-GTAI'!M$2:M$498, $AW99)&lt;&gt;"",INDEX('SPEAK-GTAI'!M$2:M$498, $AW99),""))</f>
        <v>x</v>
      </c>
      <c r="U99" s="1" t="str">
        <f aca="false">IF(OR(O99="NS",AND(ISNUMBER(P99),P99&gt;=50),LOWER(Q99)="yes"),IF(P99="x", "x", ""),IF(AND(P99=45,OR(Q99="NO",Q99="FAILED",Q99="")),"RETAKE","YES"))</f>
        <v>YES</v>
      </c>
      <c r="V99" s="1"/>
      <c r="W99" s="0" t="str">
        <f aca="false">IF(Y99&lt;&gt;"",IF(V99&lt;&gt;"", V99,     IF(H99="PhD",     7500,     IF(ISNUMBER(SEARCH("120",X99)),        5000,     IF(ISNUMBER(SEARCH("150",X99)),        5000,     IF(X99="GTAI",        5000,     3500     )      )     ))),  "")</f>
        <v/>
      </c>
      <c r="X99" s="1"/>
      <c r="Y99" s="1"/>
      <c r="Z99" s="1"/>
      <c r="AA99" s="1"/>
      <c r="AB99" s="15" t="str">
        <f aca="false">IF(ISNA($AV99),"",INDEX('Last Semester with Evals'!Y$3:Y$200, $AV99)&amp;","&amp;INDEX('Last Semester with Evals'!AA$3:AA$200, $AV99))</f>
        <v/>
      </c>
      <c r="AC99" s="16" t="str">
        <f aca="false">IF(ISNA($AV99),"",INDEX('Last Semester with Evals'!Z$3:Z$200, $AV99)+INDEX('Last Semester with Evals'!AB$3:AB$200, $AV99))</f>
        <v/>
      </c>
      <c r="AD99" s="1" t="str">
        <f aca="false">IF(ISNA(INDEX('Last Semester with Evals'!AC$3:AC$200, $AV99)),"",INDEX('Last Semester with Evals'!AC$3:AC$200, $AV99))</f>
        <v/>
      </c>
      <c r="AE99" s="1"/>
      <c r="AF99" s="1"/>
      <c r="AV99" s="0" t="e">
        <f aca="false">MATCH(E99,'Last Semester with Evals'!$F$3:$F$200,0)</f>
        <v>#N/A</v>
      </c>
      <c r="AW99" s="17" t="e">
        <f aca="false">MATCH(E99,'SPEAK-GTAI'!$F$2:$F$498,0)</f>
        <v>#N/A</v>
      </c>
    </row>
    <row r="100" customFormat="false" ht="14.25" hidden="false" customHeight="tru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9" t="str">
        <f aca="false">IF(ISNA($AW100),"x",IF(INDEX('SPEAK-GTAI'!G$2:G$498, $AW100)&lt;&gt;"",INDEX('SPEAK-GTAI'!G$2:G$498, $AW100),IF(INDEX('SPEAK-GTAI'!H$2:H$498, $AW100)&lt;&gt;"",INDEX('SPEAK-GTAI'!H$2:H$498, $AW100),"")))</f>
        <v>x</v>
      </c>
      <c r="P100" s="1" t="str">
        <f aca="false">IF(ISNA($AW100),"x",IF(INDEX('SPEAK-GTAI'!I$2:I$498, $AW100)&lt;&gt;"",INDEX('SPEAK-GTAI'!I$2:I$498, $AW100),""))</f>
        <v>x</v>
      </c>
      <c r="Q100" s="19" t="str">
        <f aca="false">IF(ISNA($AW100),"x",IF(INDEX('SPEAK-GTAI'!J$2:J$498, $AW100)&lt;&gt;"",INDEX('SPEAK-GTAI'!J$2:J$498, $AW100),""))</f>
        <v>x</v>
      </c>
      <c r="R100" s="1"/>
      <c r="S100" s="19" t="str">
        <f aca="false">IF(ISNA($AW100),"x",IF(INDEX('SPEAK-GTAI'!L$2:L$498, $AW100)&lt;&gt;"",INDEX('SPEAK-GTAI'!L$2:L$498, $AW100),""))</f>
        <v>x</v>
      </c>
      <c r="T100" s="19" t="str">
        <f aca="false">IF(ISNA($AW100),"x",IF(INDEX('SPEAK-GTAI'!M$2:M$498, $AW100)&lt;&gt;"",INDEX('SPEAK-GTAI'!M$2:M$498, $AW100),""))</f>
        <v>x</v>
      </c>
      <c r="U100" s="1" t="str">
        <f aca="false">IF(OR(O100="NS",AND(ISNUMBER(P100),P100&gt;=50),LOWER(Q100)="yes"),IF(P100="x", "x", ""),IF(AND(P100=45,OR(Q100="NO",Q100="FAILED",Q100="")),"RETAKE","YES"))</f>
        <v>YES</v>
      </c>
      <c r="V100" s="1"/>
      <c r="W100" s="0" t="str">
        <f aca="false">IF(Y100&lt;&gt;"",IF(V100&lt;&gt;"", V100,     IF(H100="PhD",     7500,     IF(ISNUMBER(SEARCH("120",X100)),        5000,     IF(ISNUMBER(SEARCH("150",X100)),        5000,     IF(X100="GTAI",        5000,     3500     )      )     ))),  "")</f>
        <v/>
      </c>
      <c r="X100" s="1"/>
      <c r="Y100" s="1"/>
      <c r="Z100" s="1"/>
      <c r="AA100" s="1"/>
      <c r="AB100" s="15" t="str">
        <f aca="false">IF(ISNA($AV100),"",INDEX('Last Semester with Evals'!Y$3:Y$200, $AV100)&amp;","&amp;INDEX('Last Semester with Evals'!AA$3:AA$200, $AV100))</f>
        <v/>
      </c>
      <c r="AC100" s="16" t="str">
        <f aca="false">IF(ISNA($AV100),"",INDEX('Last Semester with Evals'!Z$3:Z$200, $AV100)+INDEX('Last Semester with Evals'!AB$3:AB$200, $AV100))</f>
        <v/>
      </c>
      <c r="AD100" s="1" t="str">
        <f aca="false">IF(ISNA(INDEX('Last Semester with Evals'!AC$3:AC$200, $AV100)),"",INDEX('Last Semester with Evals'!AC$3:AC$200, $AV100))</f>
        <v/>
      </c>
      <c r="AE100" s="1"/>
      <c r="AF100" s="1"/>
      <c r="AV100" s="0" t="e">
        <f aca="false">MATCH(E100,'Last Semester with Evals'!$F$3:$F$200,0)</f>
        <v>#N/A</v>
      </c>
      <c r="AW100" s="17" t="e">
        <f aca="false">MATCH(E100,'SPEAK-GTAI'!$F$2:$F$498,0)</f>
        <v>#N/A</v>
      </c>
    </row>
    <row r="101" customFormat="false" ht="1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9" t="str">
        <f aca="false">IF(ISNA($AW101),"x",IF(INDEX('SPEAK-GTAI'!G$2:G$498, $AW101)&lt;&gt;"",INDEX('SPEAK-GTAI'!G$2:G$498, $AW101),IF(INDEX('SPEAK-GTAI'!H$2:H$498, $AW101)&lt;&gt;"",INDEX('SPEAK-GTAI'!H$2:H$498, $AW101),"")))</f>
        <v>x</v>
      </c>
      <c r="P101" s="1" t="str">
        <f aca="false">IF(ISNA($AW101),"x",IF(INDEX('SPEAK-GTAI'!I$2:I$498, $AW101)&lt;&gt;"",INDEX('SPEAK-GTAI'!I$2:I$498, $AW101),""))</f>
        <v>x</v>
      </c>
      <c r="Q101" s="19" t="str">
        <f aca="false">IF(ISNA($AW101),"x",IF(INDEX('SPEAK-GTAI'!J$2:J$498, $AW101)&lt;&gt;"",INDEX('SPEAK-GTAI'!J$2:J$498, $AW101),""))</f>
        <v>x</v>
      </c>
      <c r="R101" s="1"/>
      <c r="S101" s="19" t="str">
        <f aca="false">IF(ISNA($AW101),"x",IF(INDEX('SPEAK-GTAI'!L$2:L$498, $AW101)&lt;&gt;"",INDEX('SPEAK-GTAI'!L$2:L$498, $AW101),""))</f>
        <v>x</v>
      </c>
      <c r="T101" s="19" t="str">
        <f aca="false">IF(ISNA($AW101),"x",IF(INDEX('SPEAK-GTAI'!M$2:M$498, $AW101)&lt;&gt;"",INDEX('SPEAK-GTAI'!M$2:M$498, $AW101),""))</f>
        <v>x</v>
      </c>
      <c r="U101" s="1" t="str">
        <f aca="false">IF(OR(O101="NS",AND(ISNUMBER(P101),P101&gt;=50),LOWER(Q101)="yes"),IF(P101="x", "x", ""),IF(AND(P101=45,OR(Q101="NO",Q101="FAILED",Q101="")),"RETAKE","YES"))</f>
        <v>YES</v>
      </c>
      <c r="V101" s="1"/>
      <c r="W101" s="0" t="str">
        <f aca="false">IF(Y101&lt;&gt;"",IF(V101&lt;&gt;"", V101,     IF(H101="PhD",     7500,     IF(ISNUMBER(SEARCH("120",X101)),        5000,     IF(ISNUMBER(SEARCH("150",X101)),        5000,     IF(X101="GTAI",        5000,     3500     )      )     ))),  "")</f>
        <v/>
      </c>
      <c r="X101" s="1"/>
      <c r="Y101" s="1"/>
      <c r="Z101" s="1"/>
      <c r="AA101" s="1"/>
      <c r="AB101" s="15" t="str">
        <f aca="false">IF(ISNA($AV101),"",INDEX('Last Semester with Evals'!Y$3:Y$200, $AV101)&amp;","&amp;INDEX('Last Semester with Evals'!AA$3:AA$200, $AV101))</f>
        <v/>
      </c>
      <c r="AC101" s="16" t="str">
        <f aca="false">IF(ISNA($AV101),"",INDEX('Last Semester with Evals'!Z$3:Z$200, $AV101)+INDEX('Last Semester with Evals'!AB$3:AB$200, $AV101))</f>
        <v/>
      </c>
      <c r="AD101" s="1" t="str">
        <f aca="false">IF(ISNA(INDEX('Last Semester with Evals'!AC$3:AC$200, $AV101)),"",INDEX('Last Semester with Evals'!AC$3:AC$200, $AV101))</f>
        <v/>
      </c>
      <c r="AE101" s="1"/>
      <c r="AF101" s="1"/>
      <c r="AV101" s="0" t="e">
        <f aca="false">MATCH(E101,'Last Semester with Evals'!$F$3:$F$200,0)</f>
        <v>#N/A</v>
      </c>
      <c r="AW101" s="17" t="e">
        <f aca="false">MATCH(E101,'SPEAK-GTAI'!$F$2:$F$498,0)</f>
        <v>#N/A</v>
      </c>
    </row>
    <row r="102" customFormat="false" ht="1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9" t="str">
        <f aca="false">IF(ISNA($AW102),"x",IF(INDEX('SPEAK-GTAI'!G$2:G$498, $AW102)&lt;&gt;"",INDEX('SPEAK-GTAI'!G$2:G$498, $AW102),IF(INDEX('SPEAK-GTAI'!H$2:H$498, $AW102)&lt;&gt;"",INDEX('SPEAK-GTAI'!H$2:H$498, $AW102),"")))</f>
        <v>x</v>
      </c>
      <c r="P102" s="1" t="str">
        <f aca="false">IF(ISNA($AW102),"x",IF(INDEX('SPEAK-GTAI'!I$2:I$498, $AW102)&lt;&gt;"",INDEX('SPEAK-GTAI'!I$2:I$498, $AW102),""))</f>
        <v>x</v>
      </c>
      <c r="Q102" s="19" t="str">
        <f aca="false">IF(ISNA($AW102),"x",IF(INDEX('SPEAK-GTAI'!J$2:J$498, $AW102)&lt;&gt;"",INDEX('SPEAK-GTAI'!J$2:J$498, $AW102),""))</f>
        <v>x</v>
      </c>
      <c r="R102" s="1"/>
      <c r="S102" s="19" t="str">
        <f aca="false">IF(ISNA($AW102),"x",IF(INDEX('SPEAK-GTAI'!L$2:L$498, $AW102)&lt;&gt;"",INDEX('SPEAK-GTAI'!L$2:L$498, $AW102),""))</f>
        <v>x</v>
      </c>
      <c r="T102" s="19" t="str">
        <f aca="false">IF(ISNA($AW102),"x",IF(INDEX('SPEAK-GTAI'!M$2:M$498, $AW102)&lt;&gt;"",INDEX('SPEAK-GTAI'!M$2:M$498, $AW102),""))</f>
        <v>x</v>
      </c>
      <c r="U102" s="1" t="str">
        <f aca="false">IF(OR(O102="NS",AND(ISNUMBER(P102),P102&gt;=50),LOWER(Q102)="yes"),IF(P102="x", "x", ""),IF(AND(P102=45,OR(Q102="NO",Q102="FAILED",Q102="")),"RETAKE","YES"))</f>
        <v>YES</v>
      </c>
      <c r="V102" s="1"/>
      <c r="W102" s="0" t="str">
        <f aca="false">IF(Y102&lt;&gt;"",IF(V102&lt;&gt;"", V102,     IF(H102="PhD",     7500,     IF(ISNUMBER(SEARCH("120",X102)),        5000,     IF(ISNUMBER(SEARCH("150",X102)),        5000,     IF(X102="GTAI",        5000,     3500     )      )     ))),  "")</f>
        <v/>
      </c>
      <c r="X102" s="1"/>
      <c r="Y102" s="1"/>
      <c r="Z102" s="1"/>
      <c r="AA102" s="1"/>
      <c r="AB102" s="15" t="str">
        <f aca="false">IF(ISNA($AV102),"",INDEX('Last Semester with Evals'!Y$3:Y$200, $AV102)&amp;","&amp;INDEX('Last Semester with Evals'!AA$3:AA$200, $AV102))</f>
        <v/>
      </c>
      <c r="AC102" s="16" t="str">
        <f aca="false">IF(ISNA($AV102),"",INDEX('Last Semester with Evals'!Z$3:Z$200, $AV102)+INDEX('Last Semester with Evals'!AB$3:AB$200, $AV102))</f>
        <v/>
      </c>
      <c r="AD102" s="1" t="str">
        <f aca="false">IF(ISNA(INDEX('Last Semester with Evals'!AC$3:AC$200, $AV102)),"",INDEX('Last Semester with Evals'!AC$3:AC$200, $AV102))</f>
        <v/>
      </c>
      <c r="AE102" s="1"/>
      <c r="AF102" s="1"/>
      <c r="AV102" s="0" t="e">
        <f aca="false">MATCH(E102,'Last Semester with Evals'!$F$3:$F$200,0)</f>
        <v>#N/A</v>
      </c>
      <c r="AW102" s="17" t="e">
        <f aca="false">MATCH(E102,'SPEAK-GTAI'!$F$2:$F$498,0)</f>
        <v>#N/A</v>
      </c>
    </row>
    <row r="103" customFormat="false" ht="1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9" t="str">
        <f aca="false">IF(ISNA($AW103),"x",IF(INDEX('SPEAK-GTAI'!G$2:G$498, $AW103)&lt;&gt;"",INDEX('SPEAK-GTAI'!G$2:G$498, $AW103),IF(INDEX('SPEAK-GTAI'!H$2:H$498, $AW103)&lt;&gt;"",INDEX('SPEAK-GTAI'!H$2:H$498, $AW103),"")))</f>
        <v>x</v>
      </c>
      <c r="P103" s="1" t="str">
        <f aca="false">IF(ISNA($AW103),"x",IF(INDEX('SPEAK-GTAI'!I$2:I$498, $AW103)&lt;&gt;"",INDEX('SPEAK-GTAI'!I$2:I$498, $AW103),""))</f>
        <v>x</v>
      </c>
      <c r="Q103" s="19" t="str">
        <f aca="false">IF(ISNA($AW103),"x",IF(INDEX('SPEAK-GTAI'!J$2:J$498, $AW103)&lt;&gt;"",INDEX('SPEAK-GTAI'!J$2:J$498, $AW103),""))</f>
        <v>x</v>
      </c>
      <c r="R103" s="1"/>
      <c r="S103" s="19" t="str">
        <f aca="false">IF(ISNA($AW103),"x",IF(INDEX('SPEAK-GTAI'!L$2:L$498, $AW103)&lt;&gt;"",INDEX('SPEAK-GTAI'!L$2:L$498, $AW103),""))</f>
        <v>x</v>
      </c>
      <c r="T103" s="19" t="str">
        <f aca="false">IF(ISNA($AW103),"x",IF(INDEX('SPEAK-GTAI'!M$2:M$498, $AW103)&lt;&gt;"",INDEX('SPEAK-GTAI'!M$2:M$498, $AW103),""))</f>
        <v>x</v>
      </c>
      <c r="U103" s="1" t="str">
        <f aca="false">IF(OR(O103="NS",AND(ISNUMBER(P103),P103&gt;=50),LOWER(Q103)="yes"),IF(P103="x", "x", ""),IF(AND(P103=45,OR(Q103="NO",Q103="FAILED",Q103="")),"RETAKE","YES"))</f>
        <v>YES</v>
      </c>
      <c r="V103" s="1"/>
      <c r="W103" s="0" t="str">
        <f aca="false">IF(Y103&lt;&gt;"",IF(V103&lt;&gt;"", V103,     IF(H103="PhD",     7500,     IF(ISNUMBER(SEARCH("120",X103)),        5000,     IF(ISNUMBER(SEARCH("150",X103)),        5000,     IF(X103="GTAI",        5000,     3500     )      )     ))),  "")</f>
        <v/>
      </c>
      <c r="X103" s="1"/>
      <c r="Y103" s="1"/>
      <c r="Z103" s="1"/>
      <c r="AA103" s="1"/>
      <c r="AB103" s="15" t="str">
        <f aca="false">IF(ISNA($AV103),"",INDEX('Last Semester with Evals'!Y$3:Y$200, $AV103)&amp;","&amp;INDEX('Last Semester with Evals'!AA$3:AA$200, $AV103))</f>
        <v/>
      </c>
      <c r="AC103" s="16" t="str">
        <f aca="false">IF(ISNA($AV103),"",INDEX('Last Semester with Evals'!Z$3:Z$200, $AV103)+INDEX('Last Semester with Evals'!AB$3:AB$200, $AV103))</f>
        <v/>
      </c>
      <c r="AD103" s="1" t="str">
        <f aca="false">IF(ISNA(INDEX('Last Semester with Evals'!AC$3:AC$200, $AV103)),"",INDEX('Last Semester with Evals'!AC$3:AC$200, $AV103))</f>
        <v/>
      </c>
      <c r="AE103" s="1"/>
      <c r="AF103" s="1"/>
      <c r="AV103" s="0" t="e">
        <f aca="false">MATCH(E103,'Last Semester with Evals'!$F$3:$F$200,0)</f>
        <v>#N/A</v>
      </c>
      <c r="AW103" s="17" t="e">
        <f aca="false">MATCH(E103,'SPEAK-GTAI'!$F$2:$F$498,0)</f>
        <v>#N/A</v>
      </c>
    </row>
    <row r="104" customFormat="false" ht="1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9" t="str">
        <f aca="false">IF(ISNA($AW104),"x",IF(INDEX('SPEAK-GTAI'!G$2:G$498, $AW104)&lt;&gt;"",INDEX('SPEAK-GTAI'!G$2:G$498, $AW104),IF(INDEX('SPEAK-GTAI'!H$2:H$498, $AW104)&lt;&gt;"",INDEX('SPEAK-GTAI'!H$2:H$498, $AW104),"")))</f>
        <v>x</v>
      </c>
      <c r="P104" s="1" t="str">
        <f aca="false">IF(ISNA($AW104),"x",IF(INDEX('SPEAK-GTAI'!I$2:I$498, $AW104)&lt;&gt;"",INDEX('SPEAK-GTAI'!I$2:I$498, $AW104),""))</f>
        <v>x</v>
      </c>
      <c r="Q104" s="19" t="str">
        <f aca="false">IF(ISNA($AW104),"x",IF(INDEX('SPEAK-GTAI'!J$2:J$498, $AW104)&lt;&gt;"",INDEX('SPEAK-GTAI'!J$2:J$498, $AW104),""))</f>
        <v>x</v>
      </c>
      <c r="R104" s="1"/>
      <c r="S104" s="19" t="str">
        <f aca="false">IF(ISNA($AW104),"x",IF(INDEX('SPEAK-GTAI'!L$2:L$498, $AW104)&lt;&gt;"",INDEX('SPEAK-GTAI'!L$2:L$498, $AW104),""))</f>
        <v>x</v>
      </c>
      <c r="T104" s="19" t="str">
        <f aca="false">IF(ISNA($AW104),"x",IF(INDEX('SPEAK-GTAI'!M$2:M$498, $AW104)&lt;&gt;"",INDEX('SPEAK-GTAI'!M$2:M$498, $AW104),""))</f>
        <v>x</v>
      </c>
      <c r="U104" s="1" t="str">
        <f aca="false">IF(OR(O104="NS",AND(ISNUMBER(P104),P104&gt;=50),LOWER(Q104)="yes"),IF(P104="x", "x", ""),IF(AND(P104=45,OR(Q104="NO",Q104="FAILED",Q104="")),"RETAKE","YES"))</f>
        <v>YES</v>
      </c>
      <c r="V104" s="1"/>
      <c r="W104" s="0" t="str">
        <f aca="false">IF(Y104&lt;&gt;"",IF(V104&lt;&gt;"", V104,     IF(H104="PhD",     7500,     IF(ISNUMBER(SEARCH("120",X104)),        5000,     IF(ISNUMBER(SEARCH("150",X104)),        5000,     IF(X104="GTAI",        5000,     3500     )      )     ))),  "")</f>
        <v/>
      </c>
      <c r="X104" s="1"/>
      <c r="Y104" s="1"/>
      <c r="Z104" s="1"/>
      <c r="AA104" s="1"/>
      <c r="AB104" s="15" t="str">
        <f aca="false">IF(ISNA($AV104),"",INDEX('Last Semester with Evals'!Y$3:Y$200, $AV104)&amp;","&amp;INDEX('Last Semester with Evals'!AA$3:AA$200, $AV104))</f>
        <v/>
      </c>
      <c r="AC104" s="16" t="str">
        <f aca="false">IF(ISNA($AV104),"",INDEX('Last Semester with Evals'!Z$3:Z$200, $AV104)+INDEX('Last Semester with Evals'!AB$3:AB$200, $AV104))</f>
        <v/>
      </c>
      <c r="AD104" s="1" t="str">
        <f aca="false">IF(ISNA(INDEX('Last Semester with Evals'!AC$3:AC$200, $AV104)),"",INDEX('Last Semester with Evals'!AC$3:AC$200, $AV104))</f>
        <v/>
      </c>
      <c r="AE104" s="1"/>
      <c r="AF104" s="1"/>
      <c r="AV104" s="0" t="e">
        <f aca="false">MATCH(E104,'Last Semester with Evals'!$F$3:$F$200,0)</f>
        <v>#N/A</v>
      </c>
      <c r="AW104" s="17" t="e">
        <f aca="false">MATCH(E104,'SPEAK-GTAI'!$F$2:$F$498,0)</f>
        <v>#N/A</v>
      </c>
    </row>
    <row r="105" customFormat="false" ht="1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9" t="str">
        <f aca="false">IF(ISNA($AW105),"x",IF(INDEX('SPEAK-GTAI'!G$2:G$498, $AW105)&lt;&gt;"",INDEX('SPEAK-GTAI'!G$2:G$498, $AW105),IF(INDEX('SPEAK-GTAI'!H$2:H$498, $AW105)&lt;&gt;"",INDEX('SPEAK-GTAI'!H$2:H$498, $AW105),"")))</f>
        <v>x</v>
      </c>
      <c r="P105" s="1" t="str">
        <f aca="false">IF(ISNA($AW105),"x",IF(INDEX('SPEAK-GTAI'!I$2:I$498, $AW105)&lt;&gt;"",INDEX('SPEAK-GTAI'!I$2:I$498, $AW105),""))</f>
        <v>x</v>
      </c>
      <c r="Q105" s="19" t="str">
        <f aca="false">IF(ISNA($AW105),"x",IF(INDEX('SPEAK-GTAI'!J$2:J$498, $AW105)&lt;&gt;"",INDEX('SPEAK-GTAI'!J$2:J$498, $AW105),""))</f>
        <v>x</v>
      </c>
      <c r="R105" s="1"/>
      <c r="S105" s="19" t="str">
        <f aca="false">IF(ISNA($AW105),"x",IF(INDEX('SPEAK-GTAI'!L$2:L$498, $AW105)&lt;&gt;"",INDEX('SPEAK-GTAI'!L$2:L$498, $AW105),""))</f>
        <v>x</v>
      </c>
      <c r="T105" s="19" t="str">
        <f aca="false">IF(ISNA($AW105),"x",IF(INDEX('SPEAK-GTAI'!M$2:M$498, $AW105)&lt;&gt;"",INDEX('SPEAK-GTAI'!M$2:M$498, $AW105),""))</f>
        <v>x</v>
      </c>
      <c r="U105" s="1" t="str">
        <f aca="false">IF(OR(O105="NS",AND(ISNUMBER(P105),P105&gt;=50),LOWER(Q105)="yes"),IF(P105="x", "x", ""),IF(AND(P105=45,OR(Q105="NO",Q105="FAILED",Q105="")),"RETAKE","YES"))</f>
        <v>YES</v>
      </c>
      <c r="V105" s="1"/>
      <c r="W105" s="0" t="str">
        <f aca="false">IF(Y105&lt;&gt;"",IF(V105&lt;&gt;"", V105,     IF(H105="PhD",     7500,     IF(ISNUMBER(SEARCH("120",X105)),        5000,     IF(ISNUMBER(SEARCH("150",X105)),        5000,     IF(X105="GTAI",        5000,     3500     )      )     ))),  "")</f>
        <v/>
      </c>
      <c r="X105" s="1"/>
      <c r="Y105" s="1"/>
      <c r="Z105" s="1"/>
      <c r="AA105" s="1"/>
      <c r="AB105" s="15" t="str">
        <f aca="false">IF(ISNA($AV105),"",INDEX('Last Semester with Evals'!Y$3:Y$200, $AV105)&amp;","&amp;INDEX('Last Semester with Evals'!AA$3:AA$200, $AV105))</f>
        <v/>
      </c>
      <c r="AC105" s="16" t="str">
        <f aca="false">IF(ISNA($AV105),"",INDEX('Last Semester with Evals'!Z$3:Z$200, $AV105)+INDEX('Last Semester with Evals'!AB$3:AB$200, $AV105))</f>
        <v/>
      </c>
      <c r="AD105" s="1" t="str">
        <f aca="false">IF(ISNA(INDEX('Last Semester with Evals'!AC$3:AC$200, $AV105)),"",INDEX('Last Semester with Evals'!AC$3:AC$200, $AV105))</f>
        <v/>
      </c>
      <c r="AE105" s="1"/>
      <c r="AF105" s="1"/>
      <c r="AV105" s="0" t="e">
        <f aca="false">MATCH(E105,'Last Semester with Evals'!$F$3:$F$200,0)</f>
        <v>#N/A</v>
      </c>
      <c r="AW105" s="17" t="e">
        <f aca="false">MATCH(E105,'SPEAK-GTAI'!$F$2:$F$498,0)</f>
        <v>#N/A</v>
      </c>
    </row>
    <row r="106" customFormat="false" ht="1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9" t="str">
        <f aca="false">IF(ISNA($AW106),"x",IF(INDEX('SPEAK-GTAI'!G$2:G$498, $AW106)&lt;&gt;"",INDEX('SPEAK-GTAI'!G$2:G$498, $AW106),IF(INDEX('SPEAK-GTAI'!H$2:H$498, $AW106)&lt;&gt;"",INDEX('SPEAK-GTAI'!H$2:H$498, $AW106),"")))</f>
        <v>x</v>
      </c>
      <c r="P106" s="1" t="str">
        <f aca="false">IF(ISNA($AW106),"x",IF(INDEX('SPEAK-GTAI'!I$2:I$498, $AW106)&lt;&gt;"",INDEX('SPEAK-GTAI'!I$2:I$498, $AW106),""))</f>
        <v>x</v>
      </c>
      <c r="Q106" s="19" t="str">
        <f aca="false">IF(ISNA($AW106),"x",IF(INDEX('SPEAK-GTAI'!J$2:J$498, $AW106)&lt;&gt;"",INDEX('SPEAK-GTAI'!J$2:J$498, $AW106),""))</f>
        <v>x</v>
      </c>
      <c r="R106" s="1"/>
      <c r="S106" s="19" t="str">
        <f aca="false">IF(ISNA($AW106),"x",IF(INDEX('SPEAK-GTAI'!L$2:L$498, $AW106)&lt;&gt;"",INDEX('SPEAK-GTAI'!L$2:L$498, $AW106),""))</f>
        <v>x</v>
      </c>
      <c r="T106" s="19" t="str">
        <f aca="false">IF(ISNA($AW106),"x",IF(INDEX('SPEAK-GTAI'!M$2:M$498, $AW106)&lt;&gt;"",INDEX('SPEAK-GTAI'!M$2:M$498, $AW106),""))</f>
        <v>x</v>
      </c>
      <c r="U106" s="1" t="str">
        <f aca="false">IF(OR(O106="NS",AND(ISNUMBER(P106),P106&gt;=50),LOWER(Q106)="yes"),IF(P106="x", "x", ""),IF(AND(P106=45,OR(Q106="NO",Q106="FAILED",Q106="")),"RETAKE","YES"))</f>
        <v>YES</v>
      </c>
      <c r="V106" s="1"/>
      <c r="W106" s="0" t="str">
        <f aca="false">IF(Y106&lt;&gt;"",IF(V106&lt;&gt;"", V106,     IF(H106="PhD",     7500,     IF(ISNUMBER(SEARCH("120",X106)),        5000,     IF(ISNUMBER(SEARCH("150",X106)),        5000,     IF(X106="GTAI",        5000,     3500     )      )     ))),  "")</f>
        <v/>
      </c>
      <c r="X106" s="1"/>
      <c r="Y106" s="1"/>
      <c r="Z106" s="1"/>
      <c r="AA106" s="1"/>
      <c r="AB106" s="15" t="str">
        <f aca="false">IF(ISNA($AV106),"",INDEX('Last Semester with Evals'!Y$3:Y$200, $AV106)&amp;","&amp;INDEX('Last Semester with Evals'!AA$3:AA$200, $AV106))</f>
        <v/>
      </c>
      <c r="AC106" s="16" t="str">
        <f aca="false">IF(ISNA($AV106),"",INDEX('Last Semester with Evals'!Z$3:Z$200, $AV106)+INDEX('Last Semester with Evals'!AB$3:AB$200, $AV106))</f>
        <v/>
      </c>
      <c r="AD106" s="1" t="str">
        <f aca="false">IF(ISNA(INDEX('Last Semester with Evals'!AC$3:AC$200, $AV106)),"",INDEX('Last Semester with Evals'!AC$3:AC$200, $AV106))</f>
        <v/>
      </c>
      <c r="AE106" s="1"/>
      <c r="AF106" s="1"/>
      <c r="AV106" s="0" t="e">
        <f aca="false">MATCH(E106,'Last Semester with Evals'!$F$3:$F$200,0)</f>
        <v>#N/A</v>
      </c>
      <c r="AW106" s="17" t="e">
        <f aca="false">MATCH(E106,'SPEAK-GTAI'!$F$2:$F$498,0)</f>
        <v>#N/A</v>
      </c>
    </row>
    <row r="107" customFormat="false" ht="1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9" t="str">
        <f aca="false">IF(ISNA($AW107),"x",IF(INDEX('SPEAK-GTAI'!G$2:G$498, $AW107)&lt;&gt;"",INDEX('SPEAK-GTAI'!G$2:G$498, $AW107),IF(INDEX('SPEAK-GTAI'!H$2:H$498, $AW107)&lt;&gt;"",INDEX('SPEAK-GTAI'!H$2:H$498, $AW107),"")))</f>
        <v>x</v>
      </c>
      <c r="P107" s="1" t="str">
        <f aca="false">IF(ISNA($AW107),"x",IF(INDEX('SPEAK-GTAI'!I$2:I$498, $AW107)&lt;&gt;"",INDEX('SPEAK-GTAI'!I$2:I$498, $AW107),""))</f>
        <v>x</v>
      </c>
      <c r="Q107" s="19" t="str">
        <f aca="false">IF(ISNA($AW107),"x",IF(INDEX('SPEAK-GTAI'!J$2:J$498, $AW107)&lt;&gt;"",INDEX('SPEAK-GTAI'!J$2:J$498, $AW107),""))</f>
        <v>x</v>
      </c>
      <c r="R107" s="1"/>
      <c r="S107" s="19" t="str">
        <f aca="false">IF(ISNA($AW107),"x",IF(INDEX('SPEAK-GTAI'!L$2:L$498, $AW107)&lt;&gt;"",INDEX('SPEAK-GTAI'!L$2:L$498, $AW107),""))</f>
        <v>x</v>
      </c>
      <c r="T107" s="19" t="str">
        <f aca="false">IF(ISNA($AW107),"x",IF(INDEX('SPEAK-GTAI'!M$2:M$498, $AW107)&lt;&gt;"",INDEX('SPEAK-GTAI'!M$2:M$498, $AW107),""))</f>
        <v>x</v>
      </c>
      <c r="U107" s="1" t="str">
        <f aca="false">IF(OR(O107="NS",AND(ISNUMBER(P107),P107&gt;=50),LOWER(Q107)="yes"),IF(P107="x", "x", ""),IF(AND(P107=45,OR(Q107="NO",Q107="FAILED",Q107="")),"RETAKE","YES"))</f>
        <v>YES</v>
      </c>
      <c r="V107" s="1"/>
      <c r="W107" s="0" t="str">
        <f aca="false">IF(Y107&lt;&gt;"",IF(V107&lt;&gt;"", V107,     IF(H107="PhD",     7500,     IF(ISNUMBER(SEARCH("120",X107)),        5000,     IF(ISNUMBER(SEARCH("150",X107)),        5000,     IF(X107="GTAI",        5000,     3500     )      )     ))),  "")</f>
        <v/>
      </c>
      <c r="X107" s="1"/>
      <c r="Y107" s="1"/>
      <c r="Z107" s="1"/>
      <c r="AA107" s="1"/>
      <c r="AB107" s="15" t="str">
        <f aca="false">IF(ISNA($AV107),"",INDEX('Last Semester with Evals'!Y$3:Y$200, $AV107)&amp;","&amp;INDEX('Last Semester with Evals'!AA$3:AA$200, $AV107))</f>
        <v/>
      </c>
      <c r="AC107" s="16" t="str">
        <f aca="false">IF(ISNA($AV107),"",INDEX('Last Semester with Evals'!Z$3:Z$200, $AV107)+INDEX('Last Semester with Evals'!AB$3:AB$200, $AV107))</f>
        <v/>
      </c>
      <c r="AD107" s="1" t="str">
        <f aca="false">IF(ISNA(INDEX('Last Semester with Evals'!AC$3:AC$200, $AV107)),"",INDEX('Last Semester with Evals'!AC$3:AC$200, $AV107))</f>
        <v/>
      </c>
      <c r="AE107" s="1"/>
      <c r="AF107" s="1"/>
      <c r="AV107" s="0" t="e">
        <f aca="false">MATCH(E107,'Last Semester with Evals'!$F$3:$F$200,0)</f>
        <v>#N/A</v>
      </c>
      <c r="AW107" s="17" t="e">
        <f aca="false">MATCH(E107,'SPEAK-GTAI'!$F$2:$F$498,0)</f>
        <v>#N/A</v>
      </c>
    </row>
    <row r="108" customFormat="false" ht="1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9" t="str">
        <f aca="false">IF(ISNA($AW108),"x",IF(INDEX('SPEAK-GTAI'!G$2:G$498, $AW108)&lt;&gt;"",INDEX('SPEAK-GTAI'!G$2:G$498, $AW108),IF(INDEX('SPEAK-GTAI'!H$2:H$498, $AW108)&lt;&gt;"",INDEX('SPEAK-GTAI'!H$2:H$498, $AW108),"")))</f>
        <v>x</v>
      </c>
      <c r="P108" s="1" t="str">
        <f aca="false">IF(ISNA($AW108),"x",IF(INDEX('SPEAK-GTAI'!I$2:I$498, $AW108)&lt;&gt;"",INDEX('SPEAK-GTAI'!I$2:I$498, $AW108),""))</f>
        <v>x</v>
      </c>
      <c r="Q108" s="19" t="str">
        <f aca="false">IF(ISNA($AW108),"x",IF(INDEX('SPEAK-GTAI'!J$2:J$498, $AW108)&lt;&gt;"",INDEX('SPEAK-GTAI'!J$2:J$498, $AW108),""))</f>
        <v>x</v>
      </c>
      <c r="R108" s="1"/>
      <c r="S108" s="19" t="str">
        <f aca="false">IF(ISNA($AW108),"x",IF(INDEX('SPEAK-GTAI'!L$2:L$498, $AW108)&lt;&gt;"",INDEX('SPEAK-GTAI'!L$2:L$498, $AW108),""))</f>
        <v>x</v>
      </c>
      <c r="T108" s="19" t="str">
        <f aca="false">IF(ISNA($AW108),"x",IF(INDEX('SPEAK-GTAI'!M$2:M$498, $AW108)&lt;&gt;"",INDEX('SPEAK-GTAI'!M$2:M$498, $AW108),""))</f>
        <v>x</v>
      </c>
      <c r="U108" s="1" t="str">
        <f aca="false">IF(OR(O108="NS",AND(ISNUMBER(P108),P108&gt;=50),LOWER(Q108)="yes"),IF(P108="x", "x", ""),IF(AND(P108=45,OR(Q108="NO",Q108="FAILED",Q108="")),"RETAKE","YES"))</f>
        <v>YES</v>
      </c>
      <c r="V108" s="1"/>
      <c r="W108" s="0" t="str">
        <f aca="false">IF(Y108&lt;&gt;"",IF(V108&lt;&gt;"", V108,     IF(H108="PhD",     7500,     IF(ISNUMBER(SEARCH("120",X108)),        5000,     IF(ISNUMBER(SEARCH("150",X108)),        5000,     IF(X108="GTAI",        5000,     3500     )      )     ))),  "")</f>
        <v/>
      </c>
      <c r="X108" s="1"/>
      <c r="Y108" s="1"/>
      <c r="Z108" s="1"/>
      <c r="AA108" s="1"/>
      <c r="AB108" s="15" t="str">
        <f aca="false">IF(ISNA($AV108),"",INDEX('Last Semester with Evals'!Y$3:Y$200, $AV108)&amp;","&amp;INDEX('Last Semester with Evals'!AA$3:AA$200, $AV108))</f>
        <v/>
      </c>
      <c r="AC108" s="16" t="str">
        <f aca="false">IF(ISNA($AV108),"",INDEX('Last Semester with Evals'!Z$3:Z$200, $AV108)+INDEX('Last Semester with Evals'!AB$3:AB$200, $AV108))</f>
        <v/>
      </c>
      <c r="AD108" s="1" t="str">
        <f aca="false">IF(ISNA(INDEX('Last Semester with Evals'!AC$3:AC$200, $AV108)),"",INDEX('Last Semester with Evals'!AC$3:AC$200, $AV108))</f>
        <v/>
      </c>
      <c r="AE108" s="1"/>
      <c r="AF108" s="1"/>
      <c r="AV108" s="0" t="e">
        <f aca="false">MATCH(E108,'Last Semester with Evals'!$F$3:$F$200,0)</f>
        <v>#N/A</v>
      </c>
      <c r="AW108" s="17" t="e">
        <f aca="false">MATCH(E108,'SPEAK-GTAI'!$F$2:$F$498,0)</f>
        <v>#N/A</v>
      </c>
    </row>
    <row r="109" customFormat="false" ht="1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9" t="str">
        <f aca="false">IF(ISNA($AW109),"x",IF(INDEX('SPEAK-GTAI'!G$2:G$498, $AW109)&lt;&gt;"",INDEX('SPEAK-GTAI'!G$2:G$498, $AW109),IF(INDEX('SPEAK-GTAI'!H$2:H$498, $AW109)&lt;&gt;"",INDEX('SPEAK-GTAI'!H$2:H$498, $AW109),"")))</f>
        <v>x</v>
      </c>
      <c r="P109" s="1" t="str">
        <f aca="false">IF(ISNA($AW109),"x",IF(INDEX('SPEAK-GTAI'!I$2:I$498, $AW109)&lt;&gt;"",INDEX('SPEAK-GTAI'!I$2:I$498, $AW109),""))</f>
        <v>x</v>
      </c>
      <c r="Q109" s="19" t="str">
        <f aca="false">IF(ISNA($AW109),"x",IF(INDEX('SPEAK-GTAI'!J$2:J$498, $AW109)&lt;&gt;"",INDEX('SPEAK-GTAI'!J$2:J$498, $AW109),""))</f>
        <v>x</v>
      </c>
      <c r="R109" s="1"/>
      <c r="S109" s="19" t="str">
        <f aca="false">IF(ISNA($AW109),"x",IF(INDEX('SPEAK-GTAI'!L$2:L$498, $AW109)&lt;&gt;"",INDEX('SPEAK-GTAI'!L$2:L$498, $AW109),""))</f>
        <v>x</v>
      </c>
      <c r="T109" s="19" t="str">
        <f aca="false">IF(ISNA($AW109),"x",IF(INDEX('SPEAK-GTAI'!M$2:M$498, $AW109)&lt;&gt;"",INDEX('SPEAK-GTAI'!M$2:M$498, $AW109),""))</f>
        <v>x</v>
      </c>
      <c r="U109" s="1" t="str">
        <f aca="false">IF(OR(O109="NS",AND(ISNUMBER(P109),P109&gt;=50),LOWER(Q109)="yes"),IF(P109="x", "x", ""),IF(AND(P109=45,OR(Q109="NO",Q109="FAILED",Q109="")),"RETAKE","YES"))</f>
        <v>YES</v>
      </c>
      <c r="V109" s="1"/>
      <c r="W109" s="0" t="str">
        <f aca="false">IF(Y109&lt;&gt;"",IF(V109&lt;&gt;"", V109,     IF(H109="PhD",     7500,     IF(ISNUMBER(SEARCH("120",X109)),        5000,     IF(ISNUMBER(SEARCH("150",X109)),        5000,     IF(X109="GTAI",        5000,     3500     )      )     ))),  "")</f>
        <v/>
      </c>
      <c r="X109" s="1"/>
      <c r="Y109" s="1"/>
      <c r="Z109" s="1"/>
      <c r="AA109" s="1"/>
      <c r="AB109" s="15" t="str">
        <f aca="false">IF(ISNA($AV109),"",INDEX('Last Semester with Evals'!Y$3:Y$200, $AV109)&amp;","&amp;INDEX('Last Semester with Evals'!AA$3:AA$200, $AV109))</f>
        <v/>
      </c>
      <c r="AC109" s="16" t="str">
        <f aca="false">IF(ISNA($AV109),"",INDEX('Last Semester with Evals'!Z$3:Z$200, $AV109)+INDEX('Last Semester with Evals'!AB$3:AB$200, $AV109))</f>
        <v/>
      </c>
      <c r="AD109" s="1" t="str">
        <f aca="false">IF(ISNA(INDEX('Last Semester with Evals'!AC$3:AC$200, $AV109)),"",INDEX('Last Semester with Evals'!AC$3:AC$200, $AV109))</f>
        <v/>
      </c>
      <c r="AE109" s="1"/>
      <c r="AF109" s="1"/>
      <c r="AV109" s="0" t="e">
        <f aca="false">MATCH(E109,'Last Semester with Evals'!$F$3:$F$200,0)</f>
        <v>#N/A</v>
      </c>
      <c r="AW109" s="17" t="e">
        <f aca="false">MATCH(E109,'SPEAK-GTAI'!$F$2:$F$498,0)</f>
        <v>#N/A</v>
      </c>
    </row>
    <row r="110" customFormat="false" ht="1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9" t="str">
        <f aca="false">IF(ISNA($AW110),"x",IF(INDEX('SPEAK-GTAI'!G$2:G$498, $AW110)&lt;&gt;"",INDEX('SPEAK-GTAI'!G$2:G$498, $AW110),IF(INDEX('SPEAK-GTAI'!H$2:H$498, $AW110)&lt;&gt;"",INDEX('SPEAK-GTAI'!H$2:H$498, $AW110),"")))</f>
        <v>x</v>
      </c>
      <c r="P110" s="1" t="str">
        <f aca="false">IF(ISNA($AW110),"x",IF(INDEX('SPEAK-GTAI'!I$2:I$498, $AW110)&lt;&gt;"",INDEX('SPEAK-GTAI'!I$2:I$498, $AW110),""))</f>
        <v>x</v>
      </c>
      <c r="Q110" s="19" t="str">
        <f aca="false">IF(ISNA($AW110),"x",IF(INDEX('SPEAK-GTAI'!J$2:J$498, $AW110)&lt;&gt;"",INDEX('SPEAK-GTAI'!J$2:J$498, $AW110),""))</f>
        <v>x</v>
      </c>
      <c r="R110" s="1"/>
      <c r="S110" s="19" t="str">
        <f aca="false">IF(ISNA($AW110),"x",IF(INDEX('SPEAK-GTAI'!L$2:L$498, $AW110)&lt;&gt;"",INDEX('SPEAK-GTAI'!L$2:L$498, $AW110),""))</f>
        <v>x</v>
      </c>
      <c r="T110" s="19" t="str">
        <f aca="false">IF(ISNA($AW110),"x",IF(INDEX('SPEAK-GTAI'!M$2:M$498, $AW110)&lt;&gt;"",INDEX('SPEAK-GTAI'!M$2:M$498, $AW110),""))</f>
        <v>x</v>
      </c>
      <c r="U110" s="1" t="str">
        <f aca="false">IF(OR(O110="NS",AND(ISNUMBER(P110),P110&gt;=50),LOWER(Q110)="yes"),IF(P110="x", "x", ""),IF(AND(P110=45,OR(Q110="NO",Q110="FAILED",Q110="")),"RETAKE","YES"))</f>
        <v>YES</v>
      </c>
      <c r="V110" s="1"/>
      <c r="W110" s="0" t="str">
        <f aca="false">IF(Y110&lt;&gt;"",IF(V110&lt;&gt;"", V110,     IF(H110="PhD",     7500,     IF(ISNUMBER(SEARCH("120",X110)),        5000,     IF(ISNUMBER(SEARCH("150",X110)),        5000,     IF(X110="GTAI",        5000,     3500     )      )     ))),  "")</f>
        <v/>
      </c>
      <c r="X110" s="1"/>
      <c r="Y110" s="1"/>
      <c r="Z110" s="1"/>
      <c r="AA110" s="1"/>
      <c r="AB110" s="15" t="str">
        <f aca="false">IF(ISNA($AV110),"",INDEX('Last Semester with Evals'!Y$3:Y$200, $AV110)&amp;","&amp;INDEX('Last Semester with Evals'!AA$3:AA$200, $AV110))</f>
        <v/>
      </c>
      <c r="AC110" s="16" t="str">
        <f aca="false">IF(ISNA($AV110),"",INDEX('Last Semester with Evals'!Z$3:Z$200, $AV110)+INDEX('Last Semester with Evals'!AB$3:AB$200, $AV110))</f>
        <v/>
      </c>
      <c r="AD110" s="1" t="str">
        <f aca="false">IF(ISNA(INDEX('Last Semester with Evals'!AC$3:AC$200, $AV110)),"",INDEX('Last Semester with Evals'!AC$3:AC$200, $AV110))</f>
        <v/>
      </c>
      <c r="AE110" s="1"/>
      <c r="AF110" s="1"/>
      <c r="AV110" s="0" t="e">
        <f aca="false">MATCH(E110,'Last Semester with Evals'!$F$3:$F$200,0)</f>
        <v>#N/A</v>
      </c>
      <c r="AW110" s="17" t="e">
        <f aca="false">MATCH(E110,'SPEAK-GTAI'!$F$2:$F$498,0)</f>
        <v>#N/A</v>
      </c>
    </row>
    <row r="111" customFormat="false" ht="1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9" t="str">
        <f aca="false">IF(ISNA($AW111),"x",IF(INDEX('SPEAK-GTAI'!G$2:G$498, $AW111)&lt;&gt;"",INDEX('SPEAK-GTAI'!G$2:G$498, $AW111),IF(INDEX('SPEAK-GTAI'!H$2:H$498, $AW111)&lt;&gt;"",INDEX('SPEAK-GTAI'!H$2:H$498, $AW111),"")))</f>
        <v>x</v>
      </c>
      <c r="P111" s="1" t="str">
        <f aca="false">IF(ISNA($AW111),"x",IF(INDEX('SPEAK-GTAI'!I$2:I$498, $AW111)&lt;&gt;"",INDEX('SPEAK-GTAI'!I$2:I$498, $AW111),""))</f>
        <v>x</v>
      </c>
      <c r="Q111" s="19" t="str">
        <f aca="false">IF(ISNA($AW111),"x",IF(INDEX('SPEAK-GTAI'!J$2:J$498, $AW111)&lt;&gt;"",INDEX('SPEAK-GTAI'!J$2:J$498, $AW111),""))</f>
        <v>x</v>
      </c>
      <c r="R111" s="1"/>
      <c r="S111" s="19" t="str">
        <f aca="false">IF(ISNA($AW111),"x",IF(INDEX('SPEAK-GTAI'!L$2:L$498, $AW111)&lt;&gt;"",INDEX('SPEAK-GTAI'!L$2:L$498, $AW111),""))</f>
        <v>x</v>
      </c>
      <c r="T111" s="19" t="str">
        <f aca="false">IF(ISNA($AW111),"x",IF(INDEX('SPEAK-GTAI'!M$2:M$498, $AW111)&lt;&gt;"",INDEX('SPEAK-GTAI'!M$2:M$498, $AW111),""))</f>
        <v>x</v>
      </c>
      <c r="U111" s="1" t="str">
        <f aca="false">IF(OR(O111="NS",AND(ISNUMBER(P111),P111&gt;=50),LOWER(Q111)="yes"),IF(P111="x", "x", ""),IF(AND(P111=45,OR(Q111="NO",Q111="FAILED",Q111="")),"RETAKE","YES"))</f>
        <v>YES</v>
      </c>
      <c r="V111" s="1"/>
      <c r="W111" s="0" t="str">
        <f aca="false">IF(Y111&lt;&gt;"",IF(V111&lt;&gt;"", V111,     IF(H111="PhD",     7500,     IF(ISNUMBER(SEARCH("120",X111)),        5000,     IF(ISNUMBER(SEARCH("150",X111)),        5000,     IF(X111="GTAI",        5000,     3500     )      )     ))),  "")</f>
        <v/>
      </c>
      <c r="X111" s="1"/>
      <c r="Y111" s="1"/>
      <c r="Z111" s="1"/>
      <c r="AA111" s="1"/>
      <c r="AB111" s="15" t="str">
        <f aca="false">IF(ISNA($AV111),"",INDEX('Last Semester with Evals'!Y$3:Y$200, $AV111)&amp;","&amp;INDEX('Last Semester with Evals'!AA$3:AA$200, $AV111))</f>
        <v/>
      </c>
      <c r="AC111" s="16" t="str">
        <f aca="false">IF(ISNA($AV111),"",INDEX('Last Semester with Evals'!Z$3:Z$200, $AV111)+INDEX('Last Semester with Evals'!AB$3:AB$200, $AV111))</f>
        <v/>
      </c>
      <c r="AD111" s="1" t="str">
        <f aca="false">IF(ISNA(INDEX('Last Semester with Evals'!AC$3:AC$200, $AV111)),"",INDEX('Last Semester with Evals'!AC$3:AC$200, $AV111))</f>
        <v/>
      </c>
      <c r="AE111" s="1"/>
      <c r="AF111" s="1"/>
      <c r="AV111" s="0" t="e">
        <f aca="false">MATCH(E111,'Last Semester with Evals'!$F$3:$F$200,0)</f>
        <v>#N/A</v>
      </c>
      <c r="AW111" s="17" t="e">
        <f aca="false">MATCH(E111,'SPEAK-GTAI'!$F$2:$F$498,0)</f>
        <v>#N/A</v>
      </c>
    </row>
    <row r="112" customFormat="false" ht="1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9" t="str">
        <f aca="false">IF(ISNA($AW112),"x",IF(INDEX('SPEAK-GTAI'!G$2:G$498, $AW112)&lt;&gt;"",INDEX('SPEAK-GTAI'!G$2:G$498, $AW112),IF(INDEX('SPEAK-GTAI'!H$2:H$498, $AW112)&lt;&gt;"",INDEX('SPEAK-GTAI'!H$2:H$498, $AW112),"")))</f>
        <v>x</v>
      </c>
      <c r="P112" s="1" t="str">
        <f aca="false">IF(ISNA($AW112),"x",IF(INDEX('SPEAK-GTAI'!I$2:I$498, $AW112)&lt;&gt;"",INDEX('SPEAK-GTAI'!I$2:I$498, $AW112),""))</f>
        <v>x</v>
      </c>
      <c r="Q112" s="19" t="str">
        <f aca="false">IF(ISNA($AW112),"x",IF(INDEX('SPEAK-GTAI'!J$2:J$498, $AW112)&lt;&gt;"",INDEX('SPEAK-GTAI'!J$2:J$498, $AW112),""))</f>
        <v>x</v>
      </c>
      <c r="R112" s="1"/>
      <c r="S112" s="19" t="str">
        <f aca="false">IF(ISNA($AW112),"x",IF(INDEX('SPEAK-GTAI'!L$2:L$498, $AW112)&lt;&gt;"",INDEX('SPEAK-GTAI'!L$2:L$498, $AW112),""))</f>
        <v>x</v>
      </c>
      <c r="T112" s="19" t="str">
        <f aca="false">IF(ISNA($AW112),"x",IF(INDEX('SPEAK-GTAI'!M$2:M$498, $AW112)&lt;&gt;"",INDEX('SPEAK-GTAI'!M$2:M$498, $AW112),""))</f>
        <v>x</v>
      </c>
      <c r="U112" s="1" t="str">
        <f aca="false">IF(OR(O112="NS",AND(ISNUMBER(P112),P112&gt;=50),LOWER(Q112)="yes"),IF(P112="x", "x", ""),IF(AND(P112=45,OR(Q112="NO",Q112="FAILED",Q112="")),"RETAKE","YES"))</f>
        <v>YES</v>
      </c>
      <c r="V112" s="1"/>
      <c r="W112" s="0" t="str">
        <f aca="false">IF(Y112&lt;&gt;"",IF(V112&lt;&gt;"", V112,     IF(H112="PhD",     7500,     IF(ISNUMBER(SEARCH("120",X112)),        5000,     IF(ISNUMBER(SEARCH("150",X112)),        5000,     IF(X112="GTAI",        5000,     3500     )      )     ))),  "")</f>
        <v/>
      </c>
      <c r="X112" s="1"/>
      <c r="Y112" s="1"/>
      <c r="Z112" s="1"/>
      <c r="AA112" s="1"/>
      <c r="AB112" s="15" t="str">
        <f aca="false">IF(ISNA($AV112),"",INDEX('Last Semester with Evals'!Y$3:Y$200, $AV112)&amp;","&amp;INDEX('Last Semester with Evals'!AA$3:AA$200, $AV112))</f>
        <v/>
      </c>
      <c r="AC112" s="16" t="str">
        <f aca="false">IF(ISNA($AV112),"",INDEX('Last Semester with Evals'!Z$3:Z$200, $AV112)+INDEX('Last Semester with Evals'!AB$3:AB$200, $AV112))</f>
        <v/>
      </c>
      <c r="AD112" s="1" t="str">
        <f aca="false">IF(ISNA(INDEX('Last Semester with Evals'!AC$3:AC$200, $AV112)),"",INDEX('Last Semester with Evals'!AC$3:AC$200, $AV112))</f>
        <v/>
      </c>
      <c r="AE112" s="1"/>
      <c r="AF112" s="1"/>
      <c r="AV112" s="0" t="e">
        <f aca="false">MATCH(E112,'Last Semester with Evals'!$F$3:$F$200,0)</f>
        <v>#N/A</v>
      </c>
      <c r="AW112" s="17" t="e">
        <f aca="false">MATCH(E112,'SPEAK-GTAI'!$F$2:$F$498,0)</f>
        <v>#N/A</v>
      </c>
    </row>
    <row r="113" customFormat="false" ht="1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9" t="str">
        <f aca="false">IF(ISNA($AW113),"x",IF(INDEX('SPEAK-GTAI'!G$2:G$498, $AW113)&lt;&gt;"",INDEX('SPEAK-GTAI'!G$2:G$498, $AW113),IF(INDEX('SPEAK-GTAI'!H$2:H$498, $AW113)&lt;&gt;"",INDEX('SPEAK-GTAI'!H$2:H$498, $AW113),"")))</f>
        <v>x</v>
      </c>
      <c r="P113" s="1" t="str">
        <f aca="false">IF(ISNA($AW113),"x",IF(INDEX('SPEAK-GTAI'!I$2:I$498, $AW113)&lt;&gt;"",INDEX('SPEAK-GTAI'!I$2:I$498, $AW113),""))</f>
        <v>x</v>
      </c>
      <c r="Q113" s="19" t="str">
        <f aca="false">IF(ISNA($AW113),"x",IF(INDEX('SPEAK-GTAI'!J$2:J$498, $AW113)&lt;&gt;"",INDEX('SPEAK-GTAI'!J$2:J$498, $AW113),""))</f>
        <v>x</v>
      </c>
      <c r="R113" s="1"/>
      <c r="S113" s="19" t="str">
        <f aca="false">IF(ISNA($AW113),"x",IF(INDEX('SPEAK-GTAI'!L$2:L$498, $AW113)&lt;&gt;"",INDEX('SPEAK-GTAI'!L$2:L$498, $AW113),""))</f>
        <v>x</v>
      </c>
      <c r="T113" s="19" t="str">
        <f aca="false">IF(ISNA($AW113),"x",IF(INDEX('SPEAK-GTAI'!M$2:M$498, $AW113)&lt;&gt;"",INDEX('SPEAK-GTAI'!M$2:M$498, $AW113),""))</f>
        <v>x</v>
      </c>
      <c r="U113" s="1" t="str">
        <f aca="false">IF(OR(O113="NS",AND(ISNUMBER(P113),P113&gt;=50),LOWER(Q113)="yes"),IF(P113="x", "x", ""),IF(AND(P113=45,OR(Q113="NO",Q113="FAILED",Q113="")),"RETAKE","YES"))</f>
        <v>YES</v>
      </c>
      <c r="V113" s="1"/>
      <c r="W113" s="0" t="str">
        <f aca="false">IF(Y113&lt;&gt;"",IF(V113&lt;&gt;"", V113,     IF(H113="PhD",     7500,     IF(ISNUMBER(SEARCH("120",X113)),        5000,     IF(ISNUMBER(SEARCH("150",X113)),        5000,     IF(X113="GTAI",        5000,     3500     )      )     ))),  "")</f>
        <v/>
      </c>
      <c r="X113" s="1"/>
      <c r="Y113" s="1"/>
      <c r="Z113" s="1"/>
      <c r="AA113" s="1"/>
      <c r="AB113" s="15" t="str">
        <f aca="false">IF(ISNA($AV113),"",INDEX('Last Semester with Evals'!Y$3:Y$200, $AV113)&amp;","&amp;INDEX('Last Semester with Evals'!AA$3:AA$200, $AV113))</f>
        <v/>
      </c>
      <c r="AC113" s="16" t="str">
        <f aca="false">IF(ISNA($AV113),"",INDEX('Last Semester with Evals'!Z$3:Z$200, $AV113)+INDEX('Last Semester with Evals'!AB$3:AB$200, $AV113))</f>
        <v/>
      </c>
      <c r="AD113" s="1" t="str">
        <f aca="false">IF(ISNA(INDEX('Last Semester with Evals'!AC$3:AC$200, $AV113)),"",INDEX('Last Semester with Evals'!AC$3:AC$200, $AV113))</f>
        <v/>
      </c>
      <c r="AE113" s="1"/>
      <c r="AF113" s="1"/>
      <c r="AV113" s="0" t="e">
        <f aca="false">MATCH(E113,'Last Semester with Evals'!$F$3:$F$200,0)</f>
        <v>#N/A</v>
      </c>
      <c r="AW113" s="17" t="e">
        <f aca="false">MATCH(E113,'SPEAK-GTAI'!$F$2:$F$498,0)</f>
        <v>#N/A</v>
      </c>
    </row>
    <row r="114" customFormat="false" ht="1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9" t="str">
        <f aca="false">IF(ISNA($AW114),"x",IF(INDEX('SPEAK-GTAI'!G$2:G$498, $AW114)&lt;&gt;"",INDEX('SPEAK-GTAI'!G$2:G$498, $AW114),IF(INDEX('SPEAK-GTAI'!H$2:H$498, $AW114)&lt;&gt;"",INDEX('SPEAK-GTAI'!H$2:H$498, $AW114),"")))</f>
        <v>x</v>
      </c>
      <c r="P114" s="1" t="str">
        <f aca="false">IF(ISNA($AW114),"x",IF(INDEX('SPEAK-GTAI'!I$2:I$498, $AW114)&lt;&gt;"",INDEX('SPEAK-GTAI'!I$2:I$498, $AW114),""))</f>
        <v>x</v>
      </c>
      <c r="Q114" s="19" t="str">
        <f aca="false">IF(ISNA($AW114),"x",IF(INDEX('SPEAK-GTAI'!J$2:J$498, $AW114)&lt;&gt;"",INDEX('SPEAK-GTAI'!J$2:J$498, $AW114),""))</f>
        <v>x</v>
      </c>
      <c r="R114" s="1"/>
      <c r="S114" s="19" t="str">
        <f aca="false">IF(ISNA($AW114),"x",IF(INDEX('SPEAK-GTAI'!L$2:L$498, $AW114)&lt;&gt;"",INDEX('SPEAK-GTAI'!L$2:L$498, $AW114),""))</f>
        <v>x</v>
      </c>
      <c r="T114" s="19" t="str">
        <f aca="false">IF(ISNA($AW114),"x",IF(INDEX('SPEAK-GTAI'!M$2:M$498, $AW114)&lt;&gt;"",INDEX('SPEAK-GTAI'!M$2:M$498, $AW114),""))</f>
        <v>x</v>
      </c>
      <c r="U114" s="1" t="str">
        <f aca="false">IF(OR(O114="NS",AND(ISNUMBER(P114),P114&gt;=50),LOWER(Q114)="yes"),IF(P114="x", "x", ""),IF(AND(P114=45,OR(Q114="NO",Q114="FAILED",Q114="")),"RETAKE","YES"))</f>
        <v>YES</v>
      </c>
      <c r="V114" s="1"/>
      <c r="W114" s="0" t="str">
        <f aca="false">IF(Y114&lt;&gt;"",IF(V114&lt;&gt;"", V114,     IF(H114="PhD",     7500,     IF(ISNUMBER(SEARCH("120",X114)),        5000,     IF(ISNUMBER(SEARCH("150",X114)),        5000,     IF(X114="GTAI",        5000,     3500     )      )     ))),  "")</f>
        <v/>
      </c>
      <c r="X114" s="1"/>
      <c r="Y114" s="1"/>
      <c r="Z114" s="1"/>
      <c r="AA114" s="1"/>
      <c r="AB114" s="15" t="str">
        <f aca="false">IF(ISNA($AV114),"",INDEX('Last Semester with Evals'!Y$3:Y$200, $AV114)&amp;","&amp;INDEX('Last Semester with Evals'!AA$3:AA$200, $AV114))</f>
        <v/>
      </c>
      <c r="AC114" s="16" t="str">
        <f aca="false">IF(ISNA($AV114),"",INDEX('Last Semester with Evals'!Z$3:Z$200, $AV114)+INDEX('Last Semester with Evals'!AB$3:AB$200, $AV114))</f>
        <v/>
      </c>
      <c r="AD114" s="1" t="str">
        <f aca="false">IF(ISNA(INDEX('Last Semester with Evals'!AC$3:AC$200, $AV114)),"",INDEX('Last Semester with Evals'!AC$3:AC$200, $AV114))</f>
        <v/>
      </c>
      <c r="AE114" s="1"/>
      <c r="AF114" s="1"/>
      <c r="AV114" s="0" t="e">
        <f aca="false">MATCH(E114,'Last Semester with Evals'!$F$3:$F$200,0)</f>
        <v>#N/A</v>
      </c>
      <c r="AW114" s="17" t="e">
        <f aca="false">MATCH(E114,'SPEAK-GTAI'!$F$2:$F$498,0)</f>
        <v>#N/A</v>
      </c>
    </row>
    <row r="115" customFormat="false" ht="1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9" t="str">
        <f aca="false">IF(ISNA($AW115),"x",IF(INDEX('SPEAK-GTAI'!G$2:G$498, $AW115)&lt;&gt;"",INDEX('SPEAK-GTAI'!G$2:G$498, $AW115),IF(INDEX('SPEAK-GTAI'!H$2:H$498, $AW115)&lt;&gt;"",INDEX('SPEAK-GTAI'!H$2:H$498, $AW115),"")))</f>
        <v>x</v>
      </c>
      <c r="P115" s="1" t="str">
        <f aca="false">IF(ISNA($AW115),"x",IF(INDEX('SPEAK-GTAI'!I$2:I$498, $AW115)&lt;&gt;"",INDEX('SPEAK-GTAI'!I$2:I$498, $AW115),""))</f>
        <v>x</v>
      </c>
      <c r="Q115" s="19" t="str">
        <f aca="false">IF(ISNA($AW115),"x",IF(INDEX('SPEAK-GTAI'!J$2:J$498, $AW115)&lt;&gt;"",INDEX('SPEAK-GTAI'!J$2:J$498, $AW115),""))</f>
        <v>x</v>
      </c>
      <c r="R115" s="1"/>
      <c r="S115" s="19" t="str">
        <f aca="false">IF(ISNA($AW115),"x",IF(INDEX('SPEAK-GTAI'!L$2:L$498, $AW115)&lt;&gt;"",INDEX('SPEAK-GTAI'!L$2:L$498, $AW115),""))</f>
        <v>x</v>
      </c>
      <c r="T115" s="19" t="str">
        <f aca="false">IF(ISNA($AW115),"x",IF(INDEX('SPEAK-GTAI'!M$2:M$498, $AW115)&lt;&gt;"",INDEX('SPEAK-GTAI'!M$2:M$498, $AW115),""))</f>
        <v>x</v>
      </c>
      <c r="U115" s="1" t="str">
        <f aca="false">IF(OR(O115="NS",AND(ISNUMBER(P115),P115&gt;=50),LOWER(Q115)="yes"),IF(P115="x", "x", ""),IF(AND(P115=45,OR(Q115="NO",Q115="FAILED",Q115="")),"RETAKE","YES"))</f>
        <v>YES</v>
      </c>
      <c r="V115" s="1"/>
      <c r="W115" s="0" t="str">
        <f aca="false">IF(Y115&lt;&gt;"",IF(V115&lt;&gt;"", V115,     IF(H115="PhD",     7500,     IF(ISNUMBER(SEARCH("120",X115)),        5000,     IF(ISNUMBER(SEARCH("150",X115)),        5000,     IF(X115="GTAI",        5000,     3500     )      )     ))),  "")</f>
        <v/>
      </c>
      <c r="X115" s="1"/>
      <c r="Y115" s="1"/>
      <c r="Z115" s="1"/>
      <c r="AA115" s="1"/>
      <c r="AB115" s="15" t="str">
        <f aca="false">IF(ISNA($AV115),"",INDEX('Last Semester with Evals'!Y$3:Y$200, $AV115)&amp;","&amp;INDEX('Last Semester with Evals'!AA$3:AA$200, $AV115))</f>
        <v/>
      </c>
      <c r="AC115" s="16" t="str">
        <f aca="false">IF(ISNA($AV115),"",INDEX('Last Semester with Evals'!Z$3:Z$200, $AV115)+INDEX('Last Semester with Evals'!AB$3:AB$200, $AV115))</f>
        <v/>
      </c>
      <c r="AD115" s="1" t="str">
        <f aca="false">IF(ISNA(INDEX('Last Semester with Evals'!AC$3:AC$200, $AV115)),"",INDEX('Last Semester with Evals'!AC$3:AC$200, $AV115))</f>
        <v/>
      </c>
      <c r="AE115" s="1"/>
      <c r="AF115" s="1"/>
      <c r="AV115" s="0" t="e">
        <f aca="false">MATCH(E115,'Last Semester with Evals'!$F$3:$F$200,0)</f>
        <v>#N/A</v>
      </c>
      <c r="AW115" s="17" t="e">
        <f aca="false">MATCH(E115,'SPEAK-GTAI'!$F$2:$F$498,0)</f>
        <v>#N/A</v>
      </c>
    </row>
    <row r="116" customFormat="false" ht="1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9" t="str">
        <f aca="false">IF(ISNA($AW116),"x",IF(INDEX('SPEAK-GTAI'!G$2:G$498, $AW116)&lt;&gt;"",INDEX('SPEAK-GTAI'!G$2:G$498, $AW116),IF(INDEX('SPEAK-GTAI'!H$2:H$498, $AW116)&lt;&gt;"",INDEX('SPEAK-GTAI'!H$2:H$498, $AW116),"")))</f>
        <v>x</v>
      </c>
      <c r="P116" s="1" t="str">
        <f aca="false">IF(ISNA($AW116),"x",IF(INDEX('SPEAK-GTAI'!I$2:I$498, $AW116)&lt;&gt;"",INDEX('SPEAK-GTAI'!I$2:I$498, $AW116),""))</f>
        <v>x</v>
      </c>
      <c r="Q116" s="19" t="str">
        <f aca="false">IF(ISNA($AW116),"x",IF(INDEX('SPEAK-GTAI'!J$2:J$498, $AW116)&lt;&gt;"",INDEX('SPEAK-GTAI'!J$2:J$498, $AW116),""))</f>
        <v>x</v>
      </c>
      <c r="R116" s="1"/>
      <c r="S116" s="19" t="str">
        <f aca="false">IF(ISNA($AW116),"x",IF(INDEX('SPEAK-GTAI'!L$2:L$498, $AW116)&lt;&gt;"",INDEX('SPEAK-GTAI'!L$2:L$498, $AW116),""))</f>
        <v>x</v>
      </c>
      <c r="T116" s="19" t="str">
        <f aca="false">IF(ISNA($AW116),"x",IF(INDEX('SPEAK-GTAI'!M$2:M$498, $AW116)&lt;&gt;"",INDEX('SPEAK-GTAI'!M$2:M$498, $AW116),""))</f>
        <v>x</v>
      </c>
      <c r="U116" s="1" t="str">
        <f aca="false">IF(OR(O116="NS",AND(ISNUMBER(P116),P116&gt;=50),LOWER(Q116)="yes"),IF(P116="x", "x", ""),IF(AND(P116=45,OR(Q116="NO",Q116="FAILED",Q116="")),"RETAKE","YES"))</f>
        <v>YES</v>
      </c>
      <c r="V116" s="1"/>
      <c r="W116" s="0" t="str">
        <f aca="false">IF(Y116&lt;&gt;"",IF(V116&lt;&gt;"", V116,     IF(H116="PhD",     7500,     IF(ISNUMBER(SEARCH("120",X116)),        5000,     IF(ISNUMBER(SEARCH("150",X116)),        5000,     IF(X116="GTAI",        5000,     3500     )      )     ))),  "")</f>
        <v/>
      </c>
      <c r="X116" s="1"/>
      <c r="Y116" s="1"/>
      <c r="Z116" s="1"/>
      <c r="AA116" s="1"/>
      <c r="AB116" s="15" t="str">
        <f aca="false">IF(ISNA($AV116),"",INDEX('Last Semester with Evals'!Y$3:Y$200, $AV116)&amp;","&amp;INDEX('Last Semester with Evals'!AA$3:AA$200, $AV116))</f>
        <v/>
      </c>
      <c r="AC116" s="16" t="str">
        <f aca="false">IF(ISNA($AV116),"",INDEX('Last Semester with Evals'!Z$3:Z$200, $AV116)+INDEX('Last Semester with Evals'!AB$3:AB$200, $AV116))</f>
        <v/>
      </c>
      <c r="AD116" s="1" t="str">
        <f aca="false">IF(ISNA(INDEX('Last Semester with Evals'!AC$3:AC$200, $AV116)),"",INDEX('Last Semester with Evals'!AC$3:AC$200, $AV116))</f>
        <v/>
      </c>
      <c r="AE116" s="1"/>
      <c r="AF116" s="1"/>
      <c r="AV116" s="0" t="e">
        <f aca="false">MATCH(E116,'Last Semester with Evals'!$F$3:$F$200,0)</f>
        <v>#N/A</v>
      </c>
      <c r="AW116" s="17" t="e">
        <f aca="false">MATCH(E116,'SPEAK-GTAI'!$F$2:$F$498,0)</f>
        <v>#N/A</v>
      </c>
    </row>
    <row r="117" customFormat="false" ht="1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9" t="str">
        <f aca="false">IF(ISNA($AW117),"x",IF(INDEX('SPEAK-GTAI'!G$2:G$498, $AW117)&lt;&gt;"",INDEX('SPEAK-GTAI'!G$2:G$498, $AW117),IF(INDEX('SPEAK-GTAI'!H$2:H$498, $AW117)&lt;&gt;"",INDEX('SPEAK-GTAI'!H$2:H$498, $AW117),"")))</f>
        <v>x</v>
      </c>
      <c r="P117" s="1" t="str">
        <f aca="false">IF(ISNA($AW117),"x",IF(INDEX('SPEAK-GTAI'!I$2:I$498, $AW117)&lt;&gt;"",INDEX('SPEAK-GTAI'!I$2:I$498, $AW117),""))</f>
        <v>x</v>
      </c>
      <c r="Q117" s="19" t="str">
        <f aca="false">IF(ISNA($AW117),"x",IF(INDEX('SPEAK-GTAI'!J$2:J$498, $AW117)&lt;&gt;"",INDEX('SPEAK-GTAI'!J$2:J$498, $AW117),""))</f>
        <v>x</v>
      </c>
      <c r="R117" s="1"/>
      <c r="S117" s="19" t="str">
        <f aca="false">IF(ISNA($AW117),"x",IF(INDEX('SPEAK-GTAI'!L$2:L$498, $AW117)&lt;&gt;"",INDEX('SPEAK-GTAI'!L$2:L$498, $AW117),""))</f>
        <v>x</v>
      </c>
      <c r="T117" s="19" t="str">
        <f aca="false">IF(ISNA($AW117),"x",IF(INDEX('SPEAK-GTAI'!M$2:M$498, $AW117)&lt;&gt;"",INDEX('SPEAK-GTAI'!M$2:M$498, $AW117),""))</f>
        <v>x</v>
      </c>
      <c r="U117" s="1" t="str">
        <f aca="false">IF(OR(O117="NS",AND(ISNUMBER(P117),P117&gt;=50),LOWER(Q117)="yes"),IF(P117="x", "x", ""),IF(AND(P117=45,OR(Q117="NO",Q117="FAILED",Q117="")),"RETAKE","YES"))</f>
        <v>YES</v>
      </c>
      <c r="V117" s="1"/>
      <c r="W117" s="0" t="str">
        <f aca="false">IF(Y117&lt;&gt;"",IF(V117&lt;&gt;"", V117,     IF(H117="PhD",     7500,     IF(ISNUMBER(SEARCH("120",X117)),        5000,     IF(ISNUMBER(SEARCH("150",X117)),        5000,     IF(X117="GTAI",        5000,     3500     )      )     ))),  "")</f>
        <v/>
      </c>
      <c r="X117" s="1"/>
      <c r="Y117" s="1"/>
      <c r="Z117" s="1"/>
      <c r="AA117" s="1"/>
      <c r="AB117" s="15" t="str">
        <f aca="false">IF(ISNA($AV117),"",INDEX('Last Semester with Evals'!Y$3:Y$200, $AV117)&amp;","&amp;INDEX('Last Semester with Evals'!AA$3:AA$200, $AV117))</f>
        <v/>
      </c>
      <c r="AC117" s="16" t="str">
        <f aca="false">IF(ISNA($AV117),"",INDEX('Last Semester with Evals'!Z$3:Z$200, $AV117)+INDEX('Last Semester with Evals'!AB$3:AB$200, $AV117))</f>
        <v/>
      </c>
      <c r="AD117" s="1" t="str">
        <f aca="false">IF(ISNA(INDEX('Last Semester with Evals'!AC$3:AC$200, $AV117)),"",INDEX('Last Semester with Evals'!AC$3:AC$200, $AV117))</f>
        <v/>
      </c>
      <c r="AE117" s="1"/>
      <c r="AF117" s="1"/>
      <c r="AV117" s="0" t="e">
        <f aca="false">MATCH(E117,'Last Semester with Evals'!$F$3:$F$200,0)</f>
        <v>#N/A</v>
      </c>
      <c r="AW117" s="17" t="e">
        <f aca="false">MATCH(E117,'SPEAK-GTAI'!$F$2:$F$498,0)</f>
        <v>#N/A</v>
      </c>
    </row>
    <row r="118" customFormat="false" ht="1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9" t="str">
        <f aca="false">IF(ISNA($AW118),"x",IF(INDEX('SPEAK-GTAI'!G$2:G$498, $AW118)&lt;&gt;"",INDEX('SPEAK-GTAI'!G$2:G$498, $AW118),IF(INDEX('SPEAK-GTAI'!H$2:H$498, $AW118)&lt;&gt;"",INDEX('SPEAK-GTAI'!H$2:H$498, $AW118),"")))</f>
        <v>x</v>
      </c>
      <c r="P118" s="1" t="str">
        <f aca="false">IF(ISNA($AW118),"x",IF(INDEX('SPEAK-GTAI'!I$2:I$498, $AW118)&lt;&gt;"",INDEX('SPEAK-GTAI'!I$2:I$498, $AW118),""))</f>
        <v>x</v>
      </c>
      <c r="Q118" s="19" t="str">
        <f aca="false">IF(ISNA($AW118),"x",IF(INDEX('SPEAK-GTAI'!J$2:J$498, $AW118)&lt;&gt;"",INDEX('SPEAK-GTAI'!J$2:J$498, $AW118),""))</f>
        <v>x</v>
      </c>
      <c r="R118" s="1"/>
      <c r="S118" s="19" t="str">
        <f aca="false">IF(ISNA($AW118),"x",IF(INDEX('SPEAK-GTAI'!L$2:L$498, $AW118)&lt;&gt;"",INDEX('SPEAK-GTAI'!L$2:L$498, $AW118),""))</f>
        <v>x</v>
      </c>
      <c r="T118" s="19" t="str">
        <f aca="false">IF(ISNA($AW118),"x",IF(INDEX('SPEAK-GTAI'!M$2:M$498, $AW118)&lt;&gt;"",INDEX('SPEAK-GTAI'!M$2:M$498, $AW118),""))</f>
        <v>x</v>
      </c>
      <c r="U118" s="1" t="str">
        <f aca="false">IF(OR(O118="NS",AND(ISNUMBER(P118),P118&gt;=50),LOWER(Q118)="yes"),IF(P118="x", "x", ""),IF(AND(P118=45,OR(Q118="NO",Q118="FAILED",Q118="")),"RETAKE","YES"))</f>
        <v>YES</v>
      </c>
      <c r="V118" s="1"/>
      <c r="W118" s="0" t="str">
        <f aca="false">IF(Y118&lt;&gt;"",IF(V118&lt;&gt;"", V118,     IF(H118="PhD",     7500,     IF(ISNUMBER(SEARCH("120",X118)),        5000,     IF(ISNUMBER(SEARCH("150",X118)),        5000,     IF(X118="GTAI",        5000,     3500     )      )     ))),  "")</f>
        <v/>
      </c>
      <c r="X118" s="1"/>
      <c r="Y118" s="1"/>
      <c r="Z118" s="1"/>
      <c r="AA118" s="1"/>
      <c r="AB118" s="15" t="str">
        <f aca="false">IF(ISNA($AV118),"",INDEX('Last Semester with Evals'!Y$3:Y$200, $AV118)&amp;","&amp;INDEX('Last Semester with Evals'!AA$3:AA$200, $AV118))</f>
        <v/>
      </c>
      <c r="AC118" s="16" t="str">
        <f aca="false">IF(ISNA($AV118),"",INDEX('Last Semester with Evals'!Z$3:Z$200, $AV118)+INDEX('Last Semester with Evals'!AB$3:AB$200, $AV118))</f>
        <v/>
      </c>
      <c r="AD118" s="1" t="str">
        <f aca="false">IF(ISNA(INDEX('Last Semester with Evals'!AC$3:AC$200, $AV118)),"",INDEX('Last Semester with Evals'!AC$3:AC$200, $AV118))</f>
        <v/>
      </c>
      <c r="AE118" s="1"/>
      <c r="AF118" s="1"/>
      <c r="AV118" s="0" t="e">
        <f aca="false">MATCH(E118,'Last Semester with Evals'!$F$3:$F$200,0)</f>
        <v>#N/A</v>
      </c>
      <c r="AW118" s="17" t="e">
        <f aca="false">MATCH(E118,'SPEAK-GTAI'!$F$2:$F$498,0)</f>
        <v>#N/A</v>
      </c>
    </row>
    <row r="119" customFormat="false" ht="1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9" t="str">
        <f aca="false">IF(ISNA($AW119),"x",IF(INDEX('SPEAK-GTAI'!G$2:G$498, $AW119)&lt;&gt;"",INDEX('SPEAK-GTAI'!G$2:G$498, $AW119),IF(INDEX('SPEAK-GTAI'!H$2:H$498, $AW119)&lt;&gt;"",INDEX('SPEAK-GTAI'!H$2:H$498, $AW119),"")))</f>
        <v>x</v>
      </c>
      <c r="P119" s="1" t="str">
        <f aca="false">IF(ISNA($AW119),"x",IF(INDEX('SPEAK-GTAI'!I$2:I$498, $AW119)&lt;&gt;"",INDEX('SPEAK-GTAI'!I$2:I$498, $AW119),""))</f>
        <v>x</v>
      </c>
      <c r="Q119" s="19" t="str">
        <f aca="false">IF(ISNA($AW119),"x",IF(INDEX('SPEAK-GTAI'!J$2:J$498, $AW119)&lt;&gt;"",INDEX('SPEAK-GTAI'!J$2:J$498, $AW119),""))</f>
        <v>x</v>
      </c>
      <c r="R119" s="1"/>
      <c r="S119" s="19" t="str">
        <f aca="false">IF(ISNA($AW119),"x",IF(INDEX('SPEAK-GTAI'!L$2:L$498, $AW119)&lt;&gt;"",INDEX('SPEAK-GTAI'!L$2:L$498, $AW119),""))</f>
        <v>x</v>
      </c>
      <c r="T119" s="19" t="str">
        <f aca="false">IF(ISNA($AW119),"x",IF(INDEX('SPEAK-GTAI'!M$2:M$498, $AW119)&lt;&gt;"",INDEX('SPEAK-GTAI'!M$2:M$498, $AW119),""))</f>
        <v>x</v>
      </c>
      <c r="U119" s="1" t="str">
        <f aca="false">IF(OR(O119="NS",AND(ISNUMBER(P119),P119&gt;=50),LOWER(Q119)="yes"),IF(P119="x", "x", ""),IF(AND(P119=45,OR(Q119="NO",Q119="FAILED",Q119="")),"RETAKE","YES"))</f>
        <v>YES</v>
      </c>
      <c r="V119" s="1"/>
      <c r="W119" s="0" t="str">
        <f aca="false">IF(Y119&lt;&gt;"",IF(V119&lt;&gt;"", V119,     IF(H119="PhD",     7500,     IF(ISNUMBER(SEARCH("120",X119)),        5000,     IF(ISNUMBER(SEARCH("150",X119)),        5000,     IF(X119="GTAI",        5000,     3500     )      )     ))),  "")</f>
        <v/>
      </c>
      <c r="X119" s="1"/>
      <c r="Y119" s="1"/>
      <c r="Z119" s="1"/>
      <c r="AA119" s="1"/>
      <c r="AB119" s="15" t="str">
        <f aca="false">IF(ISNA($AV119),"",INDEX('Last Semester with Evals'!Y$3:Y$200, $AV119)&amp;","&amp;INDEX('Last Semester with Evals'!AA$3:AA$200, $AV119))</f>
        <v/>
      </c>
      <c r="AC119" s="16" t="str">
        <f aca="false">IF(ISNA($AV119),"",INDEX('Last Semester with Evals'!Z$3:Z$200, $AV119)+INDEX('Last Semester with Evals'!AB$3:AB$200, $AV119))</f>
        <v/>
      </c>
      <c r="AD119" s="1" t="str">
        <f aca="false">IF(ISNA(INDEX('Last Semester with Evals'!AC$3:AC$200, $AV119)),"",INDEX('Last Semester with Evals'!AC$3:AC$200, $AV119))</f>
        <v/>
      </c>
      <c r="AE119" s="1"/>
      <c r="AF119" s="1"/>
      <c r="AV119" s="0" t="e">
        <f aca="false">MATCH(E119,'Last Semester with Evals'!$F$3:$F$200,0)</f>
        <v>#N/A</v>
      </c>
      <c r="AW119" s="17" t="e">
        <f aca="false">MATCH(E119,'SPEAK-GTAI'!$F$2:$F$498,0)</f>
        <v>#N/A</v>
      </c>
    </row>
    <row r="120" customFormat="false" ht="1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9" t="str">
        <f aca="false">IF(ISNA($AW120),"x",IF(INDEX('SPEAK-GTAI'!G$2:G$498, $AW120)&lt;&gt;"",INDEX('SPEAK-GTAI'!G$2:G$498, $AW120),IF(INDEX('SPEAK-GTAI'!H$2:H$498, $AW120)&lt;&gt;"",INDEX('SPEAK-GTAI'!H$2:H$498, $AW120),"")))</f>
        <v>x</v>
      </c>
      <c r="P120" s="1" t="str">
        <f aca="false">IF(ISNA($AW120),"x",IF(INDEX('SPEAK-GTAI'!I$2:I$498, $AW120)&lt;&gt;"",INDEX('SPEAK-GTAI'!I$2:I$498, $AW120),""))</f>
        <v>x</v>
      </c>
      <c r="Q120" s="19" t="str">
        <f aca="false">IF(ISNA($AW120),"x",IF(INDEX('SPEAK-GTAI'!J$2:J$498, $AW120)&lt;&gt;"",INDEX('SPEAK-GTAI'!J$2:J$498, $AW120),""))</f>
        <v>x</v>
      </c>
      <c r="R120" s="1"/>
      <c r="S120" s="19" t="str">
        <f aca="false">IF(ISNA($AW120),"x",IF(INDEX('SPEAK-GTAI'!L$2:L$498, $AW120)&lt;&gt;"",INDEX('SPEAK-GTAI'!L$2:L$498, $AW120),""))</f>
        <v>x</v>
      </c>
      <c r="T120" s="19" t="str">
        <f aca="false">IF(ISNA($AW120),"x",IF(INDEX('SPEAK-GTAI'!M$2:M$498, $AW120)&lt;&gt;"",INDEX('SPEAK-GTAI'!M$2:M$498, $AW120),""))</f>
        <v>x</v>
      </c>
      <c r="U120" s="1" t="str">
        <f aca="false">IF(OR(O120="NS",AND(ISNUMBER(P120),P120&gt;=50),LOWER(Q120)="yes"),IF(P120="x", "x", ""),IF(AND(P120=45,OR(Q120="NO",Q120="FAILED",Q120="")),"RETAKE","YES"))</f>
        <v>YES</v>
      </c>
      <c r="V120" s="1"/>
      <c r="W120" s="0" t="str">
        <f aca="false">IF(Y120&lt;&gt;"",IF(V120&lt;&gt;"", V120,     IF(H120="PhD",     7500,     IF(ISNUMBER(SEARCH("120",X120)),        5000,     IF(ISNUMBER(SEARCH("150",X120)),        5000,     IF(X120="GTAI",        5000,     3500     )      )     ))),  "")</f>
        <v/>
      </c>
      <c r="X120" s="1"/>
      <c r="Y120" s="1"/>
      <c r="Z120" s="1"/>
      <c r="AA120" s="1"/>
      <c r="AB120" s="15" t="str">
        <f aca="false">IF(ISNA($AV120),"",INDEX('Last Semester with Evals'!Y$3:Y$200, $AV120)&amp;","&amp;INDEX('Last Semester with Evals'!AA$3:AA$200, $AV120))</f>
        <v/>
      </c>
      <c r="AC120" s="16" t="str">
        <f aca="false">IF(ISNA($AV120),"",INDEX('Last Semester with Evals'!Z$3:Z$200, $AV120)+INDEX('Last Semester with Evals'!AB$3:AB$200, $AV120))</f>
        <v/>
      </c>
      <c r="AD120" s="1" t="str">
        <f aca="false">IF(ISNA(INDEX('Last Semester with Evals'!AC$3:AC$200, $AV120)),"",INDEX('Last Semester with Evals'!AC$3:AC$200, $AV120))</f>
        <v/>
      </c>
      <c r="AE120" s="1"/>
      <c r="AF120" s="1"/>
      <c r="AV120" s="0" t="e">
        <f aca="false">MATCH(E120,'Last Semester with Evals'!$F$3:$F$200,0)</f>
        <v>#N/A</v>
      </c>
      <c r="AW120" s="17" t="e">
        <f aca="false">MATCH(E120,'SPEAK-GTAI'!$F$2:$F$498,0)</f>
        <v>#N/A</v>
      </c>
    </row>
    <row r="121" customFormat="false" ht="1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9" t="str">
        <f aca="false">IF(ISNA($AW121),"x",IF(INDEX('SPEAK-GTAI'!G$2:G$498, $AW121)&lt;&gt;"",INDEX('SPEAK-GTAI'!G$2:G$498, $AW121),IF(INDEX('SPEAK-GTAI'!H$2:H$498, $AW121)&lt;&gt;"",INDEX('SPEAK-GTAI'!H$2:H$498, $AW121),"")))</f>
        <v>x</v>
      </c>
      <c r="P121" s="1" t="str">
        <f aca="false">IF(ISNA($AW121),"x",IF(INDEX('SPEAK-GTAI'!I$2:I$498, $AW121)&lt;&gt;"",INDEX('SPEAK-GTAI'!I$2:I$498, $AW121),""))</f>
        <v>x</v>
      </c>
      <c r="Q121" s="19" t="str">
        <f aca="false">IF(ISNA($AW121),"x",IF(INDEX('SPEAK-GTAI'!J$2:J$498, $AW121)&lt;&gt;"",INDEX('SPEAK-GTAI'!J$2:J$498, $AW121),""))</f>
        <v>x</v>
      </c>
      <c r="R121" s="1"/>
      <c r="S121" s="19" t="str">
        <f aca="false">IF(ISNA($AW121),"x",IF(INDEX('SPEAK-GTAI'!L$2:L$498, $AW121)&lt;&gt;"",INDEX('SPEAK-GTAI'!L$2:L$498, $AW121),""))</f>
        <v>x</v>
      </c>
      <c r="T121" s="19" t="str">
        <f aca="false">IF(ISNA($AW121),"x",IF(INDEX('SPEAK-GTAI'!M$2:M$498, $AW121)&lt;&gt;"",INDEX('SPEAK-GTAI'!M$2:M$498, $AW121),""))</f>
        <v>x</v>
      </c>
      <c r="U121" s="1" t="str">
        <f aca="false">IF(OR(O121="NS",AND(ISNUMBER(P121),P121&gt;=50),LOWER(Q121)="yes"),IF(P121="x", "x", ""),IF(AND(P121=45,OR(Q121="NO",Q121="FAILED",Q121="")),"RETAKE","YES"))</f>
        <v>YES</v>
      </c>
      <c r="V121" s="1"/>
      <c r="W121" s="0" t="str">
        <f aca="false">IF(Y121&lt;&gt;"",IF(V121&lt;&gt;"", V121,     IF(H121="PhD",     7500,     IF(ISNUMBER(SEARCH("120",X121)),        5000,     IF(ISNUMBER(SEARCH("150",X121)),        5000,     IF(X121="GTAI",        5000,     3500     )      )     ))),  "")</f>
        <v/>
      </c>
      <c r="X121" s="1"/>
      <c r="Y121" s="1"/>
      <c r="Z121" s="1"/>
      <c r="AA121" s="1"/>
      <c r="AB121" s="15" t="str">
        <f aca="false">IF(ISNA($AV121),"",INDEX('Last Semester with Evals'!Y$3:Y$200, $AV121)&amp;","&amp;INDEX('Last Semester with Evals'!AA$3:AA$200, $AV121))</f>
        <v/>
      </c>
      <c r="AC121" s="16" t="str">
        <f aca="false">IF(ISNA($AV121),"",INDEX('Last Semester with Evals'!Z$3:Z$200, $AV121)+INDEX('Last Semester with Evals'!AB$3:AB$200, $AV121))</f>
        <v/>
      </c>
      <c r="AD121" s="1" t="str">
        <f aca="false">IF(ISNA(INDEX('Last Semester with Evals'!AC$3:AC$200, $AV121)),"",INDEX('Last Semester with Evals'!AC$3:AC$200, $AV121))</f>
        <v/>
      </c>
      <c r="AE121" s="1"/>
      <c r="AF121" s="1"/>
      <c r="AV121" s="0" t="e">
        <f aca="false">MATCH(E121,'Last Semester with Evals'!$F$3:$F$200,0)</f>
        <v>#N/A</v>
      </c>
      <c r="AW121" s="17" t="e">
        <f aca="false">MATCH(E121,'SPEAK-GTAI'!$F$2:$F$498,0)</f>
        <v>#N/A</v>
      </c>
    </row>
    <row r="122" customFormat="false" ht="1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9" t="str">
        <f aca="false">IF(ISNA($AW122),"x",IF(INDEX('SPEAK-GTAI'!G$2:G$498, $AW122)&lt;&gt;"",INDEX('SPEAK-GTAI'!G$2:G$498, $AW122),IF(INDEX('SPEAK-GTAI'!H$2:H$498, $AW122)&lt;&gt;"",INDEX('SPEAK-GTAI'!H$2:H$498, $AW122),"")))</f>
        <v>x</v>
      </c>
      <c r="P122" s="1" t="str">
        <f aca="false">IF(ISNA($AW122),"x",IF(INDEX('SPEAK-GTAI'!I$2:I$498, $AW122)&lt;&gt;"",INDEX('SPEAK-GTAI'!I$2:I$498, $AW122),""))</f>
        <v>x</v>
      </c>
      <c r="Q122" s="19" t="str">
        <f aca="false">IF(ISNA($AW122),"x",IF(INDEX('SPEAK-GTAI'!J$2:J$498, $AW122)&lt;&gt;"",INDEX('SPEAK-GTAI'!J$2:J$498, $AW122),""))</f>
        <v>x</v>
      </c>
      <c r="R122" s="1"/>
      <c r="S122" s="19" t="str">
        <f aca="false">IF(ISNA($AW122),"x",IF(INDEX('SPEAK-GTAI'!L$2:L$498, $AW122)&lt;&gt;"",INDEX('SPEAK-GTAI'!L$2:L$498, $AW122),""))</f>
        <v>x</v>
      </c>
      <c r="T122" s="19" t="str">
        <f aca="false">IF(ISNA($AW122),"x",IF(INDEX('SPEAK-GTAI'!M$2:M$498, $AW122)&lt;&gt;"",INDEX('SPEAK-GTAI'!M$2:M$498, $AW122),""))</f>
        <v>x</v>
      </c>
      <c r="U122" s="1" t="str">
        <f aca="false">IF(OR(O122="NS",AND(ISNUMBER(P122),P122&gt;=50),LOWER(Q122)="yes"),IF(P122="x", "x", ""),IF(AND(P122=45,OR(Q122="NO",Q122="FAILED",Q122="")),"RETAKE","YES"))</f>
        <v>YES</v>
      </c>
      <c r="V122" s="1"/>
      <c r="W122" s="0" t="str">
        <f aca="false">IF(Y122&lt;&gt;"",IF(V122&lt;&gt;"", V122,     IF(H122="PhD",     7500,     IF(ISNUMBER(SEARCH("120",X122)),        5000,     IF(ISNUMBER(SEARCH("150",X122)),        5000,     IF(X122="GTAI",        5000,     3500     )      )     ))),  "")</f>
        <v/>
      </c>
      <c r="X122" s="1"/>
      <c r="Y122" s="1"/>
      <c r="Z122" s="1"/>
      <c r="AA122" s="1"/>
      <c r="AB122" s="15" t="str">
        <f aca="false">IF(ISNA($AV122),"",INDEX('Last Semester with Evals'!Y$3:Y$200, $AV122)&amp;","&amp;INDEX('Last Semester with Evals'!AA$3:AA$200, $AV122))</f>
        <v/>
      </c>
      <c r="AC122" s="16" t="str">
        <f aca="false">IF(ISNA($AV122),"",INDEX('Last Semester with Evals'!Z$3:Z$200, $AV122)+INDEX('Last Semester with Evals'!AB$3:AB$200, $AV122))</f>
        <v/>
      </c>
      <c r="AD122" s="1" t="str">
        <f aca="false">IF(ISNA(INDEX('Last Semester with Evals'!AC$3:AC$200, $AV122)),"",INDEX('Last Semester with Evals'!AC$3:AC$200, $AV122))</f>
        <v/>
      </c>
      <c r="AE122" s="1"/>
      <c r="AF122" s="1"/>
      <c r="AV122" s="0" t="e">
        <f aca="false">MATCH(E122,'Last Semester with Evals'!$F$3:$F$200,0)</f>
        <v>#N/A</v>
      </c>
      <c r="AW122" s="17" t="e">
        <f aca="false">MATCH(E122,'SPEAK-GTAI'!$F$2:$F$498,0)</f>
        <v>#N/A</v>
      </c>
    </row>
    <row r="123" customFormat="false" ht="1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9" t="str">
        <f aca="false">IF(ISNA($AW123),"x",IF(INDEX('SPEAK-GTAI'!G$2:G$498, $AW123)&lt;&gt;"",INDEX('SPEAK-GTAI'!G$2:G$498, $AW123),IF(INDEX('SPEAK-GTAI'!H$2:H$498, $AW123)&lt;&gt;"",INDEX('SPEAK-GTAI'!H$2:H$498, $AW123),"")))</f>
        <v>x</v>
      </c>
      <c r="P123" s="1" t="str">
        <f aca="false">IF(ISNA($AW123),"x",IF(INDEX('SPEAK-GTAI'!I$2:I$498, $AW123)&lt;&gt;"",INDEX('SPEAK-GTAI'!I$2:I$498, $AW123),""))</f>
        <v>x</v>
      </c>
      <c r="Q123" s="19" t="str">
        <f aca="false">IF(ISNA($AW123),"x",IF(INDEX('SPEAK-GTAI'!J$2:J$498, $AW123)&lt;&gt;"",INDEX('SPEAK-GTAI'!J$2:J$498, $AW123),""))</f>
        <v>x</v>
      </c>
      <c r="R123" s="1"/>
      <c r="S123" s="19" t="str">
        <f aca="false">IF(ISNA($AW123),"x",IF(INDEX('SPEAK-GTAI'!L$2:L$498, $AW123)&lt;&gt;"",INDEX('SPEAK-GTAI'!L$2:L$498, $AW123),""))</f>
        <v>x</v>
      </c>
      <c r="T123" s="19" t="str">
        <f aca="false">IF(ISNA($AW123),"x",IF(INDEX('SPEAK-GTAI'!M$2:M$498, $AW123)&lt;&gt;"",INDEX('SPEAK-GTAI'!M$2:M$498, $AW123),""))</f>
        <v>x</v>
      </c>
      <c r="U123" s="1" t="str">
        <f aca="false">IF(OR(O123="NS",AND(ISNUMBER(P123),P123&gt;=50),LOWER(Q123)="yes"),IF(P123="x", "x", ""),IF(AND(P123=45,OR(Q123="NO",Q123="FAILED",Q123="")),"RETAKE","YES"))</f>
        <v>YES</v>
      </c>
      <c r="V123" s="1"/>
      <c r="W123" s="0" t="str">
        <f aca="false">IF(Y123&lt;&gt;"",IF(V123&lt;&gt;"", V123,     IF(H123="PhD",     7500,     IF(ISNUMBER(SEARCH("120",X123)),        5000,     IF(ISNUMBER(SEARCH("150",X123)),        5000,     IF(X123="GTAI",        5000,     3500     )      )     ))),  "")</f>
        <v/>
      </c>
      <c r="X123" s="1"/>
      <c r="Y123" s="1"/>
      <c r="Z123" s="1"/>
      <c r="AA123" s="1"/>
      <c r="AB123" s="15" t="str">
        <f aca="false">IF(ISNA($AV123),"",INDEX('Last Semester with Evals'!Y$3:Y$200, $AV123)&amp;","&amp;INDEX('Last Semester with Evals'!AA$3:AA$200, $AV123))</f>
        <v/>
      </c>
      <c r="AC123" s="16" t="str">
        <f aca="false">IF(ISNA($AV123),"",INDEX('Last Semester with Evals'!Z$3:Z$200, $AV123)+INDEX('Last Semester with Evals'!AB$3:AB$200, $AV123))</f>
        <v/>
      </c>
      <c r="AD123" s="1" t="str">
        <f aca="false">IF(ISNA(INDEX('Last Semester with Evals'!AC$3:AC$200, $AV123)),"",INDEX('Last Semester with Evals'!AC$3:AC$200, $AV123))</f>
        <v/>
      </c>
      <c r="AE123" s="1"/>
      <c r="AF123" s="1"/>
      <c r="AV123" s="0" t="e">
        <f aca="false">MATCH(E123,'Last Semester with Evals'!$F$3:$F$200,0)</f>
        <v>#N/A</v>
      </c>
      <c r="AW123" s="17" t="e">
        <f aca="false">MATCH(E123,'SPEAK-GTAI'!$F$2:$F$498,0)</f>
        <v>#N/A</v>
      </c>
    </row>
    <row r="124" customFormat="false" ht="1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9" t="str">
        <f aca="false">IF(ISNA($AW124),"x",IF(INDEX('SPEAK-GTAI'!G$2:G$498, $AW124)&lt;&gt;"",INDEX('SPEAK-GTAI'!G$2:G$498, $AW124),IF(INDEX('SPEAK-GTAI'!H$2:H$498, $AW124)&lt;&gt;"",INDEX('SPEAK-GTAI'!H$2:H$498, $AW124),"")))</f>
        <v>x</v>
      </c>
      <c r="P124" s="1" t="str">
        <f aca="false">IF(ISNA($AW124),"x",IF(INDEX('SPEAK-GTAI'!I$2:I$498, $AW124)&lt;&gt;"",INDEX('SPEAK-GTAI'!I$2:I$498, $AW124),""))</f>
        <v>x</v>
      </c>
      <c r="Q124" s="19" t="str">
        <f aca="false">IF(ISNA($AW124),"x",IF(INDEX('SPEAK-GTAI'!J$2:J$498, $AW124)&lt;&gt;"",INDEX('SPEAK-GTAI'!J$2:J$498, $AW124),""))</f>
        <v>x</v>
      </c>
      <c r="R124" s="1"/>
      <c r="S124" s="19" t="str">
        <f aca="false">IF(ISNA($AW124),"x",IF(INDEX('SPEAK-GTAI'!L$2:L$498, $AW124)&lt;&gt;"",INDEX('SPEAK-GTAI'!L$2:L$498, $AW124),""))</f>
        <v>x</v>
      </c>
      <c r="T124" s="19" t="str">
        <f aca="false">IF(ISNA($AW124),"x",IF(INDEX('SPEAK-GTAI'!M$2:M$498, $AW124)&lt;&gt;"",INDEX('SPEAK-GTAI'!M$2:M$498, $AW124),""))</f>
        <v>x</v>
      </c>
      <c r="U124" s="1" t="str">
        <f aca="false">IF(OR(O124="NS",AND(ISNUMBER(P124),P124&gt;=50),LOWER(Q124)="yes"),IF(P124="x", "x", ""),IF(AND(P124=45,OR(Q124="NO",Q124="FAILED",Q124="")),"RETAKE","YES"))</f>
        <v>YES</v>
      </c>
      <c r="V124" s="1"/>
      <c r="W124" s="0" t="str">
        <f aca="false">IF(Y124&lt;&gt;"",IF(V124&lt;&gt;"", V124,     IF(H124="PhD",     7500,     IF(ISNUMBER(SEARCH("120",X124)),        5000,     IF(ISNUMBER(SEARCH("150",X124)),        5000,     IF(X124="GTAI",        5000,     3500     )      )     ))),  "")</f>
        <v/>
      </c>
      <c r="X124" s="1"/>
      <c r="Y124" s="1"/>
      <c r="Z124" s="1"/>
      <c r="AA124" s="1"/>
      <c r="AB124" s="15" t="str">
        <f aca="false">IF(ISNA($AV124),"",INDEX('Last Semester with Evals'!Y$3:Y$200, $AV124)&amp;","&amp;INDEX('Last Semester with Evals'!AA$3:AA$200, $AV124))</f>
        <v/>
      </c>
      <c r="AC124" s="16" t="str">
        <f aca="false">IF(ISNA($AV124),"",INDEX('Last Semester with Evals'!Z$3:Z$200, $AV124)+INDEX('Last Semester with Evals'!AB$3:AB$200, $AV124))</f>
        <v/>
      </c>
      <c r="AD124" s="1" t="str">
        <f aca="false">IF(ISNA(INDEX('Last Semester with Evals'!AC$3:AC$200, $AV124)),"",INDEX('Last Semester with Evals'!AC$3:AC$200, $AV124))</f>
        <v/>
      </c>
      <c r="AE124" s="1"/>
      <c r="AF124" s="1"/>
      <c r="AV124" s="0" t="e">
        <f aca="false">MATCH(E124,'Last Semester with Evals'!$F$3:$F$200,0)</f>
        <v>#N/A</v>
      </c>
      <c r="AW124" s="17" t="e">
        <f aca="false">MATCH(E124,'SPEAK-GTAI'!$F$2:$F$498,0)</f>
        <v>#N/A</v>
      </c>
    </row>
    <row r="125" customFormat="false" ht="1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9" t="str">
        <f aca="false">IF(ISNA($AW125),"x",IF(INDEX('SPEAK-GTAI'!G$2:G$498, $AW125)&lt;&gt;"",INDEX('SPEAK-GTAI'!G$2:G$498, $AW125),IF(INDEX('SPEAK-GTAI'!H$2:H$498, $AW125)&lt;&gt;"",INDEX('SPEAK-GTAI'!H$2:H$498, $AW125),"")))</f>
        <v>x</v>
      </c>
      <c r="P125" s="1" t="str">
        <f aca="false">IF(ISNA($AW125),"x",IF(INDEX('SPEAK-GTAI'!I$2:I$498, $AW125)&lt;&gt;"",INDEX('SPEAK-GTAI'!I$2:I$498, $AW125),""))</f>
        <v>x</v>
      </c>
      <c r="Q125" s="19" t="str">
        <f aca="false">IF(ISNA($AW125),"x",IF(INDEX('SPEAK-GTAI'!J$2:J$498, $AW125)&lt;&gt;"",INDEX('SPEAK-GTAI'!J$2:J$498, $AW125),""))</f>
        <v>x</v>
      </c>
      <c r="R125" s="1"/>
      <c r="S125" s="19" t="str">
        <f aca="false">IF(ISNA($AW125),"x",IF(INDEX('SPEAK-GTAI'!L$2:L$498, $AW125)&lt;&gt;"",INDEX('SPEAK-GTAI'!L$2:L$498, $AW125),""))</f>
        <v>x</v>
      </c>
      <c r="T125" s="19" t="str">
        <f aca="false">IF(ISNA($AW125),"x",IF(INDEX('SPEAK-GTAI'!M$2:M$498, $AW125)&lt;&gt;"",INDEX('SPEAK-GTAI'!M$2:M$498, $AW125),""))</f>
        <v>x</v>
      </c>
      <c r="U125" s="1" t="str">
        <f aca="false">IF(OR(O125="NS",AND(ISNUMBER(P125),P125&gt;=50),LOWER(Q125)="yes"),IF(P125="x", "x", ""),IF(AND(P125=45,OR(Q125="NO",Q125="FAILED",Q125="")),"RETAKE","YES"))</f>
        <v>YES</v>
      </c>
      <c r="V125" s="1"/>
      <c r="W125" s="0" t="str">
        <f aca="false">IF(Y125&lt;&gt;"",IF(V125&lt;&gt;"", V125,     IF(H125="PhD",     7500,     IF(ISNUMBER(SEARCH("120",X125)),        5000,     IF(ISNUMBER(SEARCH("150",X125)),        5000,     IF(X125="GTAI",        5000,     3500     )      )     ))),  "")</f>
        <v/>
      </c>
      <c r="X125" s="1"/>
      <c r="Y125" s="1"/>
      <c r="Z125" s="1"/>
      <c r="AA125" s="1"/>
      <c r="AB125" s="15" t="str">
        <f aca="false">IF(ISNA($AV125),"",INDEX('Last Semester with Evals'!Y$3:Y$200, $AV125)&amp;","&amp;INDEX('Last Semester with Evals'!AA$3:AA$200, $AV125))</f>
        <v/>
      </c>
      <c r="AC125" s="16" t="str">
        <f aca="false">IF(ISNA($AV125),"",INDEX('Last Semester with Evals'!Z$3:Z$200, $AV125)+INDEX('Last Semester with Evals'!AB$3:AB$200, $AV125))</f>
        <v/>
      </c>
      <c r="AD125" s="1" t="str">
        <f aca="false">IF(ISNA(INDEX('Last Semester with Evals'!AC$3:AC$200, $AV125)),"",INDEX('Last Semester with Evals'!AC$3:AC$200, $AV125))</f>
        <v/>
      </c>
      <c r="AE125" s="1"/>
      <c r="AF125" s="1"/>
      <c r="AV125" s="0" t="e">
        <f aca="false">MATCH(E125,'Last Semester with Evals'!$F$3:$F$200,0)</f>
        <v>#N/A</v>
      </c>
      <c r="AW125" s="17" t="e">
        <f aca="false">MATCH(E125,'SPEAK-GTAI'!$F$2:$F$498,0)</f>
        <v>#N/A</v>
      </c>
    </row>
    <row r="126" customFormat="false" ht="1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9" t="str">
        <f aca="false">IF(ISNA($AW126),"x",IF(INDEX('SPEAK-GTAI'!G$2:G$498, $AW126)&lt;&gt;"",INDEX('SPEAK-GTAI'!G$2:G$498, $AW126),IF(INDEX('SPEAK-GTAI'!H$2:H$498, $AW126)&lt;&gt;"",INDEX('SPEAK-GTAI'!H$2:H$498, $AW126),"")))</f>
        <v>x</v>
      </c>
      <c r="P126" s="1" t="str">
        <f aca="false">IF(ISNA($AW126),"x",IF(INDEX('SPEAK-GTAI'!I$2:I$498, $AW126)&lt;&gt;"",INDEX('SPEAK-GTAI'!I$2:I$498, $AW126),""))</f>
        <v>x</v>
      </c>
      <c r="Q126" s="19" t="str">
        <f aca="false">IF(ISNA($AW126),"x",IF(INDEX('SPEAK-GTAI'!J$2:J$498, $AW126)&lt;&gt;"",INDEX('SPEAK-GTAI'!J$2:J$498, $AW126),""))</f>
        <v>x</v>
      </c>
      <c r="R126" s="1"/>
      <c r="S126" s="19" t="str">
        <f aca="false">IF(ISNA($AW126),"x",IF(INDEX('SPEAK-GTAI'!L$2:L$498, $AW126)&lt;&gt;"",INDEX('SPEAK-GTAI'!L$2:L$498, $AW126),""))</f>
        <v>x</v>
      </c>
      <c r="T126" s="19" t="str">
        <f aca="false">IF(ISNA($AW126),"x",IF(INDEX('SPEAK-GTAI'!M$2:M$498, $AW126)&lt;&gt;"",INDEX('SPEAK-GTAI'!M$2:M$498, $AW126),""))</f>
        <v>x</v>
      </c>
      <c r="U126" s="1" t="str">
        <f aca="false">IF(OR(O126="NS",AND(ISNUMBER(P126),P126&gt;=50),LOWER(Q126)="yes"),IF(P126="x", "x", ""),IF(AND(P126=45,OR(Q126="NO",Q126="FAILED",Q126="")),"RETAKE","YES"))</f>
        <v>YES</v>
      </c>
      <c r="V126" s="1"/>
      <c r="W126" s="0" t="str">
        <f aca="false">IF(Y126&lt;&gt;"",IF(V126&lt;&gt;"", V126,     IF(H126="PhD",     7500,     IF(ISNUMBER(SEARCH("120",X126)),        5000,     IF(ISNUMBER(SEARCH("150",X126)),        5000,     IF(X126="GTAI",        5000,     3500     )      )     ))),  "")</f>
        <v/>
      </c>
      <c r="X126" s="1"/>
      <c r="Y126" s="1"/>
      <c r="Z126" s="1"/>
      <c r="AA126" s="1"/>
      <c r="AB126" s="15" t="str">
        <f aca="false">IF(ISNA($AV126),"",INDEX('Last Semester with Evals'!Y$3:Y$200, $AV126)&amp;","&amp;INDEX('Last Semester with Evals'!AA$3:AA$200, $AV126))</f>
        <v/>
      </c>
      <c r="AC126" s="16" t="str">
        <f aca="false">IF(ISNA($AV126),"",INDEX('Last Semester with Evals'!Z$3:Z$200, $AV126)+INDEX('Last Semester with Evals'!AB$3:AB$200, $AV126))</f>
        <v/>
      </c>
      <c r="AD126" s="1" t="str">
        <f aca="false">IF(ISNA(INDEX('Last Semester with Evals'!AC$3:AC$200, $AV126)),"",INDEX('Last Semester with Evals'!AC$3:AC$200, $AV126))</f>
        <v/>
      </c>
      <c r="AE126" s="1"/>
      <c r="AF126" s="1"/>
      <c r="AV126" s="0" t="e">
        <f aca="false">MATCH(E126,'Last Semester with Evals'!$F$3:$F$200,0)</f>
        <v>#N/A</v>
      </c>
      <c r="AW126" s="17" t="e">
        <f aca="false">MATCH(E126,'SPEAK-GTAI'!$F$2:$F$498,0)</f>
        <v>#N/A</v>
      </c>
    </row>
    <row r="127" customFormat="false" ht="1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9" t="str">
        <f aca="false">IF(ISNA($AW127),"x",IF(INDEX('SPEAK-GTAI'!G$2:G$498, $AW127)&lt;&gt;"",INDEX('SPEAK-GTAI'!G$2:G$498, $AW127),IF(INDEX('SPEAK-GTAI'!H$2:H$498, $AW127)&lt;&gt;"",INDEX('SPEAK-GTAI'!H$2:H$498, $AW127),"")))</f>
        <v>x</v>
      </c>
      <c r="P127" s="1" t="str">
        <f aca="false">IF(ISNA($AW127),"x",IF(INDEX('SPEAK-GTAI'!I$2:I$498, $AW127)&lt;&gt;"",INDEX('SPEAK-GTAI'!I$2:I$498, $AW127),""))</f>
        <v>x</v>
      </c>
      <c r="Q127" s="19" t="str">
        <f aca="false">IF(ISNA($AW127),"x",IF(INDEX('SPEAK-GTAI'!J$2:J$498, $AW127)&lt;&gt;"",INDEX('SPEAK-GTAI'!J$2:J$498, $AW127),""))</f>
        <v>x</v>
      </c>
      <c r="R127" s="1"/>
      <c r="S127" s="19" t="str">
        <f aca="false">IF(ISNA($AW127),"x",IF(INDEX('SPEAK-GTAI'!L$2:L$498, $AW127)&lt;&gt;"",INDEX('SPEAK-GTAI'!L$2:L$498, $AW127),""))</f>
        <v>x</v>
      </c>
      <c r="T127" s="19" t="str">
        <f aca="false">IF(ISNA($AW127),"x",IF(INDEX('SPEAK-GTAI'!M$2:M$498, $AW127)&lt;&gt;"",INDEX('SPEAK-GTAI'!M$2:M$498, $AW127),""))</f>
        <v>x</v>
      </c>
      <c r="U127" s="1" t="str">
        <f aca="false">IF(OR(O127="NS",AND(ISNUMBER(P127),P127&gt;=50),LOWER(Q127)="yes"),IF(P127="x", "x", ""),IF(AND(P127=45,OR(Q127="NO",Q127="FAILED",Q127="")),"RETAKE","YES"))</f>
        <v>YES</v>
      </c>
      <c r="V127" s="1"/>
      <c r="W127" s="0" t="str">
        <f aca="false">IF(Y127&lt;&gt;"",IF(V127&lt;&gt;"", V127,     IF(H127="PhD",     7500,     IF(ISNUMBER(SEARCH("120",X127)),        5000,     IF(ISNUMBER(SEARCH("150",X127)),        5000,     IF(X127="GTAI",        5000,     3500     )      )     ))),  "")</f>
        <v/>
      </c>
      <c r="X127" s="1"/>
      <c r="Y127" s="1"/>
      <c r="Z127" s="1"/>
      <c r="AA127" s="1"/>
      <c r="AB127" s="15" t="str">
        <f aca="false">IF(ISNA($AV127),"",INDEX('Last Semester with Evals'!Y$3:Y$200, $AV127)&amp;","&amp;INDEX('Last Semester with Evals'!AA$3:AA$200, $AV127))</f>
        <v/>
      </c>
      <c r="AC127" s="16" t="str">
        <f aca="false">IF(ISNA($AV127),"",INDEX('Last Semester with Evals'!Z$3:Z$200, $AV127)+INDEX('Last Semester with Evals'!AB$3:AB$200, $AV127))</f>
        <v/>
      </c>
      <c r="AD127" s="1" t="str">
        <f aca="false">IF(ISNA(INDEX('Last Semester with Evals'!AC$3:AC$200, $AV127)),"",INDEX('Last Semester with Evals'!AC$3:AC$200, $AV127))</f>
        <v/>
      </c>
      <c r="AE127" s="1"/>
      <c r="AF127" s="1"/>
      <c r="AV127" s="0" t="e">
        <f aca="false">MATCH(E127,'Last Semester with Evals'!$F$3:$F$200,0)</f>
        <v>#N/A</v>
      </c>
      <c r="AW127" s="17" t="e">
        <f aca="false">MATCH(E127,'SPEAK-GTAI'!$F$2:$F$498,0)</f>
        <v>#N/A</v>
      </c>
    </row>
    <row r="128" customFormat="false" ht="1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9" t="str">
        <f aca="false">IF(ISNA($AW128),"x",IF(INDEX('SPEAK-GTAI'!G$2:G$498, $AW128)&lt;&gt;"",INDEX('SPEAK-GTAI'!G$2:G$498, $AW128),IF(INDEX('SPEAK-GTAI'!H$2:H$498, $AW128)&lt;&gt;"",INDEX('SPEAK-GTAI'!H$2:H$498, $AW128),"")))</f>
        <v>x</v>
      </c>
      <c r="P128" s="1" t="str">
        <f aca="false">IF(ISNA($AW128),"x",IF(INDEX('SPEAK-GTAI'!I$2:I$498, $AW128)&lt;&gt;"",INDEX('SPEAK-GTAI'!I$2:I$498, $AW128),""))</f>
        <v>x</v>
      </c>
      <c r="Q128" s="19" t="str">
        <f aca="false">IF(ISNA($AW128),"x",IF(INDEX('SPEAK-GTAI'!J$2:J$498, $AW128)&lt;&gt;"",INDEX('SPEAK-GTAI'!J$2:J$498, $AW128),""))</f>
        <v>x</v>
      </c>
      <c r="R128" s="1"/>
      <c r="S128" s="19" t="str">
        <f aca="false">IF(ISNA($AW128),"x",IF(INDEX('SPEAK-GTAI'!L$2:L$498, $AW128)&lt;&gt;"",INDEX('SPEAK-GTAI'!L$2:L$498, $AW128),""))</f>
        <v>x</v>
      </c>
      <c r="T128" s="19" t="str">
        <f aca="false">IF(ISNA($AW128),"x",IF(INDEX('SPEAK-GTAI'!M$2:M$498, $AW128)&lt;&gt;"",INDEX('SPEAK-GTAI'!M$2:M$498, $AW128),""))</f>
        <v>x</v>
      </c>
      <c r="U128" s="1" t="str">
        <f aca="false">IF(OR(O128="NS",AND(ISNUMBER(P128),P128&gt;=50),LOWER(Q128)="yes"),IF(P128="x", "x", ""),IF(AND(P128=45,OR(Q128="NO",Q128="FAILED",Q128="")),"RETAKE","YES"))</f>
        <v>YES</v>
      </c>
      <c r="V128" s="1"/>
      <c r="W128" s="0" t="str">
        <f aca="false">IF(Y128&lt;&gt;"",IF(V128&lt;&gt;"", V128,     IF(H128="PhD",     7500,     IF(ISNUMBER(SEARCH("120",X128)),        5000,     IF(ISNUMBER(SEARCH("150",X128)),        5000,     IF(X128="GTAI",        5000,     3500     )      )     ))),  "")</f>
        <v/>
      </c>
      <c r="X128" s="1"/>
      <c r="Y128" s="1"/>
      <c r="Z128" s="1"/>
      <c r="AA128" s="1"/>
      <c r="AB128" s="15" t="str">
        <f aca="false">IF(ISNA($AV128),"",INDEX('Last Semester with Evals'!Y$3:Y$200, $AV128)&amp;","&amp;INDEX('Last Semester with Evals'!AA$3:AA$200, $AV128))</f>
        <v/>
      </c>
      <c r="AC128" s="16" t="str">
        <f aca="false">IF(ISNA($AV128),"",INDEX('Last Semester with Evals'!Z$3:Z$200, $AV128)+INDEX('Last Semester with Evals'!AB$3:AB$200, $AV128))</f>
        <v/>
      </c>
      <c r="AD128" s="1" t="str">
        <f aca="false">IF(ISNA(INDEX('Last Semester with Evals'!AC$3:AC$200, $AV128)),"",INDEX('Last Semester with Evals'!AC$3:AC$200, $AV128))</f>
        <v/>
      </c>
      <c r="AE128" s="1"/>
      <c r="AF128" s="1"/>
      <c r="AV128" s="0" t="e">
        <f aca="false">MATCH(E128,'Last Semester with Evals'!$F$3:$F$200,0)</f>
        <v>#N/A</v>
      </c>
      <c r="AW128" s="17" t="e">
        <f aca="false">MATCH(E128,'SPEAK-GTAI'!$F$2:$F$498,0)</f>
        <v>#N/A</v>
      </c>
    </row>
    <row r="129" customFormat="false" ht="1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9" t="str">
        <f aca="false">IF(ISNA($AW129),"x",IF(INDEX('SPEAK-GTAI'!G$2:G$498, $AW129)&lt;&gt;"",INDEX('SPEAK-GTAI'!G$2:G$498, $AW129),IF(INDEX('SPEAK-GTAI'!H$2:H$498, $AW129)&lt;&gt;"",INDEX('SPEAK-GTAI'!H$2:H$498, $AW129),"")))</f>
        <v>x</v>
      </c>
      <c r="P129" s="1" t="str">
        <f aca="false">IF(ISNA($AW129),"x",IF(INDEX('SPEAK-GTAI'!I$2:I$498, $AW129)&lt;&gt;"",INDEX('SPEAK-GTAI'!I$2:I$498, $AW129),""))</f>
        <v>x</v>
      </c>
      <c r="Q129" s="19" t="str">
        <f aca="false">IF(ISNA($AW129),"x",IF(INDEX('SPEAK-GTAI'!J$2:J$498, $AW129)&lt;&gt;"",INDEX('SPEAK-GTAI'!J$2:J$498, $AW129),""))</f>
        <v>x</v>
      </c>
      <c r="R129" s="1"/>
      <c r="S129" s="19" t="str">
        <f aca="false">IF(ISNA($AW129),"x",IF(INDEX('SPEAK-GTAI'!L$2:L$498, $AW129)&lt;&gt;"",INDEX('SPEAK-GTAI'!L$2:L$498, $AW129),""))</f>
        <v>x</v>
      </c>
      <c r="T129" s="19" t="str">
        <f aca="false">IF(ISNA($AW129),"x",IF(INDEX('SPEAK-GTAI'!M$2:M$498, $AW129)&lt;&gt;"",INDEX('SPEAK-GTAI'!M$2:M$498, $AW129),""))</f>
        <v>x</v>
      </c>
      <c r="U129" s="1" t="str">
        <f aca="false">IF(OR(O129="NS",AND(ISNUMBER(P129),P129&gt;=50),LOWER(Q129)="yes"),IF(P129="x", "x", ""),IF(AND(P129=45,OR(Q129="NO",Q129="FAILED",Q129="")),"RETAKE","YES"))</f>
        <v>YES</v>
      </c>
      <c r="V129" s="1"/>
      <c r="W129" s="0" t="str">
        <f aca="false">IF(Y129&lt;&gt;"",IF(V129&lt;&gt;"", V129,     IF(H129="PhD",     7500,     IF(ISNUMBER(SEARCH("120",X129)),        5000,     IF(ISNUMBER(SEARCH("150",X129)),        5000,     IF(X129="GTAI",        5000,     3500     )      )     ))),  "")</f>
        <v/>
      </c>
      <c r="X129" s="1"/>
      <c r="Y129" s="1"/>
      <c r="Z129" s="1"/>
      <c r="AA129" s="1"/>
      <c r="AB129" s="15" t="str">
        <f aca="false">IF(ISNA($AV129),"",INDEX('Last Semester with Evals'!Y$3:Y$200, $AV129)&amp;","&amp;INDEX('Last Semester with Evals'!AA$3:AA$200, $AV129))</f>
        <v/>
      </c>
      <c r="AC129" s="16" t="str">
        <f aca="false">IF(ISNA($AV129),"",INDEX('Last Semester with Evals'!Z$3:Z$200, $AV129)+INDEX('Last Semester with Evals'!AB$3:AB$200, $AV129))</f>
        <v/>
      </c>
      <c r="AD129" s="1" t="str">
        <f aca="false">IF(ISNA(INDEX('Last Semester with Evals'!AC$3:AC$200, $AV129)),"",INDEX('Last Semester with Evals'!AC$3:AC$200, $AV129))</f>
        <v/>
      </c>
      <c r="AE129" s="1"/>
      <c r="AF129" s="1"/>
      <c r="AV129" s="0" t="e">
        <f aca="false">MATCH(E129,'Last Semester with Evals'!$F$3:$F$200,0)</f>
        <v>#N/A</v>
      </c>
      <c r="AW129" s="17" t="e">
        <f aca="false">MATCH(E129,'SPEAK-GTAI'!$F$2:$F$498,0)</f>
        <v>#N/A</v>
      </c>
    </row>
    <row r="130" customFormat="false" ht="1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9" t="str">
        <f aca="false">IF(ISNA($AW130),"x",IF(INDEX('SPEAK-GTAI'!G$2:G$498, $AW130)&lt;&gt;"",INDEX('SPEAK-GTAI'!G$2:G$498, $AW130),IF(INDEX('SPEAK-GTAI'!H$2:H$498, $AW130)&lt;&gt;"",INDEX('SPEAK-GTAI'!H$2:H$498, $AW130),"")))</f>
        <v>x</v>
      </c>
      <c r="P130" s="1" t="str">
        <f aca="false">IF(ISNA($AW130),"x",IF(INDEX('SPEAK-GTAI'!I$2:I$498, $AW130)&lt;&gt;"",INDEX('SPEAK-GTAI'!I$2:I$498, $AW130),""))</f>
        <v>x</v>
      </c>
      <c r="Q130" s="19" t="str">
        <f aca="false">IF(ISNA($AW130),"x",IF(INDEX('SPEAK-GTAI'!J$2:J$498, $AW130)&lt;&gt;"",INDEX('SPEAK-GTAI'!J$2:J$498, $AW130),""))</f>
        <v>x</v>
      </c>
      <c r="R130" s="1"/>
      <c r="S130" s="19" t="str">
        <f aca="false">IF(ISNA($AW130),"x",IF(INDEX('SPEAK-GTAI'!L$2:L$498, $AW130)&lt;&gt;"",INDEX('SPEAK-GTAI'!L$2:L$498, $AW130),""))</f>
        <v>x</v>
      </c>
      <c r="T130" s="19" t="str">
        <f aca="false">IF(ISNA($AW130),"x",IF(INDEX('SPEAK-GTAI'!M$2:M$498, $AW130)&lt;&gt;"",INDEX('SPEAK-GTAI'!M$2:M$498, $AW130),""))</f>
        <v>x</v>
      </c>
      <c r="U130" s="1" t="str">
        <f aca="false">IF(OR(O130="NS",AND(ISNUMBER(P130),P130&gt;=50),LOWER(Q130)="yes"),IF(P130="x", "x", ""),IF(AND(P130=45,OR(Q130="NO",Q130="FAILED",Q130="")),"RETAKE","YES"))</f>
        <v>YES</v>
      </c>
      <c r="V130" s="1"/>
      <c r="W130" s="0" t="str">
        <f aca="false">IF(Y130&lt;&gt;"",IF(V130&lt;&gt;"", V130,     IF(H130="PhD",     7500,     IF(ISNUMBER(SEARCH("120",X130)),        5000,     IF(ISNUMBER(SEARCH("150",X130)),        5000,     IF(X130="GTAI",        5000,     3500     )      )     ))),  "")</f>
        <v/>
      </c>
      <c r="X130" s="1"/>
      <c r="Y130" s="1"/>
      <c r="Z130" s="1"/>
      <c r="AA130" s="1"/>
      <c r="AB130" s="15" t="str">
        <f aca="false">IF(ISNA($AV130),"",INDEX('Last Semester with Evals'!Y$3:Y$200, $AV130)&amp;","&amp;INDEX('Last Semester with Evals'!AA$3:AA$200, $AV130))</f>
        <v/>
      </c>
      <c r="AC130" s="16" t="str">
        <f aca="false">IF(ISNA($AV130),"",INDEX('Last Semester with Evals'!Z$3:Z$200, $AV130)+INDEX('Last Semester with Evals'!AB$3:AB$200, $AV130))</f>
        <v/>
      </c>
      <c r="AD130" s="1" t="str">
        <f aca="false">IF(ISNA(INDEX('Last Semester with Evals'!AC$3:AC$200, $AV130)),"",INDEX('Last Semester with Evals'!AC$3:AC$200, $AV130))</f>
        <v/>
      </c>
      <c r="AE130" s="1"/>
      <c r="AF130" s="1"/>
      <c r="AV130" s="0" t="e">
        <f aca="false">MATCH(E130,'Last Semester with Evals'!$F$3:$F$200,0)</f>
        <v>#N/A</v>
      </c>
      <c r="AW130" s="17" t="e">
        <f aca="false">MATCH(E130,'SPEAK-GTAI'!$F$2:$F$498,0)</f>
        <v>#N/A</v>
      </c>
    </row>
    <row r="131" customFormat="false" ht="1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9" t="str">
        <f aca="false">IF(ISNA($AW131),"x",IF(INDEX('SPEAK-GTAI'!G$2:G$498, $AW131)&lt;&gt;"",INDEX('SPEAK-GTAI'!G$2:G$498, $AW131),IF(INDEX('SPEAK-GTAI'!H$2:H$498, $AW131)&lt;&gt;"",INDEX('SPEAK-GTAI'!H$2:H$498, $AW131),"")))</f>
        <v>x</v>
      </c>
      <c r="P131" s="1" t="str">
        <f aca="false">IF(ISNA($AW131),"x",IF(INDEX('SPEAK-GTAI'!I$2:I$498, $AW131)&lt;&gt;"",INDEX('SPEAK-GTAI'!I$2:I$498, $AW131),""))</f>
        <v>x</v>
      </c>
      <c r="Q131" s="19" t="str">
        <f aca="false">IF(ISNA($AW131),"x",IF(INDEX('SPEAK-GTAI'!J$2:J$498, $AW131)&lt;&gt;"",INDEX('SPEAK-GTAI'!J$2:J$498, $AW131),""))</f>
        <v>x</v>
      </c>
      <c r="R131" s="1"/>
      <c r="S131" s="19" t="str">
        <f aca="false">IF(ISNA($AW131),"x",IF(INDEX('SPEAK-GTAI'!L$2:L$498, $AW131)&lt;&gt;"",INDEX('SPEAK-GTAI'!L$2:L$498, $AW131),""))</f>
        <v>x</v>
      </c>
      <c r="T131" s="19" t="str">
        <f aca="false">IF(ISNA($AW131),"x",IF(INDEX('SPEAK-GTAI'!M$2:M$498, $AW131)&lt;&gt;"",INDEX('SPEAK-GTAI'!M$2:M$498, $AW131),""))</f>
        <v>x</v>
      </c>
      <c r="U131" s="1" t="str">
        <f aca="false">IF(OR(O131="NS",AND(ISNUMBER(P131),P131&gt;=50),LOWER(Q131)="yes"),IF(P131="x", "x", ""),IF(AND(P131=45,OR(Q131="NO",Q131="FAILED",Q131="")),"RETAKE","YES"))</f>
        <v>YES</v>
      </c>
      <c r="V131" s="1"/>
      <c r="W131" s="0" t="str">
        <f aca="false">IF(Y131&lt;&gt;"",IF(V131&lt;&gt;"", V131,     IF(H131="PhD",     7500,     IF(ISNUMBER(SEARCH("120",X131)),        5000,     IF(ISNUMBER(SEARCH("150",X131)),        5000,     IF(X131="GTAI",        5000,     3500     )      )     ))),  "")</f>
        <v/>
      </c>
      <c r="X131" s="1"/>
      <c r="Y131" s="1"/>
      <c r="Z131" s="1"/>
      <c r="AA131" s="1"/>
      <c r="AB131" s="15" t="str">
        <f aca="false">IF(ISNA($AV131),"",INDEX('Last Semester with Evals'!Y$3:Y$200, $AV131)&amp;","&amp;INDEX('Last Semester with Evals'!AA$3:AA$200, $AV131))</f>
        <v/>
      </c>
      <c r="AC131" s="16" t="str">
        <f aca="false">IF(ISNA($AV131),"",INDEX('Last Semester with Evals'!Z$3:Z$200, $AV131)+INDEX('Last Semester with Evals'!AB$3:AB$200, $AV131))</f>
        <v/>
      </c>
      <c r="AD131" s="1" t="str">
        <f aca="false">IF(ISNA(INDEX('Last Semester with Evals'!AC$3:AC$200, $AV131)),"",INDEX('Last Semester with Evals'!AC$3:AC$200, $AV131))</f>
        <v/>
      </c>
      <c r="AE131" s="1"/>
      <c r="AF131" s="1"/>
      <c r="AV131" s="0" t="e">
        <f aca="false">MATCH(E131,'Last Semester with Evals'!$F$3:$F$200,0)</f>
        <v>#N/A</v>
      </c>
      <c r="AW131" s="17" t="e">
        <f aca="false">MATCH(E131,'SPEAK-GTAI'!$F$2:$F$498,0)</f>
        <v>#N/A</v>
      </c>
    </row>
    <row r="132" customFormat="false" ht="1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9" t="str">
        <f aca="false">IF(ISNA($AW132),"x",IF(INDEX('SPEAK-GTAI'!G$2:G$498, $AW132)&lt;&gt;"",INDEX('SPEAK-GTAI'!G$2:G$498, $AW132),IF(INDEX('SPEAK-GTAI'!H$2:H$498, $AW132)&lt;&gt;"",INDEX('SPEAK-GTAI'!H$2:H$498, $AW132),"")))</f>
        <v>x</v>
      </c>
      <c r="P132" s="1" t="str">
        <f aca="false">IF(ISNA($AW132),"x",IF(INDEX('SPEAK-GTAI'!I$2:I$498, $AW132)&lt;&gt;"",INDEX('SPEAK-GTAI'!I$2:I$498, $AW132),""))</f>
        <v>x</v>
      </c>
      <c r="Q132" s="19" t="str">
        <f aca="false">IF(ISNA($AW132),"x",IF(INDEX('SPEAK-GTAI'!J$2:J$498, $AW132)&lt;&gt;"",INDEX('SPEAK-GTAI'!J$2:J$498, $AW132),""))</f>
        <v>x</v>
      </c>
      <c r="R132" s="1"/>
      <c r="S132" s="19" t="str">
        <f aca="false">IF(ISNA($AW132),"x",IF(INDEX('SPEAK-GTAI'!L$2:L$498, $AW132)&lt;&gt;"",INDEX('SPEAK-GTAI'!L$2:L$498, $AW132),""))</f>
        <v>x</v>
      </c>
      <c r="T132" s="19" t="str">
        <f aca="false">IF(ISNA($AW132),"x",IF(INDEX('SPEAK-GTAI'!M$2:M$498, $AW132)&lt;&gt;"",INDEX('SPEAK-GTAI'!M$2:M$498, $AW132),""))</f>
        <v>x</v>
      </c>
      <c r="U132" s="1" t="str">
        <f aca="false">IF(OR(O132="NS",AND(ISNUMBER(P132),P132&gt;=50),LOWER(Q132)="yes"),IF(P132="x", "x", ""),IF(AND(P132=45,OR(Q132="NO",Q132="FAILED",Q132="")),"RETAKE","YES"))</f>
        <v>YES</v>
      </c>
      <c r="V132" s="1"/>
      <c r="W132" s="0" t="str">
        <f aca="false">IF(Y132&lt;&gt;"",IF(V132&lt;&gt;"", V132,     IF(H132="PhD",     7500,     IF(ISNUMBER(SEARCH("120",X132)),        5000,     IF(ISNUMBER(SEARCH("150",X132)),        5000,     IF(X132="GTAI",        5000,     3500     )      )     ))),  "")</f>
        <v/>
      </c>
      <c r="X132" s="1"/>
      <c r="Y132" s="1"/>
      <c r="Z132" s="1"/>
      <c r="AA132" s="1"/>
      <c r="AB132" s="15" t="str">
        <f aca="false">IF(ISNA($AV132),"",INDEX('Last Semester with Evals'!Y$3:Y$200, $AV132)&amp;","&amp;INDEX('Last Semester with Evals'!AA$3:AA$200, $AV132))</f>
        <v/>
      </c>
      <c r="AC132" s="16" t="str">
        <f aca="false">IF(ISNA($AV132),"",INDEX('Last Semester with Evals'!Z$3:Z$200, $AV132)+INDEX('Last Semester with Evals'!AB$3:AB$200, $AV132))</f>
        <v/>
      </c>
      <c r="AD132" s="1" t="str">
        <f aca="false">IF(ISNA(INDEX('Last Semester with Evals'!AC$3:AC$200, $AV132)),"",INDEX('Last Semester with Evals'!AC$3:AC$200, $AV132))</f>
        <v/>
      </c>
      <c r="AE132" s="1"/>
      <c r="AF132" s="1"/>
      <c r="AV132" s="0" t="e">
        <f aca="false">MATCH(E132,'Last Semester with Evals'!$F$3:$F$200,0)</f>
        <v>#N/A</v>
      </c>
      <c r="AW132" s="17" t="e">
        <f aca="false">MATCH(E132,'SPEAK-GTAI'!$F$2:$F$498,0)</f>
        <v>#N/A</v>
      </c>
    </row>
    <row r="133" customFormat="false" ht="1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9" t="str">
        <f aca="false">IF(ISNA($AW133),"x",IF(INDEX('SPEAK-GTAI'!G$2:G$498, $AW133)&lt;&gt;"",INDEX('SPEAK-GTAI'!G$2:G$498, $AW133),IF(INDEX('SPEAK-GTAI'!H$2:H$498, $AW133)&lt;&gt;"",INDEX('SPEAK-GTAI'!H$2:H$498, $AW133),"")))</f>
        <v>x</v>
      </c>
      <c r="P133" s="1" t="str">
        <f aca="false">IF(ISNA($AW133),"x",IF(INDEX('SPEAK-GTAI'!I$2:I$498, $AW133)&lt;&gt;"",INDEX('SPEAK-GTAI'!I$2:I$498, $AW133),""))</f>
        <v>x</v>
      </c>
      <c r="Q133" s="19" t="str">
        <f aca="false">IF(ISNA($AW133),"x",IF(INDEX('SPEAK-GTAI'!J$2:J$498, $AW133)&lt;&gt;"",INDEX('SPEAK-GTAI'!J$2:J$498, $AW133),""))</f>
        <v>x</v>
      </c>
      <c r="R133" s="1"/>
      <c r="S133" s="19" t="str">
        <f aca="false">IF(ISNA($AW133),"x",IF(INDEX('SPEAK-GTAI'!L$2:L$498, $AW133)&lt;&gt;"",INDEX('SPEAK-GTAI'!L$2:L$498, $AW133),""))</f>
        <v>x</v>
      </c>
      <c r="T133" s="19" t="str">
        <f aca="false">IF(ISNA($AW133),"x",IF(INDEX('SPEAK-GTAI'!M$2:M$498, $AW133)&lt;&gt;"",INDEX('SPEAK-GTAI'!M$2:M$498, $AW133),""))</f>
        <v>x</v>
      </c>
      <c r="U133" s="1" t="str">
        <f aca="false">IF(OR(O133="NS",AND(ISNUMBER(P133),P133&gt;=50),LOWER(Q133)="yes"),IF(P133="x", "x", ""),IF(AND(P133=45,OR(Q133="NO",Q133="FAILED",Q133="")),"RETAKE","YES"))</f>
        <v>YES</v>
      </c>
      <c r="V133" s="1"/>
      <c r="W133" s="0" t="str">
        <f aca="false">IF(Y133&lt;&gt;"",IF(V133&lt;&gt;"", V133,     IF(H133="PhD",     7500,     IF(ISNUMBER(SEARCH("120",X133)),        5000,     IF(ISNUMBER(SEARCH("150",X133)),        5000,     IF(X133="GTAI",        5000,     3500     )      )     ))),  "")</f>
        <v/>
      </c>
      <c r="X133" s="1"/>
      <c r="Y133" s="1"/>
      <c r="Z133" s="1"/>
      <c r="AA133" s="1"/>
      <c r="AB133" s="15" t="str">
        <f aca="false">IF(ISNA($AV133),"",INDEX('Last Semester with Evals'!Y$3:Y$200, $AV133)&amp;","&amp;INDEX('Last Semester with Evals'!AA$3:AA$200, $AV133))</f>
        <v/>
      </c>
      <c r="AC133" s="16" t="str">
        <f aca="false">IF(ISNA($AV133),"",INDEX('Last Semester with Evals'!Z$3:Z$200, $AV133)+INDEX('Last Semester with Evals'!AB$3:AB$200, $AV133))</f>
        <v/>
      </c>
      <c r="AD133" s="1" t="str">
        <f aca="false">IF(ISNA(INDEX('Last Semester with Evals'!AC$3:AC$200, $AV133)),"",INDEX('Last Semester with Evals'!AC$3:AC$200, $AV133))</f>
        <v/>
      </c>
      <c r="AE133" s="1"/>
      <c r="AF133" s="1"/>
      <c r="AV133" s="0" t="e">
        <f aca="false">MATCH(E133,'Last Semester with Evals'!$F$3:$F$200,0)</f>
        <v>#N/A</v>
      </c>
      <c r="AW133" s="17" t="e">
        <f aca="false">MATCH(E133,'SPEAK-GTAI'!$F$2:$F$498,0)</f>
        <v>#N/A</v>
      </c>
    </row>
    <row r="134" customFormat="false" ht="1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9" t="str">
        <f aca="false">IF(ISNA($AW134),"x",IF(INDEX('SPEAK-GTAI'!G$2:G$498, $AW134)&lt;&gt;"",INDEX('SPEAK-GTAI'!G$2:G$498, $AW134),IF(INDEX('SPEAK-GTAI'!H$2:H$498, $AW134)&lt;&gt;"",INDEX('SPEAK-GTAI'!H$2:H$498, $AW134),"")))</f>
        <v>x</v>
      </c>
      <c r="P134" s="1" t="str">
        <f aca="false">IF(ISNA($AW134),"x",IF(INDEX('SPEAK-GTAI'!I$2:I$498, $AW134)&lt;&gt;"",INDEX('SPEAK-GTAI'!I$2:I$498, $AW134),""))</f>
        <v>x</v>
      </c>
      <c r="Q134" s="19" t="str">
        <f aca="false">IF(ISNA($AW134),"x",IF(INDEX('SPEAK-GTAI'!J$2:J$498, $AW134)&lt;&gt;"",INDEX('SPEAK-GTAI'!J$2:J$498, $AW134),""))</f>
        <v>x</v>
      </c>
      <c r="R134" s="1"/>
      <c r="S134" s="19" t="str">
        <f aca="false">IF(ISNA($AW134),"x",IF(INDEX('SPEAK-GTAI'!L$2:L$498, $AW134)&lt;&gt;"",INDEX('SPEAK-GTAI'!L$2:L$498, $AW134),""))</f>
        <v>x</v>
      </c>
      <c r="T134" s="19" t="str">
        <f aca="false">IF(ISNA($AW134),"x",IF(INDEX('SPEAK-GTAI'!M$2:M$498, $AW134)&lt;&gt;"",INDEX('SPEAK-GTAI'!M$2:M$498, $AW134),""))</f>
        <v>x</v>
      </c>
      <c r="U134" s="1" t="str">
        <f aca="false">IF(OR(O134="NS",AND(ISNUMBER(P134),P134&gt;=50),LOWER(Q134)="yes"),IF(P134="x", "x", ""),IF(AND(P134=45,OR(Q134="NO",Q134="FAILED",Q134="")),"RETAKE","YES"))</f>
        <v>YES</v>
      </c>
      <c r="V134" s="1"/>
      <c r="W134" s="0" t="str">
        <f aca="false">IF(Y134&lt;&gt;"",IF(V134&lt;&gt;"", V134,     IF(H134="PhD",     7500,     IF(ISNUMBER(SEARCH("120",X134)),        5000,     IF(ISNUMBER(SEARCH("150",X134)),        5000,     IF(X134="GTAI",        5000,     3500     )      )     ))),  "")</f>
        <v/>
      </c>
      <c r="X134" s="1"/>
      <c r="Y134" s="1"/>
      <c r="Z134" s="1"/>
      <c r="AA134" s="1"/>
      <c r="AB134" s="15" t="str">
        <f aca="false">IF(ISNA($AV134),"",INDEX('Last Semester with Evals'!Y$3:Y$200, $AV134)&amp;","&amp;INDEX('Last Semester with Evals'!AA$3:AA$200, $AV134))</f>
        <v/>
      </c>
      <c r="AC134" s="16" t="str">
        <f aca="false">IF(ISNA($AV134),"",INDEX('Last Semester with Evals'!Z$3:Z$200, $AV134)+INDEX('Last Semester with Evals'!AB$3:AB$200, $AV134))</f>
        <v/>
      </c>
      <c r="AD134" s="1" t="str">
        <f aca="false">IF(ISNA(INDEX('Last Semester with Evals'!AC$3:AC$200, $AV134)),"",INDEX('Last Semester with Evals'!AC$3:AC$200, $AV134))</f>
        <v/>
      </c>
      <c r="AE134" s="1"/>
      <c r="AF134" s="1"/>
      <c r="AV134" s="0" t="e">
        <f aca="false">MATCH(E134,'Last Semester with Evals'!$F$3:$F$200,0)</f>
        <v>#N/A</v>
      </c>
      <c r="AW134" s="17" t="e">
        <f aca="false">MATCH(E134,'SPEAK-GTAI'!$F$2:$F$498,0)</f>
        <v>#N/A</v>
      </c>
    </row>
    <row r="135" customFormat="false" ht="1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9" t="str">
        <f aca="false">IF(ISNA($AW135),"x",IF(INDEX('SPEAK-GTAI'!G$2:G$498, $AW135)&lt;&gt;"",INDEX('SPEAK-GTAI'!G$2:G$498, $AW135),IF(INDEX('SPEAK-GTAI'!H$2:H$498, $AW135)&lt;&gt;"",INDEX('SPEAK-GTAI'!H$2:H$498, $AW135),"")))</f>
        <v>x</v>
      </c>
      <c r="P135" s="1" t="str">
        <f aca="false">IF(ISNA($AW135),"x",IF(INDEX('SPEAK-GTAI'!I$2:I$498, $AW135)&lt;&gt;"",INDEX('SPEAK-GTAI'!I$2:I$498, $AW135),""))</f>
        <v>x</v>
      </c>
      <c r="Q135" s="19" t="str">
        <f aca="false">IF(ISNA($AW135),"x",IF(INDEX('SPEAK-GTAI'!J$2:J$498, $AW135)&lt;&gt;"",INDEX('SPEAK-GTAI'!J$2:J$498, $AW135),""))</f>
        <v>x</v>
      </c>
      <c r="R135" s="1"/>
      <c r="S135" s="19" t="str">
        <f aca="false">IF(ISNA($AW135),"x",IF(INDEX('SPEAK-GTAI'!L$2:L$498, $AW135)&lt;&gt;"",INDEX('SPEAK-GTAI'!L$2:L$498, $AW135),""))</f>
        <v>x</v>
      </c>
      <c r="T135" s="19" t="str">
        <f aca="false">IF(ISNA($AW135),"x",IF(INDEX('SPEAK-GTAI'!M$2:M$498, $AW135)&lt;&gt;"",INDEX('SPEAK-GTAI'!M$2:M$498, $AW135),""))</f>
        <v>x</v>
      </c>
      <c r="U135" s="1" t="str">
        <f aca="false">IF(OR(O135="NS",AND(ISNUMBER(P135),P135&gt;=50),LOWER(Q135)="yes"),IF(P135="x", "x", ""),IF(AND(P135=45,OR(Q135="NO",Q135="FAILED",Q135="")),"RETAKE","YES"))</f>
        <v>YES</v>
      </c>
      <c r="V135" s="1"/>
      <c r="W135" s="0" t="str">
        <f aca="false">IF(Y135&lt;&gt;"",IF(V135&lt;&gt;"", V135,     IF(H135="PhD",     7500,     IF(ISNUMBER(SEARCH("120",X135)),        5000,     IF(ISNUMBER(SEARCH("150",X135)),        5000,     IF(X135="GTAI",        5000,     3500     )      )     ))),  "")</f>
        <v/>
      </c>
      <c r="X135" s="1"/>
      <c r="Y135" s="1"/>
      <c r="Z135" s="1"/>
      <c r="AA135" s="1"/>
      <c r="AB135" s="15" t="str">
        <f aca="false">IF(ISNA($AV135),"",INDEX('Last Semester with Evals'!Y$3:Y$200, $AV135)&amp;","&amp;INDEX('Last Semester with Evals'!AA$3:AA$200, $AV135))</f>
        <v/>
      </c>
      <c r="AC135" s="16" t="str">
        <f aca="false">IF(ISNA($AV135),"",INDEX('Last Semester with Evals'!Z$3:Z$200, $AV135)+INDEX('Last Semester with Evals'!AB$3:AB$200, $AV135))</f>
        <v/>
      </c>
      <c r="AD135" s="1" t="str">
        <f aca="false">IF(ISNA(INDEX('Last Semester with Evals'!AC$3:AC$200, $AV135)),"",INDEX('Last Semester with Evals'!AC$3:AC$200, $AV135))</f>
        <v/>
      </c>
      <c r="AE135" s="1"/>
      <c r="AF135" s="1"/>
      <c r="AV135" s="0" t="e">
        <f aca="false">MATCH(E135,'Last Semester with Evals'!$F$3:$F$200,0)</f>
        <v>#N/A</v>
      </c>
      <c r="AW135" s="17" t="e">
        <f aca="false">MATCH(E135,'SPEAK-GTAI'!$F$2:$F$498,0)</f>
        <v>#N/A</v>
      </c>
    </row>
    <row r="136" customFormat="false" ht="1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9" t="str">
        <f aca="false">IF(ISNA($AW136),"x",IF(INDEX('SPEAK-GTAI'!G$2:G$498, $AW136)&lt;&gt;"",INDEX('SPEAK-GTAI'!G$2:G$498, $AW136),IF(INDEX('SPEAK-GTAI'!H$2:H$498, $AW136)&lt;&gt;"",INDEX('SPEAK-GTAI'!H$2:H$498, $AW136),"")))</f>
        <v>x</v>
      </c>
      <c r="P136" s="1" t="str">
        <f aca="false">IF(ISNA($AW136),"x",IF(INDEX('SPEAK-GTAI'!I$2:I$498, $AW136)&lt;&gt;"",INDEX('SPEAK-GTAI'!I$2:I$498, $AW136),""))</f>
        <v>x</v>
      </c>
      <c r="Q136" s="19" t="str">
        <f aca="false">IF(ISNA($AW136),"x",IF(INDEX('SPEAK-GTAI'!J$2:J$498, $AW136)&lt;&gt;"",INDEX('SPEAK-GTAI'!J$2:J$498, $AW136),""))</f>
        <v>x</v>
      </c>
      <c r="R136" s="1"/>
      <c r="S136" s="19" t="str">
        <f aca="false">IF(ISNA($AW136),"x",IF(INDEX('SPEAK-GTAI'!L$2:L$498, $AW136)&lt;&gt;"",INDEX('SPEAK-GTAI'!L$2:L$498, $AW136),""))</f>
        <v>x</v>
      </c>
      <c r="T136" s="19" t="str">
        <f aca="false">IF(ISNA($AW136),"x",IF(INDEX('SPEAK-GTAI'!M$2:M$498, $AW136)&lt;&gt;"",INDEX('SPEAK-GTAI'!M$2:M$498, $AW136),""))</f>
        <v>x</v>
      </c>
      <c r="U136" s="1" t="str">
        <f aca="false">IF(OR(O136="NS",AND(ISNUMBER(P136),P136&gt;=50),LOWER(Q136)="yes"),IF(P136="x", "x", ""),IF(AND(P136=45,OR(Q136="NO",Q136="FAILED",Q136="")),"RETAKE","YES"))</f>
        <v>YES</v>
      </c>
      <c r="V136" s="1"/>
      <c r="W136" s="0" t="str">
        <f aca="false">IF(Y136&lt;&gt;"",IF(V136&lt;&gt;"", V136,     IF(H136="PhD",     7500,     IF(ISNUMBER(SEARCH("120",X136)),        5000,     IF(ISNUMBER(SEARCH("150",X136)),        5000,     IF(X136="GTAI",        5000,     3500     )      )     ))),  "")</f>
        <v/>
      </c>
      <c r="X136" s="1"/>
      <c r="Y136" s="1"/>
      <c r="Z136" s="1"/>
      <c r="AA136" s="1"/>
      <c r="AB136" s="15" t="str">
        <f aca="false">IF(ISNA($AV136),"",INDEX('Last Semester with Evals'!Y$3:Y$200, $AV136)&amp;","&amp;INDEX('Last Semester with Evals'!AA$3:AA$200, $AV136))</f>
        <v/>
      </c>
      <c r="AC136" s="16" t="str">
        <f aca="false">IF(ISNA($AV136),"",INDEX('Last Semester with Evals'!Z$3:Z$200, $AV136)+INDEX('Last Semester with Evals'!AB$3:AB$200, $AV136))</f>
        <v/>
      </c>
      <c r="AD136" s="1" t="str">
        <f aca="false">IF(ISNA(INDEX('Last Semester with Evals'!AC$3:AC$200, $AV136)),"",INDEX('Last Semester with Evals'!AC$3:AC$200, $AV136))</f>
        <v/>
      </c>
      <c r="AE136" s="1"/>
      <c r="AF136" s="1"/>
      <c r="AV136" s="0" t="e">
        <f aca="false">MATCH(E136,'Last Semester with Evals'!$F$3:$F$200,0)</f>
        <v>#N/A</v>
      </c>
      <c r="AW136" s="17" t="e">
        <f aca="false">MATCH(E136,'SPEAK-GTAI'!$F$2:$F$498,0)</f>
        <v>#N/A</v>
      </c>
    </row>
    <row r="137" customFormat="false" ht="1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9" t="str">
        <f aca="false">IF(ISNA($AW137),"x",IF(INDEX('SPEAK-GTAI'!G$2:G$498, $AW137)&lt;&gt;"",INDEX('SPEAK-GTAI'!G$2:G$498, $AW137),IF(INDEX('SPEAK-GTAI'!H$2:H$498, $AW137)&lt;&gt;"",INDEX('SPEAK-GTAI'!H$2:H$498, $AW137),"")))</f>
        <v>x</v>
      </c>
      <c r="P137" s="1" t="str">
        <f aca="false">IF(ISNA($AW137),"x",IF(INDEX('SPEAK-GTAI'!I$2:I$498, $AW137)&lt;&gt;"",INDEX('SPEAK-GTAI'!I$2:I$498, $AW137),""))</f>
        <v>x</v>
      </c>
      <c r="Q137" s="19" t="str">
        <f aca="false">IF(ISNA($AW137),"x",IF(INDEX('SPEAK-GTAI'!J$2:J$498, $AW137)&lt;&gt;"",INDEX('SPEAK-GTAI'!J$2:J$498, $AW137),""))</f>
        <v>x</v>
      </c>
      <c r="R137" s="1"/>
      <c r="S137" s="19" t="str">
        <f aca="false">IF(ISNA($AW137),"x",IF(INDEX('SPEAK-GTAI'!L$2:L$498, $AW137)&lt;&gt;"",INDEX('SPEAK-GTAI'!L$2:L$498, $AW137),""))</f>
        <v>x</v>
      </c>
      <c r="T137" s="19" t="str">
        <f aca="false">IF(ISNA($AW137),"x",IF(INDEX('SPEAK-GTAI'!M$2:M$498, $AW137)&lt;&gt;"",INDEX('SPEAK-GTAI'!M$2:M$498, $AW137),""))</f>
        <v>x</v>
      </c>
      <c r="U137" s="1" t="str">
        <f aca="false">IF(OR(O137="NS",AND(ISNUMBER(P137),P137&gt;=50),LOWER(Q137)="yes"),IF(P137="x", "x", ""),IF(AND(P137=45,OR(Q137="NO",Q137="FAILED",Q137="")),"RETAKE","YES"))</f>
        <v>YES</v>
      </c>
      <c r="V137" s="1"/>
      <c r="W137" s="0" t="str">
        <f aca="false">IF(Y137&lt;&gt;"",IF(V137&lt;&gt;"", V137,     IF(H137="PhD",     7500,     IF(ISNUMBER(SEARCH("120",X137)),        5000,     IF(ISNUMBER(SEARCH("150",X137)),        5000,     IF(X137="GTAI",        5000,     3500     )      )     ))),  "")</f>
        <v/>
      </c>
      <c r="X137" s="1"/>
      <c r="Y137" s="1"/>
      <c r="Z137" s="1"/>
      <c r="AA137" s="1"/>
      <c r="AB137" s="15" t="str">
        <f aca="false">IF(ISNA($AV137),"",INDEX('Last Semester with Evals'!Y$3:Y$200, $AV137)&amp;","&amp;INDEX('Last Semester with Evals'!AA$3:AA$200, $AV137))</f>
        <v/>
      </c>
      <c r="AC137" s="16" t="str">
        <f aca="false">IF(ISNA($AV137),"",INDEX('Last Semester with Evals'!Z$3:Z$200, $AV137)+INDEX('Last Semester with Evals'!AB$3:AB$200, $AV137))</f>
        <v/>
      </c>
      <c r="AD137" s="1" t="str">
        <f aca="false">IF(ISNA(INDEX('Last Semester with Evals'!AC$3:AC$200, $AV137)),"",INDEX('Last Semester with Evals'!AC$3:AC$200, $AV137))</f>
        <v/>
      </c>
      <c r="AE137" s="1"/>
      <c r="AF137" s="1"/>
      <c r="AV137" s="0" t="e">
        <f aca="false">MATCH(E137,'Last Semester with Evals'!$F$3:$F$200,0)</f>
        <v>#N/A</v>
      </c>
      <c r="AW137" s="17" t="e">
        <f aca="false">MATCH(E137,'SPEAK-GTAI'!$F$2:$F$498,0)</f>
        <v>#N/A</v>
      </c>
    </row>
    <row r="138" customFormat="false" ht="1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9" t="str">
        <f aca="false">IF(ISNA($AW138),"x",IF(INDEX('SPEAK-GTAI'!G$2:G$498, $AW138)&lt;&gt;"",INDEX('SPEAK-GTAI'!G$2:G$498, $AW138),IF(INDEX('SPEAK-GTAI'!H$2:H$498, $AW138)&lt;&gt;"",INDEX('SPEAK-GTAI'!H$2:H$498, $AW138),"")))</f>
        <v>x</v>
      </c>
      <c r="P138" s="1" t="str">
        <f aca="false">IF(ISNA($AW138),"x",IF(INDEX('SPEAK-GTAI'!I$2:I$498, $AW138)&lt;&gt;"",INDEX('SPEAK-GTAI'!I$2:I$498, $AW138),""))</f>
        <v>x</v>
      </c>
      <c r="Q138" s="19" t="str">
        <f aca="false">IF(ISNA($AW138),"x",IF(INDEX('SPEAK-GTAI'!J$2:J$498, $AW138)&lt;&gt;"",INDEX('SPEAK-GTAI'!J$2:J$498, $AW138),""))</f>
        <v>x</v>
      </c>
      <c r="R138" s="1"/>
      <c r="S138" s="19" t="str">
        <f aca="false">IF(ISNA($AW138),"x",IF(INDEX('SPEAK-GTAI'!L$2:L$498, $AW138)&lt;&gt;"",INDEX('SPEAK-GTAI'!L$2:L$498, $AW138),""))</f>
        <v>x</v>
      </c>
      <c r="T138" s="19" t="str">
        <f aca="false">IF(ISNA($AW138),"x",IF(INDEX('SPEAK-GTAI'!M$2:M$498, $AW138)&lt;&gt;"",INDEX('SPEAK-GTAI'!M$2:M$498, $AW138),""))</f>
        <v>x</v>
      </c>
      <c r="U138" s="1" t="str">
        <f aca="false">IF(OR(O138="NS",AND(ISNUMBER(P138),P138&gt;=50),LOWER(Q138)="yes"),IF(P138="x", "x", ""),IF(AND(P138=45,OR(Q138="NO",Q138="FAILED",Q138="")),"RETAKE","YES"))</f>
        <v>YES</v>
      </c>
      <c r="V138" s="1"/>
      <c r="W138" s="0" t="str">
        <f aca="false">IF(Y138&lt;&gt;"",IF(V138&lt;&gt;"", V138,     IF(H138="PhD",     7500,     IF(ISNUMBER(SEARCH("120",X138)),        5000,     IF(ISNUMBER(SEARCH("150",X138)),        5000,     IF(X138="GTAI",        5000,     3500     )      )     ))),  "")</f>
        <v/>
      </c>
      <c r="X138" s="1"/>
      <c r="Y138" s="1"/>
      <c r="Z138" s="1"/>
      <c r="AA138" s="1"/>
      <c r="AB138" s="15" t="str">
        <f aca="false">IF(ISNA($AV138),"",INDEX('Last Semester with Evals'!Y$3:Y$200, $AV138)&amp;","&amp;INDEX('Last Semester with Evals'!AA$3:AA$200, $AV138))</f>
        <v/>
      </c>
      <c r="AC138" s="16" t="str">
        <f aca="false">IF(ISNA($AV138),"",INDEX('Last Semester with Evals'!Z$3:Z$200, $AV138)+INDEX('Last Semester with Evals'!AB$3:AB$200, $AV138))</f>
        <v/>
      </c>
      <c r="AD138" s="1" t="str">
        <f aca="false">IF(ISNA(INDEX('Last Semester with Evals'!AC$3:AC$200, $AV138)),"",INDEX('Last Semester with Evals'!AC$3:AC$200, $AV138))</f>
        <v/>
      </c>
      <c r="AE138" s="1"/>
      <c r="AF138" s="1"/>
      <c r="AV138" s="0" t="e">
        <f aca="false">MATCH(E138,'Last Semester with Evals'!$F$3:$F$200,0)</f>
        <v>#N/A</v>
      </c>
      <c r="AW138" s="17" t="e">
        <f aca="false">MATCH(E138,'SPEAK-GTAI'!$F$2:$F$498,0)</f>
        <v>#N/A</v>
      </c>
    </row>
    <row r="139" customFormat="false" ht="1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9" t="str">
        <f aca="false">IF(ISNA($AW139),"x",IF(INDEX('SPEAK-GTAI'!G$2:G$498, $AW139)&lt;&gt;"",INDEX('SPEAK-GTAI'!G$2:G$498, $AW139),IF(INDEX('SPEAK-GTAI'!H$2:H$498, $AW139)&lt;&gt;"",INDEX('SPEAK-GTAI'!H$2:H$498, $AW139),"")))</f>
        <v>x</v>
      </c>
      <c r="P139" s="1" t="str">
        <f aca="false">IF(ISNA($AW139),"x",IF(INDEX('SPEAK-GTAI'!I$2:I$498, $AW139)&lt;&gt;"",INDEX('SPEAK-GTAI'!I$2:I$498, $AW139),""))</f>
        <v>x</v>
      </c>
      <c r="Q139" s="19" t="str">
        <f aca="false">IF(ISNA($AW139),"x",IF(INDEX('SPEAK-GTAI'!J$2:J$498, $AW139)&lt;&gt;"",INDEX('SPEAK-GTAI'!J$2:J$498, $AW139),""))</f>
        <v>x</v>
      </c>
      <c r="R139" s="1"/>
      <c r="S139" s="19" t="str">
        <f aca="false">IF(ISNA($AW139),"x",IF(INDEX('SPEAK-GTAI'!L$2:L$498, $AW139)&lt;&gt;"",INDEX('SPEAK-GTAI'!L$2:L$498, $AW139),""))</f>
        <v>x</v>
      </c>
      <c r="T139" s="19" t="str">
        <f aca="false">IF(ISNA($AW139),"x",IF(INDEX('SPEAK-GTAI'!M$2:M$498, $AW139)&lt;&gt;"",INDEX('SPEAK-GTAI'!M$2:M$498, $AW139),""))</f>
        <v>x</v>
      </c>
      <c r="U139" s="1" t="str">
        <f aca="false">IF(OR(O139="NS",AND(ISNUMBER(P139),P139&gt;=50),LOWER(Q139)="yes"),IF(P139="x", "x", ""),IF(AND(P139=45,OR(Q139="NO",Q139="FAILED",Q139="")),"RETAKE","YES"))</f>
        <v>YES</v>
      </c>
      <c r="V139" s="1"/>
      <c r="W139" s="0" t="str">
        <f aca="false">IF(Y139&lt;&gt;"",IF(V139&lt;&gt;"", V139,     IF(H139="PhD",     7500,     IF(ISNUMBER(SEARCH("120",X139)),        5000,     IF(ISNUMBER(SEARCH("150",X139)),        5000,     IF(X139="GTAI",        5000,     3500     )      )     ))),  "")</f>
        <v/>
      </c>
      <c r="X139" s="1"/>
      <c r="Y139" s="1"/>
      <c r="Z139" s="1"/>
      <c r="AA139" s="1"/>
      <c r="AB139" s="15" t="str">
        <f aca="false">IF(ISNA($AV139),"",INDEX('Last Semester with Evals'!Y$3:Y$200, $AV139)&amp;","&amp;INDEX('Last Semester with Evals'!AA$3:AA$200, $AV139))</f>
        <v/>
      </c>
      <c r="AC139" s="16" t="str">
        <f aca="false">IF(ISNA($AV139),"",INDEX('Last Semester with Evals'!Z$3:Z$200, $AV139)+INDEX('Last Semester with Evals'!AB$3:AB$200, $AV139))</f>
        <v/>
      </c>
      <c r="AD139" s="1" t="str">
        <f aca="false">IF(ISNA(INDEX('Last Semester with Evals'!AC$3:AC$200, $AV139)),"",INDEX('Last Semester with Evals'!AC$3:AC$200, $AV139))</f>
        <v/>
      </c>
      <c r="AE139" s="1"/>
      <c r="AF139" s="1"/>
      <c r="AV139" s="0" t="e">
        <f aca="false">MATCH(E139,'Last Semester with Evals'!$F$3:$F$200,0)</f>
        <v>#N/A</v>
      </c>
      <c r="AW139" s="17" t="e">
        <f aca="false">MATCH(E139,'SPEAK-GTAI'!$F$2:$F$498,0)</f>
        <v>#N/A</v>
      </c>
    </row>
    <row r="140" customFormat="false" ht="1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9" t="str">
        <f aca="false">IF(ISNA($AW140),"x",IF(INDEX('SPEAK-GTAI'!G$2:G$498, $AW140)&lt;&gt;"",INDEX('SPEAK-GTAI'!G$2:G$498, $AW140),IF(INDEX('SPEAK-GTAI'!H$2:H$498, $AW140)&lt;&gt;"",INDEX('SPEAK-GTAI'!H$2:H$498, $AW140),"")))</f>
        <v>x</v>
      </c>
      <c r="P140" s="1" t="str">
        <f aca="false">IF(ISNA($AW140),"x",IF(INDEX('SPEAK-GTAI'!I$2:I$498, $AW140)&lt;&gt;"",INDEX('SPEAK-GTAI'!I$2:I$498, $AW140),""))</f>
        <v>x</v>
      </c>
      <c r="Q140" s="19" t="str">
        <f aca="false">IF(ISNA($AW140),"x",IF(INDEX('SPEAK-GTAI'!J$2:J$498, $AW140)&lt;&gt;"",INDEX('SPEAK-GTAI'!J$2:J$498, $AW140),""))</f>
        <v>x</v>
      </c>
      <c r="R140" s="1"/>
      <c r="S140" s="19" t="str">
        <f aca="false">IF(ISNA($AW140),"x",IF(INDEX('SPEAK-GTAI'!L$2:L$498, $AW140)&lt;&gt;"",INDEX('SPEAK-GTAI'!L$2:L$498, $AW140),""))</f>
        <v>x</v>
      </c>
      <c r="T140" s="19" t="str">
        <f aca="false">IF(ISNA($AW140),"x",IF(INDEX('SPEAK-GTAI'!M$2:M$498, $AW140)&lt;&gt;"",INDEX('SPEAK-GTAI'!M$2:M$498, $AW140),""))</f>
        <v>x</v>
      </c>
      <c r="U140" s="1" t="str">
        <f aca="false">IF(OR(O140="NS",AND(ISNUMBER(P140),P140&gt;=50),LOWER(Q140)="yes"),IF(P140="x", "x", ""),IF(AND(P140=45,OR(Q140="NO",Q140="FAILED",Q140="")),"RETAKE","YES"))</f>
        <v>YES</v>
      </c>
      <c r="V140" s="1"/>
      <c r="W140" s="0" t="str">
        <f aca="false">IF(Y140&lt;&gt;"",IF(V140&lt;&gt;"", V140,     IF(H140="PhD",     7500,     IF(ISNUMBER(SEARCH("120",X140)),        5000,     IF(ISNUMBER(SEARCH("150",X140)),        5000,     IF(X140="GTAI",        5000,     3500     )      )     ))),  "")</f>
        <v/>
      </c>
      <c r="X140" s="1"/>
      <c r="Y140" s="1"/>
      <c r="Z140" s="1"/>
      <c r="AA140" s="1"/>
      <c r="AB140" s="15" t="str">
        <f aca="false">IF(ISNA($AV140),"",INDEX('Last Semester with Evals'!Y$3:Y$200, $AV140)&amp;","&amp;INDEX('Last Semester with Evals'!AA$3:AA$200, $AV140))</f>
        <v/>
      </c>
      <c r="AC140" s="16" t="str">
        <f aca="false">IF(ISNA($AV140),"",INDEX('Last Semester with Evals'!Z$3:Z$200, $AV140)+INDEX('Last Semester with Evals'!AB$3:AB$200, $AV140))</f>
        <v/>
      </c>
      <c r="AD140" s="1" t="str">
        <f aca="false">IF(ISNA(INDEX('Last Semester with Evals'!AC$3:AC$200, $AV140)),"",INDEX('Last Semester with Evals'!AC$3:AC$200, $AV140))</f>
        <v/>
      </c>
      <c r="AE140" s="1"/>
      <c r="AF140" s="1"/>
      <c r="AV140" s="0" t="e">
        <f aca="false">MATCH(E140,'Last Semester with Evals'!$F$3:$F$200,0)</f>
        <v>#N/A</v>
      </c>
      <c r="AW140" s="17" t="e">
        <f aca="false">MATCH(E140,'SPEAK-GTAI'!$F$2:$F$498,0)</f>
        <v>#N/A</v>
      </c>
    </row>
    <row r="141" customFormat="false" ht="1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9" t="str">
        <f aca="false">IF(ISNA($AW141),"x",IF(INDEX('SPEAK-GTAI'!G$2:G$498, $AW141)&lt;&gt;"",INDEX('SPEAK-GTAI'!G$2:G$498, $AW141),IF(INDEX('SPEAK-GTAI'!H$2:H$498, $AW141)&lt;&gt;"",INDEX('SPEAK-GTAI'!H$2:H$498, $AW141),"")))</f>
        <v>x</v>
      </c>
      <c r="P141" s="1" t="str">
        <f aca="false">IF(ISNA($AW141),"x",IF(INDEX('SPEAK-GTAI'!I$2:I$498, $AW141)&lt;&gt;"",INDEX('SPEAK-GTAI'!I$2:I$498, $AW141),""))</f>
        <v>x</v>
      </c>
      <c r="Q141" s="19" t="str">
        <f aca="false">IF(ISNA($AW141),"x",IF(INDEX('SPEAK-GTAI'!J$2:J$498, $AW141)&lt;&gt;"",INDEX('SPEAK-GTAI'!J$2:J$498, $AW141),""))</f>
        <v>x</v>
      </c>
      <c r="R141" s="1"/>
      <c r="S141" s="19" t="str">
        <f aca="false">IF(ISNA($AW141),"x",IF(INDEX('SPEAK-GTAI'!L$2:L$498, $AW141)&lt;&gt;"",INDEX('SPEAK-GTAI'!L$2:L$498, $AW141),""))</f>
        <v>x</v>
      </c>
      <c r="T141" s="19" t="str">
        <f aca="false">IF(ISNA($AW141),"x",IF(INDEX('SPEAK-GTAI'!M$2:M$498, $AW141)&lt;&gt;"",INDEX('SPEAK-GTAI'!M$2:M$498, $AW141),""))</f>
        <v>x</v>
      </c>
      <c r="U141" s="1" t="str">
        <f aca="false">IF(OR(O141="NS",AND(ISNUMBER(P141),P141&gt;=50),LOWER(Q141)="yes"),IF(P141="x", "x", ""),IF(AND(P141=45,OR(Q141="NO",Q141="FAILED",Q141="")),"RETAKE","YES"))</f>
        <v>YES</v>
      </c>
      <c r="V141" s="1"/>
      <c r="W141" s="0" t="str">
        <f aca="false">IF(Y141&lt;&gt;"",IF(V141&lt;&gt;"", V141,     IF(H141="PhD",     7500,     IF(ISNUMBER(SEARCH("120",X141)),        5000,     IF(ISNUMBER(SEARCH("150",X141)),        5000,     IF(X141="GTAI",        5000,     3500     )      )     ))),  "")</f>
        <v/>
      </c>
      <c r="X141" s="1"/>
      <c r="Y141" s="1"/>
      <c r="Z141" s="1"/>
      <c r="AA141" s="1"/>
      <c r="AB141" s="15" t="str">
        <f aca="false">IF(ISNA($AV141),"",INDEX('Last Semester with Evals'!Y$3:Y$200, $AV141)&amp;","&amp;INDEX('Last Semester with Evals'!AA$3:AA$200, $AV141))</f>
        <v/>
      </c>
      <c r="AC141" s="16" t="str">
        <f aca="false">IF(ISNA($AV141),"",INDEX('Last Semester with Evals'!Z$3:Z$200, $AV141)+INDEX('Last Semester with Evals'!AB$3:AB$200, $AV141))</f>
        <v/>
      </c>
      <c r="AD141" s="1" t="str">
        <f aca="false">IF(ISNA(INDEX('Last Semester with Evals'!AC$3:AC$200, $AV141)),"",INDEX('Last Semester with Evals'!AC$3:AC$200, $AV141))</f>
        <v/>
      </c>
      <c r="AE141" s="1"/>
      <c r="AF141" s="1"/>
      <c r="AV141" s="0" t="e">
        <f aca="false">MATCH(E141,'Last Semester with Evals'!$F$3:$F$200,0)</f>
        <v>#N/A</v>
      </c>
      <c r="AW141" s="17" t="e">
        <f aca="false">MATCH(E141,'SPEAK-GTAI'!$F$2:$F$498,0)</f>
        <v>#N/A</v>
      </c>
    </row>
    <row r="142" customFormat="false" ht="1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9" t="str">
        <f aca="false">IF(ISNA($AW142),"x",IF(INDEX('SPEAK-GTAI'!G$2:G$498, $AW142)&lt;&gt;"",INDEX('SPEAK-GTAI'!G$2:G$498, $AW142),IF(INDEX('SPEAK-GTAI'!H$2:H$498, $AW142)&lt;&gt;"",INDEX('SPEAK-GTAI'!H$2:H$498, $AW142),"")))</f>
        <v>x</v>
      </c>
      <c r="P142" s="1" t="str">
        <f aca="false">IF(ISNA($AW142),"x",IF(INDEX('SPEAK-GTAI'!I$2:I$498, $AW142)&lt;&gt;"",INDEX('SPEAK-GTAI'!I$2:I$498, $AW142),""))</f>
        <v>x</v>
      </c>
      <c r="Q142" s="19" t="str">
        <f aca="false">IF(ISNA($AW142),"x",IF(INDEX('SPEAK-GTAI'!J$2:J$498, $AW142)&lt;&gt;"",INDEX('SPEAK-GTAI'!J$2:J$498, $AW142),""))</f>
        <v>x</v>
      </c>
      <c r="R142" s="1"/>
      <c r="S142" s="19" t="str">
        <f aca="false">IF(ISNA($AW142),"x",IF(INDEX('SPEAK-GTAI'!L$2:L$498, $AW142)&lt;&gt;"",INDEX('SPEAK-GTAI'!L$2:L$498, $AW142),""))</f>
        <v>x</v>
      </c>
      <c r="T142" s="19" t="str">
        <f aca="false">IF(ISNA($AW142),"x",IF(INDEX('SPEAK-GTAI'!M$2:M$498, $AW142)&lt;&gt;"",INDEX('SPEAK-GTAI'!M$2:M$498, $AW142),""))</f>
        <v>x</v>
      </c>
      <c r="U142" s="1" t="str">
        <f aca="false">IF(OR(O142="NS",AND(ISNUMBER(P142),P142&gt;=50),LOWER(Q142)="yes"),IF(P142="x", "x", ""),IF(AND(P142=45,OR(Q142="NO",Q142="FAILED",Q142="")),"RETAKE","YES"))</f>
        <v>YES</v>
      </c>
      <c r="V142" s="1"/>
      <c r="W142" s="0" t="str">
        <f aca="false">IF(Y142&lt;&gt;"",IF(V142&lt;&gt;"", V142,     IF(H142="PhD",     7500,     IF(ISNUMBER(SEARCH("120",X142)),        5000,     IF(ISNUMBER(SEARCH("150",X142)),        5000,     IF(X142="GTAI",        5000,     3500     )      )     ))),  "")</f>
        <v/>
      </c>
      <c r="X142" s="1"/>
      <c r="Y142" s="1"/>
      <c r="Z142" s="1"/>
      <c r="AA142" s="1"/>
      <c r="AB142" s="15" t="str">
        <f aca="false">IF(ISNA($AV142),"",INDEX('Last Semester with Evals'!Y$3:Y$200, $AV142)&amp;","&amp;INDEX('Last Semester with Evals'!AA$3:AA$200, $AV142))</f>
        <v/>
      </c>
      <c r="AC142" s="16" t="str">
        <f aca="false">IF(ISNA($AV142),"",INDEX('Last Semester with Evals'!Z$3:Z$200, $AV142)+INDEX('Last Semester with Evals'!AB$3:AB$200, $AV142))</f>
        <v/>
      </c>
      <c r="AD142" s="1" t="str">
        <f aca="false">IF(ISNA(INDEX('Last Semester with Evals'!AC$3:AC$200, $AV142)),"",INDEX('Last Semester with Evals'!AC$3:AC$200, $AV142))</f>
        <v/>
      </c>
      <c r="AE142" s="1"/>
      <c r="AF142" s="1"/>
      <c r="AV142" s="0" t="e">
        <f aca="false">MATCH(E142,'Last Semester with Evals'!$F$3:$F$200,0)</f>
        <v>#N/A</v>
      </c>
      <c r="AW142" s="17" t="e">
        <f aca="false">MATCH(E142,'SPEAK-GTAI'!$F$2:$F$498,0)</f>
        <v>#N/A</v>
      </c>
    </row>
    <row r="143" customFormat="false" ht="1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9" t="str">
        <f aca="false">IF(ISNA($AW143),"x",IF(INDEX('SPEAK-GTAI'!G$2:G$498, $AW143)&lt;&gt;"",INDEX('SPEAK-GTAI'!G$2:G$498, $AW143),IF(INDEX('SPEAK-GTAI'!H$2:H$498, $AW143)&lt;&gt;"",INDEX('SPEAK-GTAI'!H$2:H$498, $AW143),"")))</f>
        <v>x</v>
      </c>
      <c r="P143" s="1" t="str">
        <f aca="false">IF(ISNA($AW143),"x",IF(INDEX('SPEAK-GTAI'!I$2:I$498, $AW143)&lt;&gt;"",INDEX('SPEAK-GTAI'!I$2:I$498, $AW143),""))</f>
        <v>x</v>
      </c>
      <c r="Q143" s="19" t="str">
        <f aca="false">IF(ISNA($AW143),"x",IF(INDEX('SPEAK-GTAI'!J$2:J$498, $AW143)&lt;&gt;"",INDEX('SPEAK-GTAI'!J$2:J$498, $AW143),""))</f>
        <v>x</v>
      </c>
      <c r="R143" s="1"/>
      <c r="S143" s="19" t="str">
        <f aca="false">IF(ISNA($AW143),"x",IF(INDEX('SPEAK-GTAI'!L$2:L$498, $AW143)&lt;&gt;"",INDEX('SPEAK-GTAI'!L$2:L$498, $AW143),""))</f>
        <v>x</v>
      </c>
      <c r="T143" s="19" t="str">
        <f aca="false">IF(ISNA($AW143),"x",IF(INDEX('SPEAK-GTAI'!M$2:M$498, $AW143)&lt;&gt;"",INDEX('SPEAK-GTAI'!M$2:M$498, $AW143),""))</f>
        <v>x</v>
      </c>
      <c r="U143" s="1" t="str">
        <f aca="false">IF(OR(O143="NS",AND(ISNUMBER(P143),P143&gt;=50),LOWER(Q143)="yes"),IF(P143="x", "x", ""),IF(AND(P143=45,OR(Q143="NO",Q143="FAILED",Q143="")),"RETAKE","YES"))</f>
        <v>YES</v>
      </c>
      <c r="V143" s="1"/>
      <c r="W143" s="0" t="str">
        <f aca="false">IF(Y143&lt;&gt;"",IF(V143&lt;&gt;"", V143,     IF(H143="PhD",     7500,     IF(ISNUMBER(SEARCH("120",X143)),        5000,     IF(ISNUMBER(SEARCH("150",X143)),        5000,     IF(X143="GTAI",        5000,     3500     )      )     ))),  "")</f>
        <v/>
      </c>
      <c r="X143" s="1"/>
      <c r="Y143" s="1"/>
      <c r="Z143" s="1"/>
      <c r="AA143" s="1"/>
      <c r="AB143" s="15" t="str">
        <f aca="false">IF(ISNA($AV143),"",INDEX('Last Semester with Evals'!Y$3:Y$200, $AV143)&amp;","&amp;INDEX('Last Semester with Evals'!AA$3:AA$200, $AV143))</f>
        <v/>
      </c>
      <c r="AC143" s="16" t="str">
        <f aca="false">IF(ISNA($AV143),"",INDEX('Last Semester with Evals'!Z$3:Z$200, $AV143)+INDEX('Last Semester with Evals'!AB$3:AB$200, $AV143))</f>
        <v/>
      </c>
      <c r="AD143" s="1" t="str">
        <f aca="false">IF(ISNA(INDEX('Last Semester with Evals'!AC$3:AC$200, $AV143)),"",INDEX('Last Semester with Evals'!AC$3:AC$200, $AV143))</f>
        <v/>
      </c>
      <c r="AE143" s="1"/>
      <c r="AF143" s="1"/>
      <c r="AV143" s="0" t="e">
        <f aca="false">MATCH(E143,'Last Semester with Evals'!$F$3:$F$200,0)</f>
        <v>#N/A</v>
      </c>
      <c r="AW143" s="17" t="e">
        <f aca="false">MATCH(E143,'SPEAK-GTAI'!$F$2:$F$498,0)</f>
        <v>#N/A</v>
      </c>
    </row>
    <row r="144" customFormat="false" ht="1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9" t="str">
        <f aca="false">IF(ISNA($AW144),"x",IF(INDEX('SPEAK-GTAI'!G$2:G$498, $AW144)&lt;&gt;"",INDEX('SPEAK-GTAI'!G$2:G$498, $AW144),IF(INDEX('SPEAK-GTAI'!H$2:H$498, $AW144)&lt;&gt;"",INDEX('SPEAK-GTAI'!H$2:H$498, $AW144),"")))</f>
        <v>x</v>
      </c>
      <c r="P144" s="1" t="str">
        <f aca="false">IF(ISNA($AW144),"x",IF(INDEX('SPEAK-GTAI'!I$2:I$498, $AW144)&lt;&gt;"",INDEX('SPEAK-GTAI'!I$2:I$498, $AW144),""))</f>
        <v>x</v>
      </c>
      <c r="Q144" s="19" t="str">
        <f aca="false">IF(ISNA($AW144),"x",IF(INDEX('SPEAK-GTAI'!J$2:J$498, $AW144)&lt;&gt;"",INDEX('SPEAK-GTAI'!J$2:J$498, $AW144),""))</f>
        <v>x</v>
      </c>
      <c r="R144" s="1"/>
      <c r="S144" s="19" t="str">
        <f aca="false">IF(ISNA($AW144),"x",IF(INDEX('SPEAK-GTAI'!L$2:L$498, $AW144)&lt;&gt;"",INDEX('SPEAK-GTAI'!L$2:L$498, $AW144),""))</f>
        <v>x</v>
      </c>
      <c r="T144" s="19" t="str">
        <f aca="false">IF(ISNA($AW144),"x",IF(INDEX('SPEAK-GTAI'!M$2:M$498, $AW144)&lt;&gt;"",INDEX('SPEAK-GTAI'!M$2:M$498, $AW144),""))</f>
        <v>x</v>
      </c>
      <c r="U144" s="1" t="str">
        <f aca="false">IF(OR(O144="NS",AND(ISNUMBER(P144),P144&gt;=50),LOWER(Q144)="yes"),IF(P144="x", "x", ""),IF(AND(P144=45,OR(Q144="NO",Q144="FAILED",Q144="")),"RETAKE","YES"))</f>
        <v>YES</v>
      </c>
      <c r="V144" s="1"/>
      <c r="W144" s="0" t="str">
        <f aca="false">IF(Y144&lt;&gt;"",IF(V144&lt;&gt;"", V144,     IF(H144="PhD",     7500,     IF(ISNUMBER(SEARCH("120",X144)),        5000,     IF(ISNUMBER(SEARCH("150",X144)),        5000,     IF(X144="GTAI",        5000,     3500     )      )     ))),  "")</f>
        <v/>
      </c>
      <c r="X144" s="1"/>
      <c r="Y144" s="1"/>
      <c r="Z144" s="1"/>
      <c r="AA144" s="1"/>
      <c r="AB144" s="15" t="str">
        <f aca="false">IF(ISNA($AV144),"",INDEX('Last Semester with Evals'!Y$3:Y$200, $AV144)&amp;","&amp;INDEX('Last Semester with Evals'!AA$3:AA$200, $AV144))</f>
        <v/>
      </c>
      <c r="AC144" s="16" t="str">
        <f aca="false">IF(ISNA($AV144),"",INDEX('Last Semester with Evals'!Z$3:Z$200, $AV144)+INDEX('Last Semester with Evals'!AB$3:AB$200, $AV144))</f>
        <v/>
      </c>
      <c r="AD144" s="1" t="str">
        <f aca="false">IF(ISNA(INDEX('Last Semester with Evals'!AC$3:AC$200, $AV144)),"",INDEX('Last Semester with Evals'!AC$3:AC$200, $AV144))</f>
        <v/>
      </c>
      <c r="AE144" s="1"/>
      <c r="AF144" s="1"/>
      <c r="AV144" s="0" t="e">
        <f aca="false">MATCH(E144,'Last Semester with Evals'!$F$3:$F$200,0)</f>
        <v>#N/A</v>
      </c>
      <c r="AW144" s="17" t="e">
        <f aca="false">MATCH(E144,'SPEAK-GTAI'!$F$2:$F$498,0)</f>
        <v>#N/A</v>
      </c>
    </row>
    <row r="145" customFormat="false" ht="1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9" t="str">
        <f aca="false">IF(ISNA($AW145),"x",IF(INDEX('SPEAK-GTAI'!G$2:G$498, $AW145)&lt;&gt;"",INDEX('SPEAK-GTAI'!G$2:G$498, $AW145),IF(INDEX('SPEAK-GTAI'!H$2:H$498, $AW145)&lt;&gt;"",INDEX('SPEAK-GTAI'!H$2:H$498, $AW145),"")))</f>
        <v>x</v>
      </c>
      <c r="P145" s="1" t="str">
        <f aca="false">IF(ISNA($AW145),"x",IF(INDEX('SPEAK-GTAI'!I$2:I$498, $AW145)&lt;&gt;"",INDEX('SPEAK-GTAI'!I$2:I$498, $AW145),""))</f>
        <v>x</v>
      </c>
      <c r="Q145" s="19" t="str">
        <f aca="false">IF(ISNA($AW145),"x",IF(INDEX('SPEAK-GTAI'!J$2:J$498, $AW145)&lt;&gt;"",INDEX('SPEAK-GTAI'!J$2:J$498, $AW145),""))</f>
        <v>x</v>
      </c>
      <c r="R145" s="1"/>
      <c r="S145" s="19" t="str">
        <f aca="false">IF(ISNA($AW145),"x",IF(INDEX('SPEAK-GTAI'!L$2:L$498, $AW145)&lt;&gt;"",INDEX('SPEAK-GTAI'!L$2:L$498, $AW145),""))</f>
        <v>x</v>
      </c>
      <c r="T145" s="19" t="str">
        <f aca="false">IF(ISNA($AW145),"x",IF(INDEX('SPEAK-GTAI'!M$2:M$498, $AW145)&lt;&gt;"",INDEX('SPEAK-GTAI'!M$2:M$498, $AW145),""))</f>
        <v>x</v>
      </c>
      <c r="U145" s="1" t="str">
        <f aca="false">IF(OR(O145="NS",AND(ISNUMBER(P145),P145&gt;=50),LOWER(Q145)="yes"),IF(P145="x", "x", ""),IF(AND(P145=45,OR(Q145="NO",Q145="FAILED",Q145="")),"RETAKE","YES"))</f>
        <v>YES</v>
      </c>
      <c r="V145" s="1"/>
      <c r="W145" s="0" t="str">
        <f aca="false">IF(Y145&lt;&gt;"",IF(V145&lt;&gt;"", V145,     IF(H145="PhD",     7500,     IF(ISNUMBER(SEARCH("120",X145)),        5000,     IF(ISNUMBER(SEARCH("150",X145)),        5000,     IF(X145="GTAI",        5000,     3500     )      )     ))),  "")</f>
        <v/>
      </c>
      <c r="X145" s="1"/>
      <c r="Y145" s="1"/>
      <c r="Z145" s="1"/>
      <c r="AA145" s="1"/>
      <c r="AB145" s="15" t="str">
        <f aca="false">IF(ISNA($AV145),"",INDEX('Last Semester with Evals'!Y$3:Y$200, $AV145)&amp;","&amp;INDEX('Last Semester with Evals'!AA$3:AA$200, $AV145))</f>
        <v/>
      </c>
      <c r="AC145" s="16" t="str">
        <f aca="false">IF(ISNA($AV145),"",INDEX('Last Semester with Evals'!Z$3:Z$200, $AV145)+INDEX('Last Semester with Evals'!AB$3:AB$200, $AV145))</f>
        <v/>
      </c>
      <c r="AD145" s="1" t="str">
        <f aca="false">IF(ISNA(INDEX('Last Semester with Evals'!AC$3:AC$200, $AV145)),"",INDEX('Last Semester with Evals'!AC$3:AC$200, $AV145))</f>
        <v/>
      </c>
      <c r="AE145" s="1"/>
      <c r="AF145" s="1"/>
      <c r="AV145" s="0" t="e">
        <f aca="false">MATCH(E145,'Last Semester with Evals'!$F$3:$F$200,0)</f>
        <v>#N/A</v>
      </c>
      <c r="AW145" s="17" t="e">
        <f aca="false">MATCH(E145,'SPEAK-GTAI'!$F$2:$F$498,0)</f>
        <v>#N/A</v>
      </c>
    </row>
    <row r="146" customFormat="false" ht="1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9" t="str">
        <f aca="false">IF(ISNA($AW146),"x",IF(INDEX('SPEAK-GTAI'!G$2:G$498, $AW146)&lt;&gt;"",INDEX('SPEAK-GTAI'!G$2:G$498, $AW146),IF(INDEX('SPEAK-GTAI'!H$2:H$498, $AW146)&lt;&gt;"",INDEX('SPEAK-GTAI'!H$2:H$498, $AW146),"")))</f>
        <v>x</v>
      </c>
      <c r="P146" s="1" t="str">
        <f aca="false">IF(ISNA($AW146),"x",IF(INDEX('SPEAK-GTAI'!I$2:I$498, $AW146)&lt;&gt;"",INDEX('SPEAK-GTAI'!I$2:I$498, $AW146),""))</f>
        <v>x</v>
      </c>
      <c r="Q146" s="19" t="str">
        <f aca="false">IF(ISNA($AW146),"x",IF(INDEX('SPEAK-GTAI'!J$2:J$498, $AW146)&lt;&gt;"",INDEX('SPEAK-GTAI'!J$2:J$498, $AW146),""))</f>
        <v>x</v>
      </c>
      <c r="R146" s="1"/>
      <c r="S146" s="19" t="str">
        <f aca="false">IF(ISNA($AW146),"x",IF(INDEX('SPEAK-GTAI'!L$2:L$498, $AW146)&lt;&gt;"",INDEX('SPEAK-GTAI'!L$2:L$498, $AW146),""))</f>
        <v>x</v>
      </c>
      <c r="T146" s="19" t="str">
        <f aca="false">IF(ISNA($AW146),"x",IF(INDEX('SPEAK-GTAI'!M$2:M$498, $AW146)&lt;&gt;"",INDEX('SPEAK-GTAI'!M$2:M$498, $AW146),""))</f>
        <v>x</v>
      </c>
      <c r="U146" s="1" t="str">
        <f aca="false">IF(OR(O146="NS",AND(ISNUMBER(P146),P146&gt;=50),LOWER(Q146)="yes"),IF(P146="x", "x", ""),IF(AND(P146=45,OR(Q146="NO",Q146="FAILED",Q146="")),"RETAKE","YES"))</f>
        <v>YES</v>
      </c>
      <c r="V146" s="1"/>
      <c r="W146" s="0" t="str">
        <f aca="false">IF(Y146&lt;&gt;"",IF(V146&lt;&gt;"", V146,     IF(H146="PhD",     7500,     IF(ISNUMBER(SEARCH("120",X146)),        5000,     IF(ISNUMBER(SEARCH("150",X146)),        5000,     IF(X146="GTAI",        5000,     3500     )      )     ))),  "")</f>
        <v/>
      </c>
      <c r="X146" s="1"/>
      <c r="Y146" s="1"/>
      <c r="Z146" s="1"/>
      <c r="AA146" s="1"/>
      <c r="AB146" s="15" t="str">
        <f aca="false">IF(ISNA($AV146),"",INDEX('Last Semester with Evals'!Y$3:Y$200, $AV146)&amp;","&amp;INDEX('Last Semester with Evals'!AA$3:AA$200, $AV146))</f>
        <v/>
      </c>
      <c r="AC146" s="16" t="str">
        <f aca="false">IF(ISNA($AV146),"",INDEX('Last Semester with Evals'!Z$3:Z$200, $AV146)+INDEX('Last Semester with Evals'!AB$3:AB$200, $AV146))</f>
        <v/>
      </c>
      <c r="AD146" s="1" t="str">
        <f aca="false">IF(ISNA(INDEX('Last Semester with Evals'!AC$3:AC$200, $AV146)),"",INDEX('Last Semester with Evals'!AC$3:AC$200, $AV146))</f>
        <v/>
      </c>
      <c r="AE146" s="1"/>
      <c r="AF146" s="1"/>
      <c r="AV146" s="0" t="e">
        <f aca="false">MATCH(E146,'Last Semester with Evals'!$F$3:$F$200,0)</f>
        <v>#N/A</v>
      </c>
      <c r="AW146" s="17" t="e">
        <f aca="false">MATCH(E146,'SPEAK-GTAI'!$F$2:$F$498,0)</f>
        <v>#N/A</v>
      </c>
    </row>
    <row r="147" customFormat="false" ht="1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9" t="str">
        <f aca="false">IF(ISNA($AW147),"x",IF(INDEX('SPEAK-GTAI'!G$2:G$498, $AW147)&lt;&gt;"",INDEX('SPEAK-GTAI'!G$2:G$498, $AW147),IF(INDEX('SPEAK-GTAI'!H$2:H$498, $AW147)&lt;&gt;"",INDEX('SPEAK-GTAI'!H$2:H$498, $AW147),"")))</f>
        <v>x</v>
      </c>
      <c r="P147" s="1" t="str">
        <f aca="false">IF(ISNA($AW147),"x",IF(INDEX('SPEAK-GTAI'!I$2:I$498, $AW147)&lt;&gt;"",INDEX('SPEAK-GTAI'!I$2:I$498, $AW147),""))</f>
        <v>x</v>
      </c>
      <c r="Q147" s="19" t="str">
        <f aca="false">IF(ISNA($AW147),"x",IF(INDEX('SPEAK-GTAI'!J$2:J$498, $AW147)&lt;&gt;"",INDEX('SPEAK-GTAI'!J$2:J$498, $AW147),""))</f>
        <v>x</v>
      </c>
      <c r="R147" s="1"/>
      <c r="S147" s="19" t="str">
        <f aca="false">IF(ISNA($AW147),"x",IF(INDEX('SPEAK-GTAI'!L$2:L$498, $AW147)&lt;&gt;"",INDEX('SPEAK-GTAI'!L$2:L$498, $AW147),""))</f>
        <v>x</v>
      </c>
      <c r="T147" s="19" t="str">
        <f aca="false">IF(ISNA($AW147),"x",IF(INDEX('SPEAK-GTAI'!M$2:M$498, $AW147)&lt;&gt;"",INDEX('SPEAK-GTAI'!M$2:M$498, $AW147),""))</f>
        <v>x</v>
      </c>
      <c r="U147" s="1" t="str">
        <f aca="false">IF(OR(O147="NS",AND(ISNUMBER(P147),P147&gt;=50),LOWER(Q147)="yes"),IF(P147="x", "x", ""),IF(AND(P147=45,OR(Q147="NO",Q147="FAILED",Q147="")),"RETAKE","YES"))</f>
        <v>YES</v>
      </c>
      <c r="V147" s="1"/>
      <c r="W147" s="0" t="str">
        <f aca="false">IF(Y147&lt;&gt;"",IF(V147&lt;&gt;"", V147,     IF(H147="PhD",     7500,     IF(ISNUMBER(SEARCH("120",X147)),        5000,     IF(ISNUMBER(SEARCH("150",X147)),        5000,     IF(X147="GTAI",        5000,     3500     )      )     ))),  "")</f>
        <v/>
      </c>
      <c r="X147" s="1"/>
      <c r="Y147" s="1"/>
      <c r="Z147" s="1"/>
      <c r="AA147" s="1"/>
      <c r="AB147" s="15" t="str">
        <f aca="false">IF(ISNA($AV147),"",INDEX('Last Semester with Evals'!Y$3:Y$200, $AV147)&amp;","&amp;INDEX('Last Semester with Evals'!AA$3:AA$200, $AV147))</f>
        <v/>
      </c>
      <c r="AC147" s="16" t="str">
        <f aca="false">IF(ISNA($AV147),"",INDEX('Last Semester with Evals'!Z$3:Z$200, $AV147)+INDEX('Last Semester with Evals'!AB$3:AB$200, $AV147))</f>
        <v/>
      </c>
      <c r="AD147" s="1" t="str">
        <f aca="false">IF(ISNA(INDEX('Last Semester with Evals'!AC$3:AC$200, $AV147)),"",INDEX('Last Semester with Evals'!AC$3:AC$200, $AV147))</f>
        <v/>
      </c>
      <c r="AE147" s="1"/>
      <c r="AF147" s="1"/>
      <c r="AV147" s="0" t="e">
        <f aca="false">MATCH(E147,'Last Semester with Evals'!$F$3:$F$200,0)</f>
        <v>#N/A</v>
      </c>
      <c r="AW147" s="17" t="e">
        <f aca="false">MATCH(E147,'SPEAK-GTAI'!$F$2:$F$498,0)</f>
        <v>#N/A</v>
      </c>
    </row>
    <row r="148" customFormat="false" ht="1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9" t="str">
        <f aca="false">IF(ISNA($AW148),"x",IF(INDEX('SPEAK-GTAI'!G$2:G$498, $AW148)&lt;&gt;"",INDEX('SPEAK-GTAI'!G$2:G$498, $AW148),IF(INDEX('SPEAK-GTAI'!H$2:H$498, $AW148)&lt;&gt;"",INDEX('SPEAK-GTAI'!H$2:H$498, $AW148),"")))</f>
        <v>x</v>
      </c>
      <c r="P148" s="1" t="str">
        <f aca="false">IF(ISNA($AW148),"x",IF(INDEX('SPEAK-GTAI'!I$2:I$498, $AW148)&lt;&gt;"",INDEX('SPEAK-GTAI'!I$2:I$498, $AW148),""))</f>
        <v>x</v>
      </c>
      <c r="Q148" s="19" t="str">
        <f aca="false">IF(ISNA($AW148),"x",IF(INDEX('SPEAK-GTAI'!J$2:J$498, $AW148)&lt;&gt;"",INDEX('SPEAK-GTAI'!J$2:J$498, $AW148),""))</f>
        <v>x</v>
      </c>
      <c r="R148" s="1"/>
      <c r="S148" s="19" t="str">
        <f aca="false">IF(ISNA($AW148),"x",IF(INDEX('SPEAK-GTAI'!L$2:L$498, $AW148)&lt;&gt;"",INDEX('SPEAK-GTAI'!L$2:L$498, $AW148),""))</f>
        <v>x</v>
      </c>
      <c r="T148" s="19" t="str">
        <f aca="false">IF(ISNA($AW148),"x",IF(INDEX('SPEAK-GTAI'!M$2:M$498, $AW148)&lt;&gt;"",INDEX('SPEAK-GTAI'!M$2:M$498, $AW148),""))</f>
        <v>x</v>
      </c>
      <c r="U148" s="1" t="str">
        <f aca="false">IF(OR(O148="NS",AND(ISNUMBER(P148),P148&gt;=50),LOWER(Q148)="yes"),IF(P148="x", "x", ""),IF(AND(P148=45,OR(Q148="NO",Q148="FAILED",Q148="")),"RETAKE","YES"))</f>
        <v>YES</v>
      </c>
      <c r="V148" s="1"/>
      <c r="W148" s="0" t="str">
        <f aca="false">IF(Y148&lt;&gt;"",IF(V148&lt;&gt;"", V148,     IF(H148="PhD",     7500,     IF(ISNUMBER(SEARCH("120",X148)),        5000,     IF(ISNUMBER(SEARCH("150",X148)),        5000,     IF(X148="GTAI",        5000,     3500     )      )     ))),  "")</f>
        <v/>
      </c>
      <c r="X148" s="1"/>
      <c r="Y148" s="1"/>
      <c r="Z148" s="1"/>
      <c r="AA148" s="1"/>
      <c r="AB148" s="15" t="str">
        <f aca="false">IF(ISNA($AV148),"",INDEX('Last Semester with Evals'!Y$3:Y$200, $AV148)&amp;","&amp;INDEX('Last Semester with Evals'!AA$3:AA$200, $AV148))</f>
        <v/>
      </c>
      <c r="AC148" s="16" t="str">
        <f aca="false">IF(ISNA($AV148),"",INDEX('Last Semester with Evals'!Z$3:Z$200, $AV148)+INDEX('Last Semester with Evals'!AB$3:AB$200, $AV148))</f>
        <v/>
      </c>
      <c r="AD148" s="1" t="str">
        <f aca="false">IF(ISNA(INDEX('Last Semester with Evals'!AC$3:AC$200, $AV148)),"",INDEX('Last Semester with Evals'!AC$3:AC$200, $AV148))</f>
        <v/>
      </c>
      <c r="AE148" s="1"/>
      <c r="AF148" s="1"/>
      <c r="AV148" s="0" t="e">
        <f aca="false">MATCH(E148,'Last Semester with Evals'!$F$3:$F$200,0)</f>
        <v>#N/A</v>
      </c>
      <c r="AW148" s="17" t="e">
        <f aca="false">MATCH(E148,'SPEAK-GTAI'!$F$2:$F$498,0)</f>
        <v>#N/A</v>
      </c>
    </row>
    <row r="149" customFormat="false" ht="1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9" t="str">
        <f aca="false">IF(ISNA($AW149),"x",IF(INDEX('SPEAK-GTAI'!G$2:G$498, $AW149)&lt;&gt;"",INDEX('SPEAK-GTAI'!G$2:G$498, $AW149),IF(INDEX('SPEAK-GTAI'!H$2:H$498, $AW149)&lt;&gt;"",INDEX('SPEAK-GTAI'!H$2:H$498, $AW149),"")))</f>
        <v>x</v>
      </c>
      <c r="P149" s="1" t="str">
        <f aca="false">IF(ISNA($AW149),"x",IF(INDEX('SPEAK-GTAI'!I$2:I$498, $AW149)&lt;&gt;"",INDEX('SPEAK-GTAI'!I$2:I$498, $AW149),""))</f>
        <v>x</v>
      </c>
      <c r="Q149" s="19" t="str">
        <f aca="false">IF(ISNA($AW149),"x",IF(INDEX('SPEAK-GTAI'!J$2:J$498, $AW149)&lt;&gt;"",INDEX('SPEAK-GTAI'!J$2:J$498, $AW149),""))</f>
        <v>x</v>
      </c>
      <c r="R149" s="1"/>
      <c r="S149" s="19" t="str">
        <f aca="false">IF(ISNA($AW149),"x",IF(INDEX('SPEAK-GTAI'!L$2:L$498, $AW149)&lt;&gt;"",INDEX('SPEAK-GTAI'!L$2:L$498, $AW149),""))</f>
        <v>x</v>
      </c>
      <c r="T149" s="19" t="str">
        <f aca="false">IF(ISNA($AW149),"x",IF(INDEX('SPEAK-GTAI'!M$2:M$498, $AW149)&lt;&gt;"",INDEX('SPEAK-GTAI'!M$2:M$498, $AW149),""))</f>
        <v>x</v>
      </c>
      <c r="U149" s="1" t="str">
        <f aca="false">IF(OR(O149="NS",AND(ISNUMBER(P149),P149&gt;=50),LOWER(Q149)="yes"),IF(P149="x", "x", ""),IF(AND(P149=45,OR(Q149="NO",Q149="FAILED",Q149="")),"RETAKE","YES"))</f>
        <v>YES</v>
      </c>
      <c r="V149" s="1"/>
      <c r="W149" s="0" t="str">
        <f aca="false">IF(Y149&lt;&gt;"",IF(V149&lt;&gt;"", V149,     IF(H149="PhD",     7500,     IF(ISNUMBER(SEARCH("120",X149)),        5000,     IF(ISNUMBER(SEARCH("150",X149)),        5000,     IF(X149="GTAI",        5000,     3500     )      )     ))),  "")</f>
        <v/>
      </c>
      <c r="X149" s="1"/>
      <c r="Y149" s="1"/>
      <c r="Z149" s="1"/>
      <c r="AA149" s="1"/>
      <c r="AB149" s="15" t="str">
        <f aca="false">IF(ISNA($AV149),"",INDEX('Last Semester with Evals'!Y$3:Y$200, $AV149)&amp;","&amp;INDEX('Last Semester with Evals'!AA$3:AA$200, $AV149))</f>
        <v/>
      </c>
      <c r="AC149" s="16" t="str">
        <f aca="false">IF(ISNA($AV149),"",INDEX('Last Semester with Evals'!Z$3:Z$200, $AV149)+INDEX('Last Semester with Evals'!AB$3:AB$200, $AV149))</f>
        <v/>
      </c>
      <c r="AD149" s="1" t="str">
        <f aca="false">IF(ISNA(INDEX('Last Semester with Evals'!AC$3:AC$200, $AV149)),"",INDEX('Last Semester with Evals'!AC$3:AC$200, $AV149))</f>
        <v/>
      </c>
      <c r="AE149" s="1"/>
      <c r="AF149" s="1"/>
      <c r="AV149" s="0" t="e">
        <f aca="false">MATCH(E149,'Last Semester with Evals'!$F$3:$F$200,0)</f>
        <v>#N/A</v>
      </c>
      <c r="AW149" s="17" t="e">
        <f aca="false">MATCH(E149,'SPEAK-GTAI'!$F$2:$F$498,0)</f>
        <v>#N/A</v>
      </c>
    </row>
    <row r="150" customFormat="false" ht="1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9" t="str">
        <f aca="false">IF(ISNA($AW150),"x",IF(INDEX('SPEAK-GTAI'!G$2:G$498, $AW150)&lt;&gt;"",INDEX('SPEAK-GTAI'!G$2:G$498, $AW150),IF(INDEX('SPEAK-GTAI'!H$2:H$498, $AW150)&lt;&gt;"",INDEX('SPEAK-GTAI'!H$2:H$498, $AW150),"")))</f>
        <v>x</v>
      </c>
      <c r="P150" s="1" t="str">
        <f aca="false">IF(ISNA($AW150),"x",IF(INDEX('SPEAK-GTAI'!I$2:I$498, $AW150)&lt;&gt;"",INDEX('SPEAK-GTAI'!I$2:I$498, $AW150),""))</f>
        <v>x</v>
      </c>
      <c r="Q150" s="19" t="str">
        <f aca="false">IF(ISNA($AW150),"x",IF(INDEX('SPEAK-GTAI'!J$2:J$498, $AW150)&lt;&gt;"",INDEX('SPEAK-GTAI'!J$2:J$498, $AW150),""))</f>
        <v>x</v>
      </c>
      <c r="R150" s="1"/>
      <c r="S150" s="19" t="str">
        <f aca="false">IF(ISNA($AW150),"x",IF(INDEX('SPEAK-GTAI'!L$2:L$498, $AW150)&lt;&gt;"",INDEX('SPEAK-GTAI'!L$2:L$498, $AW150),""))</f>
        <v>x</v>
      </c>
      <c r="T150" s="19" t="str">
        <f aca="false">IF(ISNA($AW150),"x",IF(INDEX('SPEAK-GTAI'!M$2:M$498, $AW150)&lt;&gt;"",INDEX('SPEAK-GTAI'!M$2:M$498, $AW150),""))</f>
        <v>x</v>
      </c>
      <c r="U150" s="1" t="str">
        <f aca="false">IF(OR(O150="NS",AND(ISNUMBER(P150),P150&gt;=50),LOWER(Q150)="yes"),IF(P150="x", "x", ""),IF(AND(P150=45,OR(Q150="NO",Q150="FAILED",Q150="")),"RETAKE","YES"))</f>
        <v>YES</v>
      </c>
      <c r="V150" s="1"/>
      <c r="W150" s="0" t="str">
        <f aca="false">IF(Y150&lt;&gt;"",IF(V150&lt;&gt;"", V150,     IF(H150="PhD",     7500,     IF(ISNUMBER(SEARCH("120",X150)),        5000,     IF(ISNUMBER(SEARCH("150",X150)),        5000,     IF(X150="GTAI",        5000,     3500     )      )     ))),  "")</f>
        <v/>
      </c>
      <c r="X150" s="1"/>
      <c r="Y150" s="1"/>
      <c r="Z150" s="1"/>
      <c r="AA150" s="1"/>
      <c r="AB150" s="15" t="str">
        <f aca="false">IF(ISNA($AV150),"",INDEX('Last Semester with Evals'!Y$3:Y$200, $AV150)&amp;","&amp;INDEX('Last Semester with Evals'!AA$3:AA$200, $AV150))</f>
        <v/>
      </c>
      <c r="AC150" s="16" t="str">
        <f aca="false">IF(ISNA($AV150),"",INDEX('Last Semester with Evals'!Z$3:Z$200, $AV150)+INDEX('Last Semester with Evals'!AB$3:AB$200, $AV150))</f>
        <v/>
      </c>
      <c r="AD150" s="1" t="str">
        <f aca="false">IF(ISNA(INDEX('Last Semester with Evals'!AC$3:AC$200, $AV150)),"",INDEX('Last Semester with Evals'!AC$3:AC$200, $AV150))</f>
        <v/>
      </c>
      <c r="AE150" s="1"/>
      <c r="AF150" s="1"/>
      <c r="AV150" s="0" t="e">
        <f aca="false">MATCH(E150,'Last Semester with Evals'!$F$3:$F$200,0)</f>
        <v>#N/A</v>
      </c>
      <c r="AW150" s="17" t="e">
        <f aca="false">MATCH(E150,'SPEAK-GTAI'!$F$2:$F$498,0)</f>
        <v>#N/A</v>
      </c>
    </row>
    <row r="151" customFormat="false" ht="15" hidden="false" customHeight="false" outlineLevel="0" collapsed="false">
      <c r="AB151" s="16"/>
      <c r="AC151" s="16"/>
    </row>
    <row r="152" customFormat="false" ht="15" hidden="false" customHeight="false" outlineLevel="0" collapsed="false">
      <c r="AB152" s="16"/>
      <c r="AC152" s="16"/>
    </row>
    <row r="153" customFormat="false" ht="15" hidden="false" customHeight="false" outlineLevel="0" collapsed="false">
      <c r="AB153" s="16"/>
      <c r="AC153" s="16"/>
    </row>
    <row r="154" customFormat="false" ht="15" hidden="false" customHeight="false" outlineLevel="0" collapsed="false">
      <c r="AB154" s="16"/>
      <c r="AC154" s="16"/>
    </row>
    <row r="155" customFormat="false" ht="15" hidden="false" customHeight="false" outlineLevel="0" collapsed="false">
      <c r="AB155" s="16"/>
      <c r="AC155" s="16"/>
    </row>
    <row r="156" customFormat="false" ht="15" hidden="false" customHeight="false" outlineLevel="0" collapsed="false">
      <c r="AB156" s="16"/>
      <c r="AC156" s="16"/>
    </row>
    <row r="157" customFormat="false" ht="15" hidden="false" customHeight="false" outlineLevel="0" collapsed="false">
      <c r="AB157" s="16"/>
      <c r="AC157" s="16"/>
    </row>
    <row r="158" customFormat="false" ht="15" hidden="false" customHeight="false" outlineLevel="0" collapsed="false">
      <c r="AB158" s="16"/>
      <c r="AC158" s="16"/>
    </row>
    <row r="159" customFormat="false" ht="15" hidden="false" customHeight="false" outlineLevel="0" collapsed="false">
      <c r="AB159" s="16"/>
      <c r="AC159" s="16"/>
    </row>
  </sheetData>
  <autoFilter ref="A2:AW150"/>
  <mergeCells count="2">
    <mergeCell ref="V1:AA1"/>
    <mergeCell ref="AB1:AC1"/>
  </mergeCells>
  <conditionalFormatting sqref="P51:P150 P4:P49">
    <cfRule type="cellIs" priority="2" operator="equal" aboveAverage="0" equalAverage="0" bottom="0" percent="0" rank="0" text="" dxfId="0">
      <formula>45</formula>
    </cfRule>
    <cfRule type="cellIs" priority="3" operator="lessThan" aboveAverage="0" equalAverage="0" bottom="0" percent="0" rank="0" text="" dxfId="1">
      <formula>45</formula>
    </cfRule>
    <cfRule type="containsText" priority="4" operator="containsText" aboveAverage="0" equalAverage="0" bottom="0" percent="0" rank="0" text="NS" dxfId="2"/>
    <cfRule type="cellIs" priority="5" operator="greaterThan" aboveAverage="0" equalAverage="0" bottom="0" percent="0" rank="0" text="" dxfId="3">
      <formula>46</formula>
    </cfRule>
  </conditionalFormatting>
  <conditionalFormatting sqref="P3">
    <cfRule type="cellIs" priority="6" operator="equal" aboveAverage="0" equalAverage="0" bottom="0" percent="0" rank="0" text="" dxfId="4">
      <formula>45</formula>
    </cfRule>
    <cfRule type="cellIs" priority="7" operator="lessThan" aboveAverage="0" equalAverage="0" bottom="0" percent="0" rank="0" text="" dxfId="5">
      <formula>45</formula>
    </cfRule>
    <cfRule type="containsText" priority="8" operator="containsText" aboveAverage="0" equalAverage="0" bottom="0" percent="0" rank="0" text="NS" dxfId="6"/>
    <cfRule type="cellIs" priority="9" operator="greaterThan" aboveAverage="0" equalAverage="0" bottom="0" percent="0" rank="0" text="" dxfId="7">
      <formula>46</formula>
    </cfRule>
  </conditionalFormatting>
  <conditionalFormatting sqref="P51:P66 P4:P49">
    <cfRule type="cellIs" priority="10" operator="equal" aboveAverage="0" equalAverage="0" bottom="0" percent="0" rank="0" text="" dxfId="8">
      <formula>45</formula>
    </cfRule>
    <cfRule type="cellIs" priority="11" operator="lessThan" aboveAverage="0" equalAverage="0" bottom="0" percent="0" rank="0" text="" dxfId="9">
      <formula>45</formula>
    </cfRule>
    <cfRule type="containsText" priority="12" operator="containsText" aboveAverage="0" equalAverage="0" bottom="0" percent="0" rank="0" text="NS" dxfId="10"/>
    <cfRule type="cellIs" priority="13" operator="greaterThan" aboveAverage="0" equalAverage="0" bottom="0" percent="0" rank="0" text="" dxfId="11">
      <formula>46</formula>
    </cfRule>
  </conditionalFormatting>
  <conditionalFormatting sqref="P50">
    <cfRule type="cellIs" priority="14" operator="equal" aboveAverage="0" equalAverage="0" bottom="0" percent="0" rank="0" text="" dxfId="12">
      <formula>45</formula>
    </cfRule>
    <cfRule type="cellIs" priority="15" operator="lessThan" aboveAverage="0" equalAverage="0" bottom="0" percent="0" rank="0" text="" dxfId="13">
      <formula>45</formula>
    </cfRule>
    <cfRule type="containsText" priority="16" operator="containsText" aboveAverage="0" equalAverage="0" bottom="0" percent="0" rank="0" text="NS" dxfId="14"/>
    <cfRule type="cellIs" priority="17" operator="greaterThan" aboveAverage="0" equalAverage="0" bottom="0" percent="0" rank="0" text="" dxfId="15">
      <formula>46</formula>
    </cfRule>
  </conditionalFormatting>
  <conditionalFormatting sqref="P50">
    <cfRule type="cellIs" priority="18" operator="equal" aboveAverage="0" equalAverage="0" bottom="0" percent="0" rank="0" text="" dxfId="16">
      <formula>45</formula>
    </cfRule>
    <cfRule type="cellIs" priority="19" operator="lessThan" aboveAverage="0" equalAverage="0" bottom="0" percent="0" rank="0" text="" dxfId="17">
      <formula>45</formula>
    </cfRule>
    <cfRule type="containsText" priority="20" operator="containsText" aboveAverage="0" equalAverage="0" bottom="0" percent="0" rank="0" text="NS" dxfId="18"/>
    <cfRule type="cellIs" priority="21" operator="greaterThan" aboveAverage="0" equalAverage="0" bottom="0" percent="0" rank="0" text="" dxfId="19">
      <formula>46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D30" activeCellId="0" sqref="B:F"/>
    </sheetView>
  </sheetViews>
  <sheetFormatPr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28.86"/>
    <col collapsed="false" customWidth="true" hidden="false" outlineLevel="0" max="3" min="3" style="0" width="28.72"/>
    <col collapsed="false" customWidth="true" hidden="false" outlineLevel="0" max="4" min="4" style="0" width="52.57"/>
    <col collapsed="false" customWidth="true" hidden="false" outlineLevel="0" max="1025" min="5" style="0" width="13.71"/>
  </cols>
  <sheetData>
    <row r="1" customFormat="false" ht="15" hidden="false" customHeight="false" outlineLevel="0" collapsed="false">
      <c r="A1" s="25" t="s">
        <v>55</v>
      </c>
      <c r="B1" s="25" t="s">
        <v>56</v>
      </c>
      <c r="C1" s="25" t="s">
        <v>57</v>
      </c>
      <c r="D1" s="25" t="s">
        <v>58</v>
      </c>
      <c r="E1" s="25"/>
      <c r="F1" s="25"/>
    </row>
    <row r="2" customFormat="false" ht="15" hidden="false" customHeight="false" outlineLevel="0" collapsed="false">
      <c r="A2" s="26" t="s">
        <v>59</v>
      </c>
      <c r="B2" s="26" t="s">
        <v>60</v>
      </c>
      <c r="C2" s="27"/>
      <c r="D2" s="28" t="str">
        <f aca="false" t="array" ref="D2:D53">TRANSPOSE(AssignmentsWork!C2:BC2)</f>
        <v/>
      </c>
    </row>
    <row r="3" customFormat="false" ht="120" hidden="false" customHeight="false" outlineLevel="0" collapsed="false">
      <c r="A3" s="26" t="s">
        <v>61</v>
      </c>
      <c r="B3" s="26" t="s">
        <v>62</v>
      </c>
      <c r="C3" s="27" t="s">
        <v>63</v>
      </c>
      <c r="D3" s="28" t="str">
        <v/>
      </c>
    </row>
    <row r="4" customFormat="false" ht="90" hidden="false" customHeight="false" outlineLevel="0" collapsed="false">
      <c r="A4" s="0" t="s">
        <v>64</v>
      </c>
      <c r="B4" s="0" t="s">
        <v>65</v>
      </c>
      <c r="C4" s="27" t="s">
        <v>66</v>
      </c>
      <c r="D4" s="7" t="str">
        <v/>
      </c>
      <c r="E4" s="29"/>
      <c r="F4" s="30"/>
    </row>
    <row r="5" customFormat="false" ht="90" hidden="false" customHeight="false" outlineLevel="0" collapsed="false">
      <c r="A5" s="1" t="s">
        <v>67</v>
      </c>
      <c r="B5" s="0" t="s">
        <v>68</v>
      </c>
      <c r="C5" s="27" t="s">
        <v>66</v>
      </c>
      <c r="D5" s="7" t="str">
        <v/>
      </c>
      <c r="E5" s="29"/>
      <c r="F5" s="30"/>
    </row>
    <row r="6" customFormat="false" ht="225" hidden="false" customHeight="false" outlineLevel="0" collapsed="false">
      <c r="A6" s="1" t="s">
        <v>69</v>
      </c>
      <c r="B6" s="1" t="s">
        <v>70</v>
      </c>
      <c r="C6" s="7" t="s">
        <v>71</v>
      </c>
      <c r="D6" s="31" t="str">
        <v/>
      </c>
      <c r="E6" s="32"/>
      <c r="F6" s="32"/>
    </row>
    <row r="7" customFormat="false" ht="15" hidden="false" customHeight="false" outlineLevel="0" collapsed="false">
      <c r="A7" s="0" t="s">
        <v>72</v>
      </c>
      <c r="B7" s="0" t="s">
        <v>73</v>
      </c>
      <c r="C7" s="28" t="s">
        <v>74</v>
      </c>
      <c r="D7" s="28" t="str">
        <v/>
      </c>
    </row>
    <row r="8" customFormat="false" ht="30" hidden="false" customHeight="false" outlineLevel="0" collapsed="false">
      <c r="A8" s="1" t="s">
        <v>75</v>
      </c>
      <c r="B8" s="26" t="s">
        <v>76</v>
      </c>
      <c r="C8" s="28" t="s">
        <v>77</v>
      </c>
      <c r="D8" s="28" t="str">
        <v/>
      </c>
    </row>
    <row r="9" customFormat="false" ht="15" hidden="false" customHeight="false" outlineLevel="0" collapsed="false">
      <c r="A9" s="1" t="s">
        <v>78</v>
      </c>
      <c r="B9" s="26" t="s">
        <v>79</v>
      </c>
      <c r="C9" s="28" t="s">
        <v>74</v>
      </c>
      <c r="D9" s="31" t="str">
        <v/>
      </c>
      <c r="E9" s="32"/>
      <c r="F9" s="32"/>
    </row>
    <row r="10" customFormat="false" ht="15" hidden="false" customHeight="false" outlineLevel="0" collapsed="false">
      <c r="A10" s="26" t="s">
        <v>80</v>
      </c>
      <c r="B10" s="26" t="s">
        <v>81</v>
      </c>
      <c r="C10" s="28" t="s">
        <v>82</v>
      </c>
      <c r="D10" s="7" t="str">
        <v/>
      </c>
      <c r="E10" s="29"/>
      <c r="F10" s="32"/>
    </row>
    <row r="11" customFormat="false" ht="15" hidden="false" customHeight="false" outlineLevel="0" collapsed="false">
      <c r="A11" s="1" t="s">
        <v>83</v>
      </c>
      <c r="B11" s="1" t="s">
        <v>84</v>
      </c>
      <c r="C11" s="33" t="s">
        <v>85</v>
      </c>
      <c r="D11" s="28" t="str">
        <v/>
      </c>
    </row>
    <row r="12" customFormat="false" ht="45" hidden="false" customHeight="false" outlineLevel="0" collapsed="false">
      <c r="A12" s="1" t="s">
        <v>86</v>
      </c>
      <c r="B12" s="1" t="s">
        <v>86</v>
      </c>
      <c r="C12" s="27" t="s">
        <v>87</v>
      </c>
      <c r="D12" s="7" t="str">
        <v/>
      </c>
      <c r="E12" s="29"/>
      <c r="F12" s="1"/>
    </row>
    <row r="13" customFormat="false" ht="60" hidden="false" customHeight="false" outlineLevel="0" collapsed="false">
      <c r="A13" s="1" t="s">
        <v>88</v>
      </c>
      <c r="B13" s="1" t="s">
        <v>89</v>
      </c>
      <c r="C13" s="27" t="s">
        <v>87</v>
      </c>
      <c r="D13" s="31" t="str">
        <v/>
      </c>
      <c r="E13" s="32"/>
      <c r="F13" s="32"/>
    </row>
    <row r="14" customFormat="false" ht="15" hidden="false" customHeight="false" outlineLevel="0" collapsed="false">
      <c r="A14" s="1" t="s">
        <v>90</v>
      </c>
      <c r="B14" s="1" t="s">
        <v>91</v>
      </c>
      <c r="C14" s="27" t="s">
        <v>92</v>
      </c>
      <c r="D14" s="28" t="str">
        <v/>
      </c>
    </row>
    <row r="15" customFormat="false" ht="15" hidden="false" customHeight="false" outlineLevel="0" collapsed="false">
      <c r="A15" s="0" t="s">
        <v>93</v>
      </c>
      <c r="B15" s="0" t="s">
        <v>94</v>
      </c>
      <c r="C15" s="28" t="s">
        <v>95</v>
      </c>
      <c r="D15" s="28" t="str">
        <v/>
      </c>
    </row>
    <row r="16" customFormat="false" ht="15" hidden="false" customHeight="false" outlineLevel="0" collapsed="false">
      <c r="A16" s="26" t="s">
        <v>96</v>
      </c>
      <c r="B16" s="26" t="s">
        <v>97</v>
      </c>
      <c r="C16" s="33" t="s">
        <v>98</v>
      </c>
      <c r="D16" s="28" t="str">
        <v/>
      </c>
    </row>
    <row r="17" customFormat="false" ht="30" hidden="false" customHeight="false" outlineLevel="0" collapsed="false">
      <c r="A17" s="1" t="s">
        <v>99</v>
      </c>
      <c r="B17" s="26" t="s">
        <v>100</v>
      </c>
      <c r="C17" s="33" t="s">
        <v>92</v>
      </c>
      <c r="D17" s="28" t="str">
        <v/>
      </c>
    </row>
    <row r="18" customFormat="false" ht="30" hidden="false" customHeight="false" outlineLevel="0" collapsed="false">
      <c r="A18" s="1" t="s">
        <v>101</v>
      </c>
      <c r="B18" s="26" t="s">
        <v>102</v>
      </c>
      <c r="C18" s="33" t="s">
        <v>103</v>
      </c>
      <c r="D18" s="31" t="str">
        <v/>
      </c>
      <c r="E18" s="32"/>
      <c r="F18" s="32"/>
    </row>
    <row r="19" customFormat="false" ht="15" hidden="false" customHeight="false" outlineLevel="0" collapsed="false">
      <c r="A19" s="26" t="s">
        <v>104</v>
      </c>
      <c r="B19" s="26" t="s">
        <v>105</v>
      </c>
      <c r="C19" s="34" t="s">
        <v>106</v>
      </c>
      <c r="D19" s="28" t="str">
        <v/>
      </c>
    </row>
    <row r="20" customFormat="false" ht="15" hidden="false" customHeight="false" outlineLevel="0" collapsed="false">
      <c r="A20" s="1" t="s">
        <v>107</v>
      </c>
      <c r="B20" s="1" t="s">
        <v>108</v>
      </c>
      <c r="C20" s="33" t="s">
        <v>92</v>
      </c>
      <c r="D20" s="31" t="str">
        <v/>
      </c>
      <c r="E20" s="32"/>
      <c r="F20" s="32"/>
    </row>
    <row r="21" customFormat="false" ht="15" hidden="false" customHeight="false" outlineLevel="0" collapsed="false">
      <c r="A21" s="1" t="s">
        <v>109</v>
      </c>
      <c r="B21" s="1" t="s">
        <v>110</v>
      </c>
      <c r="C21" s="27" t="str">
        <f aca="false">HYPERLINK("mailto:aelmesal@cs.odu.edu","aelmesal@cs.odu.edu")</f>
        <v>aelmesal@cs.odu.edu</v>
      </c>
      <c r="D21" s="28" t="str">
        <v/>
      </c>
    </row>
    <row r="22" customFormat="false" ht="15" hidden="false" customHeight="false" outlineLevel="0" collapsed="false">
      <c r="A22" s="1" t="s">
        <v>111</v>
      </c>
      <c r="B22" s="26" t="s">
        <v>112</v>
      </c>
      <c r="C22" s="33" t="s">
        <v>113</v>
      </c>
      <c r="D22" s="28" t="str">
        <v/>
      </c>
    </row>
    <row r="23" customFormat="false" ht="15" hidden="false" customHeight="false" outlineLevel="0" collapsed="false">
      <c r="A23" s="26" t="s">
        <v>114</v>
      </c>
      <c r="B23" s="26" t="s">
        <v>115</v>
      </c>
      <c r="C23" s="33" t="s">
        <v>92</v>
      </c>
      <c r="D23" s="31" t="str">
        <v/>
      </c>
      <c r="E23" s="32"/>
      <c r="F23" s="32"/>
    </row>
    <row r="24" customFormat="false" ht="15" hidden="false" customHeight="false" outlineLevel="0" collapsed="false">
      <c r="A24" s="26" t="s">
        <v>116</v>
      </c>
      <c r="B24" s="26" t="s">
        <v>117</v>
      </c>
      <c r="C24" s="33" t="s">
        <v>95</v>
      </c>
      <c r="D24" s="28" t="str">
        <v/>
      </c>
    </row>
    <row r="25" customFormat="false" ht="15" hidden="false" customHeight="false" outlineLevel="0" collapsed="false">
      <c r="A25" s="1" t="s">
        <v>118</v>
      </c>
      <c r="B25" s="1" t="s">
        <v>119</v>
      </c>
      <c r="C25" s="33" t="s">
        <v>120</v>
      </c>
      <c r="D25" s="28" t="str">
        <v/>
      </c>
    </row>
    <row r="26" customFormat="false" ht="15" hidden="false" customHeight="false" outlineLevel="0" collapsed="false">
      <c r="A26" s="1" t="s">
        <v>121</v>
      </c>
      <c r="B26" s="1" t="s">
        <v>122</v>
      </c>
      <c r="C26" s="33" t="s">
        <v>92</v>
      </c>
      <c r="D26" s="28" t="str">
        <v/>
      </c>
    </row>
    <row r="27" customFormat="false" ht="15" hidden="false" customHeight="false" outlineLevel="0" collapsed="false">
      <c r="A27" s="17" t="s">
        <v>123</v>
      </c>
      <c r="B27" s="0" t="s">
        <v>124</v>
      </c>
      <c r="C27" s="33" t="s">
        <v>125</v>
      </c>
      <c r="D27" s="31" t="str">
        <v/>
      </c>
      <c r="E27" s="32"/>
      <c r="F27" s="32"/>
    </row>
    <row r="28" customFormat="false" ht="30" hidden="false" customHeight="false" outlineLevel="0" collapsed="false">
      <c r="A28" s="0" t="s">
        <v>126</v>
      </c>
      <c r="B28" s="0" t="s">
        <v>127</v>
      </c>
      <c r="C28" s="28" t="s">
        <v>128</v>
      </c>
      <c r="D28" s="31" t="str">
        <v/>
      </c>
      <c r="E28" s="32"/>
      <c r="F28" s="32"/>
    </row>
    <row r="29" customFormat="false" ht="15" hidden="false" customHeight="false" outlineLevel="0" collapsed="false">
      <c r="A29" s="26" t="s">
        <v>129</v>
      </c>
      <c r="B29" s="26" t="s">
        <v>130</v>
      </c>
      <c r="C29" s="28" t="s">
        <v>131</v>
      </c>
      <c r="D29" s="28" t="str">
        <v/>
      </c>
    </row>
    <row r="30" customFormat="false" ht="15" hidden="false" customHeight="false" outlineLevel="0" collapsed="false">
      <c r="A30" s="1" t="s">
        <v>132</v>
      </c>
      <c r="B30" s="26" t="s">
        <v>133</v>
      </c>
      <c r="C30" s="33" t="s">
        <v>134</v>
      </c>
      <c r="D30" s="28" t="str">
        <v/>
      </c>
    </row>
    <row r="31" customFormat="false" ht="30" hidden="false" customHeight="false" outlineLevel="0" collapsed="false">
      <c r="A31" s="1" t="s">
        <v>135</v>
      </c>
      <c r="B31" s="1" t="s">
        <v>136</v>
      </c>
      <c r="C31" s="7" t="s">
        <v>137</v>
      </c>
      <c r="D31" s="31" t="str">
        <v/>
      </c>
      <c r="E31" s="32"/>
      <c r="F31" s="32"/>
    </row>
    <row r="32" customFormat="false" ht="15" hidden="false" customHeight="false" outlineLevel="0" collapsed="false">
      <c r="A32" s="26" t="s">
        <v>138</v>
      </c>
      <c r="B32" s="26" t="s">
        <v>139</v>
      </c>
      <c r="C32" s="35" t="s">
        <v>85</v>
      </c>
      <c r="D32" s="31" t="str">
        <v/>
      </c>
      <c r="E32" s="32"/>
      <c r="F32" s="32"/>
    </row>
    <row r="33" customFormat="false" ht="15" hidden="false" customHeight="false" outlineLevel="0" collapsed="false">
      <c r="A33" s="1" t="s">
        <v>138</v>
      </c>
      <c r="B33" s="1" t="s">
        <v>140</v>
      </c>
      <c r="C33" s="27" t="s">
        <v>85</v>
      </c>
      <c r="D33" s="28" t="str">
        <v/>
      </c>
    </row>
    <row r="34" customFormat="false" ht="15" hidden="false" customHeight="false" outlineLevel="0" collapsed="false">
      <c r="A34" s="1" t="s">
        <v>141</v>
      </c>
      <c r="B34" s="26" t="s">
        <v>142</v>
      </c>
      <c r="C34" s="33" t="s">
        <v>143</v>
      </c>
      <c r="D34" s="28" t="str">
        <v/>
      </c>
    </row>
    <row r="35" customFormat="false" ht="15" hidden="false" customHeight="false" outlineLevel="0" collapsed="false">
      <c r="A35" s="1" t="s">
        <v>144</v>
      </c>
      <c r="B35" s="26" t="s">
        <v>145</v>
      </c>
      <c r="C35" s="33" t="s">
        <v>98</v>
      </c>
      <c r="D35" s="28" t="str">
        <v/>
      </c>
    </row>
    <row r="36" customFormat="false" ht="15" hidden="false" customHeight="false" outlineLevel="0" collapsed="false">
      <c r="A36" s="1" t="s">
        <v>146</v>
      </c>
      <c r="B36" s="1" t="s">
        <v>147</v>
      </c>
      <c r="C36" s="27" t="str">
        <f aca="false">HYPERLINK("mailto:aelmesal@cs.odu.edu","aelmesal@cs.odu.edu")</f>
        <v>aelmesal@cs.odu.edu</v>
      </c>
      <c r="D36" s="28" t="str">
        <v/>
      </c>
    </row>
    <row r="37" customFormat="false" ht="30" hidden="false" customHeight="false" outlineLevel="0" collapsed="false">
      <c r="A37" s="0" t="s">
        <v>148</v>
      </c>
      <c r="B37" s="0" t="s">
        <v>149</v>
      </c>
      <c r="C37" s="33" t="s">
        <v>150</v>
      </c>
      <c r="D37" s="28" t="str">
        <v/>
      </c>
    </row>
    <row r="38" customFormat="false" ht="15" hidden="false" customHeight="false" outlineLevel="0" collapsed="false">
      <c r="A38" s="1" t="s">
        <v>151</v>
      </c>
      <c r="B38" s="1" t="s">
        <v>152</v>
      </c>
      <c r="C38" s="27" t="s">
        <v>153</v>
      </c>
      <c r="D38" s="28" t="str">
        <v/>
      </c>
    </row>
    <row r="39" customFormat="false" ht="15" hidden="false" customHeight="false" outlineLevel="0" collapsed="false">
      <c r="A39" s="1" t="s">
        <v>154</v>
      </c>
      <c r="B39" s="0" t="s">
        <v>155</v>
      </c>
      <c r="C39" s="33" t="s">
        <v>156</v>
      </c>
      <c r="D39" s="28" t="str">
        <v/>
      </c>
    </row>
    <row r="40" customFormat="false" ht="15" hidden="false" customHeight="false" outlineLevel="0" collapsed="false">
      <c r="A40" s="1" t="s">
        <v>157</v>
      </c>
      <c r="B40" s="1" t="s">
        <v>158</v>
      </c>
      <c r="C40" s="33" t="s">
        <v>159</v>
      </c>
      <c r="D40" s="28" t="str">
        <v/>
      </c>
    </row>
    <row r="41" customFormat="false" ht="15" hidden="false" customHeight="false" outlineLevel="0" collapsed="false">
      <c r="A41" s="1" t="s">
        <v>160</v>
      </c>
      <c r="B41" s="1" t="s">
        <v>161</v>
      </c>
      <c r="C41" s="33" t="s">
        <v>159</v>
      </c>
      <c r="D41" s="28" t="str">
        <v/>
      </c>
    </row>
    <row r="42" customFormat="false" ht="15" hidden="false" customHeight="false" outlineLevel="0" collapsed="false">
      <c r="A42" s="1" t="s">
        <v>162</v>
      </c>
      <c r="B42" s="26" t="s">
        <v>163</v>
      </c>
      <c r="C42" s="33" t="s">
        <v>164</v>
      </c>
      <c r="D42" s="28" t="str">
        <v/>
      </c>
    </row>
    <row r="43" customFormat="false" ht="15" hidden="false" customHeight="false" outlineLevel="0" collapsed="false">
      <c r="A43" s="0" t="s">
        <v>165</v>
      </c>
      <c r="B43" s="0" t="s">
        <v>166</v>
      </c>
      <c r="C43" s="7" t="s">
        <v>167</v>
      </c>
      <c r="D43" s="28" t="str">
        <v/>
      </c>
    </row>
    <row r="44" customFormat="false" ht="15" hidden="false" customHeight="false" outlineLevel="0" collapsed="false">
      <c r="A44" s="0" t="s">
        <v>168</v>
      </c>
      <c r="B44" s="0" t="s">
        <v>169</v>
      </c>
      <c r="C44" s="33" t="s">
        <v>170</v>
      </c>
      <c r="D44" s="28" t="str">
        <v/>
      </c>
    </row>
    <row r="45" customFormat="false" ht="15" hidden="false" customHeight="false" outlineLevel="0" collapsed="false">
      <c r="A45" s="1" t="s">
        <v>171</v>
      </c>
      <c r="B45" s="0" t="s">
        <v>172</v>
      </c>
      <c r="C45" s="33" t="s">
        <v>156</v>
      </c>
      <c r="D45" s="28" t="str">
        <v/>
      </c>
    </row>
    <row r="46" customFormat="false" ht="15" hidden="false" customHeight="false" outlineLevel="0" collapsed="false">
      <c r="A46" s="1" t="s">
        <v>173</v>
      </c>
      <c r="B46" s="26" t="s">
        <v>173</v>
      </c>
      <c r="C46" s="33" t="s">
        <v>174</v>
      </c>
      <c r="D46" s="28" t="str">
        <v/>
      </c>
    </row>
    <row r="47" customFormat="false" ht="15" hidden="false" customHeight="false" outlineLevel="0" collapsed="false">
      <c r="A47" s="0" t="s">
        <v>175</v>
      </c>
      <c r="B47" s="0" t="s">
        <v>176</v>
      </c>
      <c r="C47" s="33" t="s">
        <v>143</v>
      </c>
      <c r="D47" s="28" t="str">
        <v/>
      </c>
    </row>
    <row r="48" customFormat="false" ht="15" hidden="false" customHeight="false" outlineLevel="0" collapsed="false">
      <c r="A48" s="1" t="s">
        <v>177</v>
      </c>
      <c r="B48" s="26" t="s">
        <v>178</v>
      </c>
      <c r="C48" s="34" t="s">
        <v>179</v>
      </c>
      <c r="D48" s="28" t="str">
        <v/>
      </c>
    </row>
    <row r="49" customFormat="false" ht="15" hidden="false" customHeight="false" outlineLevel="0" collapsed="false">
      <c r="A49" s="0" t="s">
        <v>26</v>
      </c>
      <c r="B49" s="0" t="s">
        <v>180</v>
      </c>
      <c r="C49" s="28" t="s">
        <v>95</v>
      </c>
      <c r="D49" s="28" t="str">
        <v/>
      </c>
    </row>
    <row r="50" customFormat="false" ht="15" hidden="false" customHeight="false" outlineLevel="0" collapsed="false">
      <c r="A50" s="0" t="s">
        <v>181</v>
      </c>
      <c r="B50" s="0" t="s">
        <v>182</v>
      </c>
      <c r="C50" s="28" t="s">
        <v>95</v>
      </c>
      <c r="D50" s="28" t="str">
        <v/>
      </c>
    </row>
    <row r="51" customFormat="false" ht="15" hidden="false" customHeight="false" outlineLevel="0" collapsed="false">
      <c r="A51" s="0" t="s">
        <v>183</v>
      </c>
      <c r="C51" s="28"/>
      <c r="D51" s="28" t="str">
        <v/>
      </c>
    </row>
    <row r="52" customFormat="false" ht="15" hidden="false" customHeight="false" outlineLevel="0" collapsed="false">
      <c r="A52" s="0" t="s">
        <v>183</v>
      </c>
      <c r="C52" s="28"/>
      <c r="D52" s="28" t="str">
        <v/>
      </c>
    </row>
    <row r="53" customFormat="false" ht="15" hidden="false" customHeight="false" outlineLevel="0" collapsed="false">
      <c r="A53" s="0" t="s">
        <v>183</v>
      </c>
      <c r="C53" s="28"/>
      <c r="D53" s="28" t="str">
        <v/>
      </c>
    </row>
  </sheetData>
  <conditionalFormatting sqref="A27">
    <cfRule type="containsText" priority="2" operator="containsText" aboveAverage="0" equalAverage="0" bottom="0" percent="0" rank="0" text="LAB," dxfId="0"/>
  </conditionalFormatting>
  <conditionalFormatting sqref="A27">
    <cfRule type="containsText" priority="3" operator="containsText" aboveAverage="0" equalAverage="0" bottom="0" percent="0" rank="0" text="GRD" dxfId="1"/>
  </conditionalFormatting>
  <conditionalFormatting sqref="A27">
    <cfRule type="containsText" priority="4" operator="containsText" aboveAverage="0" equalAverage="0" bottom="0" percent="0" rank="0" text="VOL," dxfId="2"/>
  </conditionalFormatting>
  <conditionalFormatting sqref="A27">
    <cfRule type="containsText" priority="5" operator="containsText" aboveAverage="0" equalAverage="0" bottom="0" percent="0" rank="0" text="PRJ," dxfId="3"/>
  </conditionalFormatting>
  <hyperlinks>
    <hyperlink ref="C11" r:id="rId1" display="szehra@cs.odu.edu"/>
    <hyperlink ref="C15" r:id="rId2" display="zeil@cs.odu.edu"/>
    <hyperlink ref="C16" r:id="rId3" display="ccartled@cs.odu.edu"/>
    <hyperlink ref="C17" r:id="rId4" display="jdm@cs.odu.edu"/>
    <hyperlink ref="C18" r:id="rId5" display="price@cs.odu.edu"/>
    <hyperlink ref="C20" r:id="rId6" display="jdm@cs.odu.edu"/>
    <hyperlink ref="C22" r:id="rId7" display="groverf@jmu.edu"/>
    <hyperlink ref="C23" r:id="rId8" display="jdm@cs.odu.edu"/>
    <hyperlink ref="C24" r:id="rId9" display="zeil@cs.odu.edu"/>
    <hyperlink ref="C25" r:id="rId10" display="tkennedy@cs.odu.edu"/>
    <hyperlink ref="C26" r:id="rId11" display="jdm@cs.odu.edu"/>
    <hyperlink ref="C27" r:id="rId12" display="jbrunelle@cs.odu.edu"/>
    <hyperlink ref="C28" r:id="rId13" display="anwal001@odu.edu"/>
    <hyperlink ref="C30" r:id="rId14" display="sfibrahi@odu.edu"/>
    <hyperlink ref="C32" r:id="rId15" display="szehra@cs.odu.edu"/>
    <hyperlink ref="C33" r:id="rId16" display="szehra@cs.odu.edu"/>
    <hyperlink ref="C34" r:id="rId17" display="cwang@cs.odu.edu"/>
    <hyperlink ref="C37" r:id="rId18" display="aelmesal@cs.odu.edu"/>
    <hyperlink ref="C39" r:id="rId19" display="zubair@cs.odu.edu"/>
    <hyperlink ref="C40" r:id="rId20" display="dranjan@cs.odu.edu"/>
    <hyperlink ref="C41" r:id="rId21" display="dranjan@cs.odu.edu"/>
    <hyperlink ref="C42" r:id="rId22" display="olariu@cs.odu.edu"/>
    <hyperlink ref="C44" r:id="rId23" display="jhe@cs.odu.edu"/>
    <hyperlink ref="C45" r:id="rId24" display="zubair@cs.odu.edu"/>
    <hyperlink ref="C46" r:id="rId25" display="mweigle@cs.odu.edu"/>
    <hyperlink ref="C47" r:id="rId26" display="cwang@cs.odu.edu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" activeCellId="0" sqref="B:F"/>
    </sheetView>
  </sheetViews>
  <sheetFormatPr defaultRowHeight="15" zeroHeight="false" outlineLevelRow="0" outlineLevelCol="0"/>
  <cols>
    <col collapsed="false" customWidth="true" hidden="false" outlineLevel="0" max="1" min="1" style="0" width="17"/>
    <col collapsed="false" customWidth="true" hidden="false" outlineLevel="0" max="2" min="2" style="0" width="17.57"/>
    <col collapsed="false" customWidth="true" hidden="false" outlineLevel="0" max="3" min="3" style="0" width="9.14"/>
    <col collapsed="false" customWidth="true" hidden="false" outlineLevel="0" max="4" min="4" style="0" width="19.71"/>
    <col collapsed="false" customWidth="true" hidden="false" outlineLevel="0" max="5" min="5" style="0" width="2.43"/>
    <col collapsed="false" customWidth="true" hidden="false" outlineLevel="0" max="6" min="6" style="0" width="9"/>
    <col collapsed="false" customWidth="true" hidden="false" outlineLevel="0" max="7" min="7" style="0" width="8.57"/>
    <col collapsed="false" customWidth="true" hidden="false" outlineLevel="0" max="8" min="8" style="0" width="11.85"/>
    <col collapsed="false" customWidth="true" hidden="false" outlineLevel="0" max="9" min="9" style="0" width="11.57"/>
    <col collapsed="false" customWidth="true" hidden="false" outlineLevel="0" max="10" min="10" style="0" width="8.57"/>
    <col collapsed="false" customWidth="true" hidden="false" outlineLevel="0" max="11" min="11" style="0" width="11.85"/>
    <col collapsed="false" customWidth="true" hidden="false" outlineLevel="0" max="12" min="12" style="0" width="11"/>
    <col collapsed="false" customWidth="true" hidden="false" outlineLevel="0" max="1025" min="13" style="0" width="8.57"/>
  </cols>
  <sheetData>
    <row r="1" customFormat="false" ht="15" hidden="false" customHeight="false" outlineLevel="0" collapsed="false">
      <c r="A1" s="36" t="s">
        <v>184</v>
      </c>
      <c r="B1" s="36" t="s">
        <v>185</v>
      </c>
      <c r="C1" s="36" t="s">
        <v>10</v>
      </c>
      <c r="D1" s="36" t="s">
        <v>186</v>
      </c>
      <c r="E1" s="36"/>
      <c r="F1" s="36" t="s">
        <v>187</v>
      </c>
      <c r="G1" s="36" t="s">
        <v>188</v>
      </c>
      <c r="H1" s="36" t="s">
        <v>22</v>
      </c>
      <c r="I1" s="36" t="s">
        <v>189</v>
      </c>
      <c r="J1" s="36" t="s">
        <v>24</v>
      </c>
      <c r="K1" s="36" t="s">
        <v>25</v>
      </c>
      <c r="L1" s="36" t="s">
        <v>26</v>
      </c>
      <c r="M1" s="36" t="s">
        <v>27</v>
      </c>
      <c r="S1" s="0" t="s">
        <v>190</v>
      </c>
      <c r="T1" s="0" t="s">
        <v>191</v>
      </c>
      <c r="U1" s="0" t="s">
        <v>192</v>
      </c>
    </row>
    <row r="2" customFormat="false" ht="13.8" hidden="false" customHeight="false" outlineLevel="0" collapsed="false">
      <c r="A2" s="37" t="s">
        <v>193</v>
      </c>
      <c r="B2" s="0" t="s">
        <v>194</v>
      </c>
      <c r="C2" s="0" t="s">
        <v>195</v>
      </c>
      <c r="D2" s="22" t="s">
        <v>196</v>
      </c>
      <c r="F2" s="38" t="n">
        <v>12345678</v>
      </c>
      <c r="H2" s="14" t="n">
        <v>41944</v>
      </c>
      <c r="I2" s="0" t="n">
        <v>50</v>
      </c>
      <c r="K2" s="0" t="s">
        <v>197</v>
      </c>
      <c r="L2" s="14" t="n">
        <v>42006</v>
      </c>
      <c r="M2" s="0" t="s">
        <v>198</v>
      </c>
      <c r="O2" s="0" t="str">
        <f aca="false">IF(AND(K2&lt;&gt;"",K2&lt;&gt;"0/0/0/0"), K2, VLOOKUP(D2,summary!D$3:R$150,14,0))</f>
        <v>25/28/21/22</v>
      </c>
      <c r="P2" s="0" t="n">
        <v>25</v>
      </c>
      <c r="Q2" s="0" t="n">
        <v>28</v>
      </c>
      <c r="R2" s="0" t="n">
        <v>21</v>
      </c>
      <c r="S2" s="0" t="n">
        <v>22</v>
      </c>
      <c r="T2" s="0" t="n">
        <f aca="false">IF(AND(S2&gt;0,I2&gt;0),S2,"")</f>
        <v>22</v>
      </c>
      <c r="U2" s="0" t="n">
        <f aca="false">IF(T2&lt;&gt;"",IF(I2=45,IF(J2="YES",46,45),IF(I2&gt;0,I2,"")),"")</f>
        <v>50</v>
      </c>
    </row>
    <row r="6" customFormat="false" ht="13.8" hidden="false" customHeight="false" outlineLevel="0" collapsed="false"/>
  </sheetData>
  <autoFilter ref="A1:M11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0" sqref="B:F"/>
    </sheetView>
  </sheetViews>
  <sheetFormatPr defaultRowHeight="15" zeroHeight="false" outlineLevelRow="0" outlineLevelCol="0"/>
  <cols>
    <col collapsed="false" customWidth="true" hidden="false" outlineLevel="0" max="1" min="1" style="0" width="15.85"/>
    <col collapsed="false" customWidth="true" hidden="false" outlineLevel="0" max="2" min="2" style="0" width="10.28"/>
    <col collapsed="false" customWidth="true" hidden="false" outlineLevel="0" max="3" min="3" style="0" width="31.29"/>
    <col collapsed="false" customWidth="true" hidden="false" outlineLevel="0" max="4" min="4" style="0" width="12.43"/>
    <col collapsed="false" customWidth="true" hidden="false" outlineLevel="0" max="5" min="5" style="0" width="13"/>
    <col collapsed="false" customWidth="true" hidden="false" outlineLevel="0" max="6" min="6" style="0" width="11.57"/>
    <col collapsed="false" customWidth="true" hidden="false" outlineLevel="0" max="7" min="7" style="0" width="14.14"/>
    <col collapsed="false" customWidth="true" hidden="false" outlineLevel="0" max="13" min="8" style="0" width="8.14"/>
    <col collapsed="false" customWidth="true" hidden="false" outlineLevel="0" max="14" min="14" style="0" width="11"/>
    <col collapsed="false" customWidth="true" hidden="false" outlineLevel="0" max="26" min="15" style="0" width="8.14"/>
    <col collapsed="false" customWidth="true" hidden="false" outlineLevel="0" max="1025" min="27" style="0" width="13.71"/>
  </cols>
  <sheetData>
    <row r="1" customFormat="false" ht="15" hidden="false" customHeight="false" outlineLevel="0" collapsed="false">
      <c r="A1" s="36" t="s">
        <v>199</v>
      </c>
      <c r="B1" s="36" t="s">
        <v>200</v>
      </c>
      <c r="C1" s="36" t="s">
        <v>40</v>
      </c>
      <c r="D1" s="36" t="s">
        <v>201</v>
      </c>
      <c r="E1" s="36" t="s">
        <v>202</v>
      </c>
      <c r="F1" s="36" t="s">
        <v>203</v>
      </c>
      <c r="G1" s="36" t="s">
        <v>204</v>
      </c>
      <c r="H1" s="36" t="s">
        <v>205</v>
      </c>
      <c r="I1" s="36" t="s">
        <v>206</v>
      </c>
      <c r="J1" s="36" t="s">
        <v>207</v>
      </c>
      <c r="K1" s="36" t="s">
        <v>208</v>
      </c>
      <c r="L1" s="36" t="s">
        <v>209</v>
      </c>
      <c r="N1" s="36" t="s">
        <v>210</v>
      </c>
    </row>
    <row r="2" customFormat="false" ht="15" hidden="false" customHeight="false" outlineLevel="0" collapsed="false">
      <c r="A2" s="36" t="s">
        <v>211</v>
      </c>
      <c r="B2" s="36"/>
      <c r="C2" s="36"/>
      <c r="D2" s="36" t="n">
        <v>770</v>
      </c>
      <c r="E2" s="36" t="n">
        <v>43</v>
      </c>
      <c r="F2" s="25" t="n">
        <f aca="false">SUM(summary!Y$3:Y$100)+SUM(summary!AA$3:AA$100)</f>
        <v>0</v>
      </c>
      <c r="G2" s="25" t="n">
        <f aca="false">COUNTIF(summary!Y$3:Y$100,"&gt;0")</f>
        <v>0</v>
      </c>
      <c r="H2" s="36" t="n">
        <f aca="false">E2-G2</f>
        <v>43</v>
      </c>
      <c r="I2" s="36"/>
      <c r="J2" s="36"/>
      <c r="K2" s="36"/>
      <c r="L2" s="36"/>
      <c r="N2" s="39" t="n">
        <f aca="false">SUMPRODUCT(summary!Y3:Y150, summary!W3:W150)/20 + SUMPRODUCT(summary!AA3:AA150, summary!W3:W150)/20</f>
        <v>0</v>
      </c>
    </row>
    <row r="3" customFormat="false" ht="14.25" hidden="false" customHeight="true" outlineLevel="0" collapsed="false">
      <c r="A3" s="1" t="s">
        <v>61</v>
      </c>
      <c r="B3" s="1" t="n">
        <v>492</v>
      </c>
      <c r="C3" s="1" t="s">
        <v>212</v>
      </c>
      <c r="D3" s="1" t="n">
        <v>180</v>
      </c>
      <c r="E3" s="1" t="n">
        <f aca="false">D3/20</f>
        <v>9</v>
      </c>
      <c r="F3" s="1" t="n">
        <f aca="false">SUMIF(summary!X$3:X$100,'Faculty&amp;Course Load'!$A3,summary!Y$3:Y$100)+SUMIF(summary!Z$3:Z$100,'Faculty&amp;Course Load'!$A3,summary!AA$3:AA$100)</f>
        <v>0</v>
      </c>
      <c r="G3" s="1" t="n">
        <f aca="false">COUNTIF(summary!X$3:X$100,'Faculty&amp;Course Load'!$A3)+COUNTIF(summary!Z$3:Z$100,'Faculty&amp;Course Load'!$A3)</f>
        <v>0</v>
      </c>
      <c r="H3" s="0" t="n">
        <f aca="false">E3-G3</f>
        <v>9</v>
      </c>
      <c r="J3" s="0" t="n">
        <v>21</v>
      </c>
      <c r="K3" s="26" t="n">
        <f aca="false">2.5*I3+J3</f>
        <v>21</v>
      </c>
      <c r="L3" s="26" t="e">
        <f aca="false">20*K3/F3</f>
        <v>#DIV/0!</v>
      </c>
      <c r="M3" s="26"/>
      <c r="N3" s="26"/>
      <c r="O3" s="26"/>
      <c r="P3" s="26"/>
      <c r="R3" s="26"/>
    </row>
    <row r="4" customFormat="false" ht="14.25" hidden="false" customHeight="true" outlineLevel="0" collapsed="false">
      <c r="A4" s="1" t="s">
        <v>69</v>
      </c>
      <c r="B4" s="1" t="n">
        <f aca="false">250+79+36</f>
        <v>365</v>
      </c>
      <c r="C4" s="1"/>
      <c r="D4" s="1" t="n">
        <v>260</v>
      </c>
      <c r="E4" s="1" t="n">
        <f aca="false">D4/20</f>
        <v>13</v>
      </c>
      <c r="F4" s="1" t="n">
        <f aca="false">SUMIF(summary!X$3:X$100,'Faculty&amp;Course Load'!$A4,summary!Y$3:Y$100)+SUMIF(summary!Z$3:Z$100,'Faculty&amp;Course Load'!$A4,summary!AA$3:AA$100)</f>
        <v>0</v>
      </c>
      <c r="G4" s="1" t="n">
        <f aca="false">COUNTIF(summary!X$3:X$100,'Faculty&amp;Course Load'!$A4)+COUNTIF(summary!Z$3:Z$100,'Faculty&amp;Course Load'!$A4)</f>
        <v>0</v>
      </c>
      <c r="H4" s="0" t="n">
        <f aca="false">E4-G4</f>
        <v>13</v>
      </c>
      <c r="I4" s="26" t="n">
        <v>15</v>
      </c>
      <c r="J4" s="26" t="n">
        <v>13</v>
      </c>
      <c r="K4" s="26" t="n">
        <f aca="false">2.5*I4+J4</f>
        <v>50.5</v>
      </c>
      <c r="L4" s="26" t="e">
        <f aca="false">20*K4/F4</f>
        <v>#DIV/0!</v>
      </c>
    </row>
    <row r="5" customFormat="false" ht="14.25" hidden="false" customHeight="true" outlineLevel="0" collapsed="false">
      <c r="A5" s="1" t="s">
        <v>88</v>
      </c>
      <c r="B5" s="1" t="n">
        <v>150</v>
      </c>
      <c r="C5" s="1"/>
      <c r="D5" s="1" t="n">
        <v>100</v>
      </c>
      <c r="E5" s="1" t="n">
        <f aca="false">D5/20</f>
        <v>5</v>
      </c>
      <c r="F5" s="1" t="n">
        <f aca="false">SUMIF(summary!X$3:X$100,'Faculty&amp;Course Load'!$A5,summary!Y$3:Y$100)+SUMIF(summary!Z$3:Z$100,'Faculty&amp;Course Load'!$A5,summary!AA$3:AA$100)</f>
        <v>0</v>
      </c>
      <c r="G5" s="1" t="n">
        <f aca="false">COUNTIF(summary!X$3:X$100,'Faculty&amp;Course Load'!$A5)+COUNTIF(summary!Z$3:Z$100,'Faculty&amp;Course Load'!$A5)</f>
        <v>0</v>
      </c>
      <c r="H5" s="0" t="n">
        <f aca="false">E5-G5</f>
        <v>5</v>
      </c>
      <c r="I5" s="26"/>
      <c r="J5" s="1"/>
      <c r="K5" s="26"/>
      <c r="L5" s="26"/>
      <c r="M5" s="1"/>
      <c r="N5" s="26"/>
    </row>
    <row r="6" customFormat="false" ht="14.25" hidden="false" customHeight="true" outlineLevel="0" collapsed="false">
      <c r="G6" s="26"/>
      <c r="I6" s="26"/>
      <c r="J6" s="1"/>
      <c r="K6" s="26"/>
      <c r="L6" s="1"/>
      <c r="M6" s="1"/>
      <c r="N6" s="26"/>
    </row>
    <row r="7" customFormat="false" ht="14.25" hidden="false" customHeight="true" outlineLevel="0" collapsed="false">
      <c r="A7" s="1" t="s">
        <v>78</v>
      </c>
      <c r="B7" s="1" t="n">
        <v>30</v>
      </c>
      <c r="C7" s="1"/>
      <c r="D7" s="1" t="n">
        <f aca="false">ROUND(B7/40,0)*10</f>
        <v>10</v>
      </c>
      <c r="E7" s="1"/>
      <c r="F7" s="1" t="n">
        <f aca="false">SUMIF(summary!X$3:X$100,'Faculty&amp;Course Load'!$A7,summary!Y$3:Y$100)+SUMIF(summary!Z$3:Z$100,'Faculty&amp;Course Load'!$A7,summary!AA$3:AA$100)</f>
        <v>0</v>
      </c>
      <c r="G7" s="26"/>
      <c r="H7" s="0" t="n">
        <f aca="false">IF(D7&gt;F7,D7-F7,"")</f>
        <v>10</v>
      </c>
      <c r="I7" s="26"/>
      <c r="J7" s="1"/>
      <c r="K7" s="26"/>
      <c r="L7" s="1"/>
      <c r="M7" s="1"/>
      <c r="N7" s="26"/>
    </row>
    <row r="8" customFormat="false" ht="14.25" hidden="false" customHeight="true" outlineLevel="0" collapsed="false">
      <c r="A8" s="1" t="s">
        <v>213</v>
      </c>
      <c r="B8" s="1" t="n">
        <v>50</v>
      </c>
      <c r="C8" s="1"/>
      <c r="D8" s="1" t="n">
        <f aca="false">ROUND(B8/40,0)*10</f>
        <v>10</v>
      </c>
      <c r="E8" s="1"/>
      <c r="F8" s="1" t="n">
        <f aca="false">SUMIF(summary!X$3:X$100,'Faculty&amp;Course Load'!$A8,summary!Y$3:Y$100)+SUMIF(summary!Z$3:Z$100,'Faculty&amp;Course Load'!$A8,summary!AA$3:AA$100)</f>
        <v>0</v>
      </c>
      <c r="G8" s="1"/>
      <c r="H8" s="0" t="n">
        <f aca="false">IF(D8&gt;F8,D8-F8,"")</f>
        <v>10</v>
      </c>
      <c r="J8" s="26"/>
    </row>
    <row r="9" customFormat="false" ht="14.25" hidden="false" customHeight="true" outlineLevel="0" collapsed="false">
      <c r="A9" s="1" t="s">
        <v>83</v>
      </c>
      <c r="B9" s="1" t="n">
        <v>39</v>
      </c>
      <c r="C9" s="1"/>
      <c r="D9" s="1" t="n">
        <f aca="false">ROUND(B9/40,0)*10</f>
        <v>10</v>
      </c>
      <c r="E9" s="1"/>
      <c r="F9" s="1" t="n">
        <f aca="false">SUMIF(summary!X$3:X$100,'Faculty&amp;Course Load'!$A9,summary!Y$3:Y$100)+SUMIF(summary!Z$3:Z$100,'Faculty&amp;Course Load'!$A9,summary!AA$3:AA$100)</f>
        <v>0</v>
      </c>
      <c r="H9" s="0" t="n">
        <f aca="false">IF(D9&gt;F9,D9-F9,"")</f>
        <v>10</v>
      </c>
      <c r="I9" s="26"/>
    </row>
    <row r="10" customFormat="false" ht="14.25" hidden="false" customHeight="true" outlineLevel="0" collapsed="false">
      <c r="A10" s="1"/>
      <c r="B10" s="1"/>
      <c r="C10" s="1"/>
      <c r="D10" s="1" t="n">
        <f aca="false">ROUND(B10/40,0)*10</f>
        <v>0</v>
      </c>
      <c r="E10" s="1"/>
      <c r="F10" s="1" t="n">
        <f aca="false">SUMIF(summary!X$3:X$100,'Faculty&amp;Course Load'!$A10,summary!Y$3:Y$100)+SUMIF(summary!Z$3:Z$100,'Faculty&amp;Course Load'!$A10,summary!AA$3:AA$100)</f>
        <v>0</v>
      </c>
      <c r="H10" s="0" t="str">
        <f aca="false">IF(D10&gt;F10,D10-F10,"")</f>
        <v/>
      </c>
    </row>
    <row r="11" customFormat="false" ht="14.25" hidden="false" customHeight="true" outlineLevel="0" collapsed="false">
      <c r="A11" s="1" t="s">
        <v>214</v>
      </c>
      <c r="B11" s="1"/>
      <c r="C11" s="1"/>
      <c r="D11" s="1" t="n">
        <f aca="false">ROUND(B11/40,0)*10</f>
        <v>0</v>
      </c>
      <c r="E11" s="1"/>
      <c r="F11" s="1" t="n">
        <f aca="false">SUMIF(summary!X$3:X$100,'Faculty&amp;Course Load'!$A11,summary!Y$3:Y$100)+SUMIF(summary!Z$3:Z$100,'Faculty&amp;Course Load'!$A11,summary!AA$3:AA$100)</f>
        <v>0</v>
      </c>
      <c r="H11" s="0" t="str">
        <f aca="false">IF(D11&gt;F11,D11-F11,"")</f>
        <v/>
      </c>
    </row>
    <row r="12" customFormat="false" ht="14.25" hidden="false" customHeight="true" outlineLevel="0" collapsed="false">
      <c r="A12" s="1" t="s">
        <v>93</v>
      </c>
      <c r="B12" s="1"/>
      <c r="C12" s="1"/>
      <c r="D12" s="1" t="n">
        <f aca="false">ROUND(B12/40,0)*10</f>
        <v>0</v>
      </c>
      <c r="E12" s="1"/>
      <c r="F12" s="1" t="n">
        <f aca="false">SUMIF(summary!X$3:X$100,'Faculty&amp;Course Load'!$A12,summary!Y$3:Y$100)+SUMIF(summary!Z$3:Z$100,'Faculty&amp;Course Load'!$A12,summary!AA$3:AA$100)</f>
        <v>0</v>
      </c>
      <c r="H12" s="0" t="str">
        <f aca="false">IF(D12&gt;F12,D12-F12,"")</f>
        <v/>
      </c>
    </row>
    <row r="13" customFormat="false" ht="14.25" hidden="false" customHeight="true" outlineLevel="0" collapsed="false">
      <c r="A13" s="1" t="s">
        <v>96</v>
      </c>
      <c r="B13" s="1" t="n">
        <v>31</v>
      </c>
      <c r="C13" s="1"/>
      <c r="D13" s="1" t="n">
        <f aca="false">ROUND(B13/40,0)*10</f>
        <v>10</v>
      </c>
      <c r="E13" s="1"/>
      <c r="F13" s="1" t="n">
        <f aca="false">SUMIF(summary!X$3:X$100,'Faculty&amp;Course Load'!$A13,summary!Y$3:Y$100)+SUMIF(summary!Z$3:Z$100,'Faculty&amp;Course Load'!$A13,summary!AA$3:AA$100)</f>
        <v>0</v>
      </c>
      <c r="H13" s="0" t="n">
        <f aca="false">IF(D13&gt;F13,D13-F13,"")</f>
        <v>10</v>
      </c>
    </row>
    <row r="14" customFormat="false" ht="14.25" hidden="false" customHeight="true" outlineLevel="0" collapsed="false">
      <c r="A14" s="1" t="s">
        <v>99</v>
      </c>
      <c r="B14" s="1" t="n">
        <v>50</v>
      </c>
      <c r="C14" s="1"/>
      <c r="D14" s="1" t="n">
        <f aca="false">ROUND(B14/40,0)*10</f>
        <v>10</v>
      </c>
      <c r="E14" s="1"/>
      <c r="F14" s="1" t="n">
        <f aca="false">SUMIF(summary!X$3:X$100,'Faculty&amp;Course Load'!$A14,summary!Y$3:Y$100)+SUMIF(summary!Z$3:Z$100,'Faculty&amp;Course Load'!$A14,summary!AA$3:AA$100)</f>
        <v>0</v>
      </c>
      <c r="G14" s="1"/>
      <c r="H14" s="0" t="n">
        <f aca="false">IF(D14&gt;F14,D14-F14,"")</f>
        <v>10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4.25" hidden="false" customHeight="true" outlineLevel="0" collapsed="false">
      <c r="A15" s="1" t="s">
        <v>101</v>
      </c>
      <c r="B15" s="1" t="n">
        <v>26</v>
      </c>
      <c r="C15" s="1"/>
      <c r="D15" s="1" t="n">
        <f aca="false">ROUND(B15/40,0)*10</f>
        <v>10</v>
      </c>
      <c r="E15" s="1"/>
      <c r="F15" s="1" t="n">
        <f aca="false">SUMIF(summary!X$3:X$100,'Faculty&amp;Course Load'!$A15,summary!Y$3:Y$100)+SUMIF(summary!Z$3:Z$100,'Faculty&amp;Course Load'!$A15,summary!AA$3:AA$100)</f>
        <v>0</v>
      </c>
      <c r="G15" s="26"/>
      <c r="H15" s="0" t="n">
        <f aca="false">IF(D15&gt;F15,D15-F15,"")</f>
        <v>10</v>
      </c>
    </row>
    <row r="16" customFormat="false" ht="14.25" hidden="false" customHeight="true" outlineLevel="0" collapsed="false">
      <c r="A16" s="1" t="s">
        <v>104</v>
      </c>
      <c r="B16" s="1" t="n">
        <v>50</v>
      </c>
      <c r="C16" s="1"/>
      <c r="D16" s="1" t="n">
        <f aca="false">ROUND(B16/40,0)*10</f>
        <v>10</v>
      </c>
      <c r="E16" s="1"/>
      <c r="F16" s="1" t="n">
        <f aca="false">SUMIF(summary!X$3:X$100,'Faculty&amp;Course Load'!$A16,summary!Y$3:Y$100)+SUMIF(summary!Z$3:Z$100,'Faculty&amp;Course Load'!$A16,summary!AA$3:AA$100)</f>
        <v>0</v>
      </c>
      <c r="G16" s="26"/>
      <c r="H16" s="0" t="n">
        <f aca="false">IF(D16&gt;F16,D16-F16,"")</f>
        <v>10</v>
      </c>
    </row>
    <row r="17" customFormat="false" ht="14.25" hidden="false" customHeight="true" outlineLevel="0" collapsed="false">
      <c r="A17" s="1" t="s">
        <v>107</v>
      </c>
      <c r="B17" s="1" t="n">
        <v>50</v>
      </c>
      <c r="C17" s="1"/>
      <c r="D17" s="1" t="n">
        <f aca="false">ROUND(B17/40,0)*10</f>
        <v>10</v>
      </c>
      <c r="E17" s="1"/>
      <c r="F17" s="1" t="n">
        <f aca="false">SUMIF(summary!X$3:X$100,'Faculty&amp;Course Load'!$A17,summary!Y$3:Y$100)+SUMIF(summary!Z$3:Z$100,'Faculty&amp;Course Load'!$A17,summary!AA$3:AA$100)</f>
        <v>0</v>
      </c>
      <c r="H17" s="0" t="n">
        <f aca="false">IF(D17&gt;F17,D17-F17,"")</f>
        <v>10</v>
      </c>
    </row>
    <row r="18" customFormat="false" ht="14.25" hidden="false" customHeight="true" outlineLevel="0" collapsed="false">
      <c r="A18" s="1" t="s">
        <v>215</v>
      </c>
      <c r="B18" s="1" t="n">
        <v>39</v>
      </c>
      <c r="C18" s="1"/>
      <c r="D18" s="1" t="n">
        <f aca="false">ROUND(B18/40,0)*10</f>
        <v>10</v>
      </c>
      <c r="E18" s="1"/>
      <c r="F18" s="1" t="n">
        <f aca="false">SUMIF(summary!X$3:X$100,'Faculty&amp;Course Load'!$A18,summary!Y$3:Y$100)+SUMIF(summary!Z$3:Z$100,'Faculty&amp;Course Load'!$A18,summary!AA$3:AA$100)</f>
        <v>0</v>
      </c>
      <c r="G18" s="1"/>
      <c r="H18" s="0" t="n">
        <f aca="false">IF(D18&gt;F18,D18-F18,"")</f>
        <v>10</v>
      </c>
    </row>
    <row r="19" customFormat="false" ht="14.25" hidden="false" customHeight="true" outlineLevel="0" collapsed="false">
      <c r="A19" s="1" t="s">
        <v>111</v>
      </c>
      <c r="B19" s="1" t="n">
        <v>28</v>
      </c>
      <c r="C19" s="1"/>
      <c r="D19" s="1" t="n">
        <f aca="false">ROUND(B19/40,0)*10</f>
        <v>10</v>
      </c>
      <c r="E19" s="1"/>
      <c r="F19" s="1" t="n">
        <f aca="false">SUMIF(summary!X$3:X$100,'Faculty&amp;Course Load'!$A19,summary!Y$3:Y$100)+SUMIF(summary!Z$3:Z$100,'Faculty&amp;Course Load'!$A19,summary!AA$3:AA$100)</f>
        <v>0</v>
      </c>
      <c r="H19" s="0" t="n">
        <f aca="false">IF(D19&gt;F19,D19-F19,"")</f>
        <v>10</v>
      </c>
    </row>
    <row r="20" customFormat="false" ht="14.25" hidden="false" customHeight="true" outlineLevel="0" collapsed="false">
      <c r="A20" s="1" t="s">
        <v>114</v>
      </c>
      <c r="B20" s="1" t="n">
        <v>49</v>
      </c>
      <c r="C20" s="1"/>
      <c r="D20" s="1" t="n">
        <f aca="false">ROUND(B20/40,0)*10</f>
        <v>10</v>
      </c>
      <c r="E20" s="1"/>
      <c r="F20" s="1" t="n">
        <f aca="false">SUMIF(summary!X$3:X$100,'Faculty&amp;Course Load'!$A20,summary!Y$3:Y$100)+SUMIF(summary!Z$3:Z$100,'Faculty&amp;Course Load'!$A20,summary!AA$3:AA$100)</f>
        <v>0</v>
      </c>
      <c r="H20" s="0" t="n">
        <f aca="false">IF(D20&gt;F20,D20-F20,"")</f>
        <v>10</v>
      </c>
    </row>
    <row r="21" customFormat="false" ht="14.25" hidden="false" customHeight="true" outlineLevel="0" collapsed="false">
      <c r="A21" s="1" t="s">
        <v>116</v>
      </c>
      <c r="B21" s="1" t="n">
        <v>50</v>
      </c>
      <c r="C21" s="1"/>
      <c r="D21" s="1" t="n">
        <f aca="false">ROUND(B21/40,0)*10</f>
        <v>10</v>
      </c>
      <c r="E21" s="1"/>
      <c r="F21" s="1" t="n">
        <f aca="false">SUMIF(summary!X$3:X$100,'Faculty&amp;Course Load'!$A21,summary!Y$3:Y$100)+SUMIF(summary!Z$3:Z$100,'Faculty&amp;Course Load'!$A21,summary!AA$3:AA$100)</f>
        <v>0</v>
      </c>
      <c r="H21" s="0" t="n">
        <f aca="false">IF(D21&gt;F21,D21-F21,"")</f>
        <v>10</v>
      </c>
    </row>
    <row r="22" customFormat="false" ht="14.25" hidden="false" customHeight="true" outlineLevel="0" collapsed="false">
      <c r="A22" s="1" t="s">
        <v>118</v>
      </c>
      <c r="B22" s="1" t="n">
        <v>50</v>
      </c>
      <c r="C22" s="1"/>
      <c r="D22" s="1" t="n">
        <f aca="false">ROUND(B22/40,0)*10</f>
        <v>10</v>
      </c>
      <c r="E22" s="1"/>
      <c r="F22" s="1" t="n">
        <f aca="false">SUMIF(summary!X$3:X$100,'Faculty&amp;Course Load'!$A22,summary!Y$3:Y$100)+SUMIF(summary!Z$3:Z$100,'Faculty&amp;Course Load'!$A22,summary!AA$3:AA$100)</f>
        <v>0</v>
      </c>
      <c r="H22" s="0" t="n">
        <f aca="false">IF(D22&gt;F22,D22-F22,"")</f>
        <v>10</v>
      </c>
    </row>
    <row r="23" customFormat="false" ht="14.25" hidden="false" customHeight="true" outlineLevel="0" collapsed="false">
      <c r="A23" s="1" t="s">
        <v>121</v>
      </c>
      <c r="B23" s="1" t="n">
        <v>27</v>
      </c>
      <c r="C23" s="1"/>
      <c r="D23" s="1" t="n">
        <f aca="false">ROUND(B23/40,0)*10</f>
        <v>10</v>
      </c>
      <c r="E23" s="1"/>
      <c r="F23" s="1" t="n">
        <f aca="false">SUMIF(summary!X$3:X$100,'Faculty&amp;Course Load'!$A23,summary!Y$3:Y$100)+SUMIF(summary!Z$3:Z$100,'Faculty&amp;Course Load'!$A23,summary!AA$3:AA$100)</f>
        <v>0</v>
      </c>
      <c r="H23" s="0" t="n">
        <f aca="false">IF(D23&gt;F23,D23-F23,"")</f>
        <v>10</v>
      </c>
    </row>
    <row r="24" customFormat="false" ht="14.25" hidden="false" customHeight="true" outlineLevel="0" collapsed="false">
      <c r="A24" s="1" t="s">
        <v>126</v>
      </c>
      <c r="B24" s="1" t="n">
        <v>42</v>
      </c>
      <c r="C24" s="1"/>
      <c r="D24" s="1" t="n">
        <f aca="false">ROUND(B24/40,0)*10</f>
        <v>10</v>
      </c>
      <c r="E24" s="1"/>
      <c r="F24" s="1" t="n">
        <f aca="false">SUMIF(summary!X$3:X$100,'Faculty&amp;Course Load'!$A24,summary!Y$3:Y$100)+SUMIF(summary!Z$3:Z$100,'Faculty&amp;Course Load'!$A24,summary!AA$3:AA$100)</f>
        <v>0</v>
      </c>
      <c r="H24" s="0" t="n">
        <f aca="false">IF(D24&gt;F24,D24-F24,"")</f>
        <v>10</v>
      </c>
    </row>
    <row r="25" customFormat="false" ht="14.25" hidden="false" customHeight="true" outlineLevel="0" collapsed="false">
      <c r="A25" s="1" t="s">
        <v>129</v>
      </c>
      <c r="B25" s="1" t="n">
        <v>22</v>
      </c>
      <c r="C25" s="1"/>
      <c r="D25" s="1" t="n">
        <f aca="false">ROUND(B25/40,0)*10</f>
        <v>10</v>
      </c>
      <c r="E25" s="1"/>
      <c r="F25" s="1" t="n">
        <f aca="false">SUMIF(summary!X$3:X$100,'Faculty&amp;Course Load'!$A25,summary!Y$3:Y$100)+SUMIF(summary!Z$3:Z$100,'Faculty&amp;Course Load'!$A25,summary!AA$3:AA$100)</f>
        <v>0</v>
      </c>
      <c r="H25" s="0" t="n">
        <f aca="false">IF(D25&gt;F25,D25-F25,"")</f>
        <v>10</v>
      </c>
    </row>
    <row r="26" customFormat="false" ht="14.25" hidden="false" customHeight="true" outlineLevel="0" collapsed="false">
      <c r="A26" s="1" t="s">
        <v>132</v>
      </c>
      <c r="B26" s="1" t="n">
        <v>21</v>
      </c>
      <c r="C26" s="1"/>
      <c r="D26" s="1" t="n">
        <f aca="false">ROUND(B26/40,0)*10</f>
        <v>10</v>
      </c>
      <c r="E26" s="1"/>
      <c r="F26" s="1" t="n">
        <f aca="false">SUMIF(summary!X$3:X$100,'Faculty&amp;Course Load'!$A26,summary!Y$3:Y$100)+SUMIF(summary!Z$3:Z$100,'Faculty&amp;Course Load'!$A26,summary!AA$3:AA$100)</f>
        <v>0</v>
      </c>
      <c r="H26" s="0" t="n">
        <f aca="false">IF(D26&gt;F26,D26-F26,"")</f>
        <v>10</v>
      </c>
    </row>
    <row r="27" customFormat="false" ht="14.25" hidden="false" customHeight="true" outlineLevel="0" collapsed="false">
      <c r="A27" s="1" t="s">
        <v>135</v>
      </c>
      <c r="B27" s="1" t="n">
        <v>86</v>
      </c>
      <c r="C27" s="1"/>
      <c r="D27" s="1" t="n">
        <f aca="false">ROUND(B27/40,0)*10</f>
        <v>20</v>
      </c>
      <c r="E27" s="1"/>
      <c r="F27" s="1" t="n">
        <f aca="false">SUMIF(summary!X$3:X$100,'Faculty&amp;Course Load'!$A27,summary!Y$3:Y$100)+SUMIF(summary!Z$3:Z$100,'Faculty&amp;Course Load'!$A27,summary!AA$3:AA$100)</f>
        <v>0</v>
      </c>
      <c r="H27" s="0" t="n">
        <f aca="false">IF(D27&gt;F27,D27-F27,"")</f>
        <v>20</v>
      </c>
    </row>
    <row r="28" customFormat="false" ht="14.25" hidden="false" customHeight="true" outlineLevel="0" collapsed="false">
      <c r="A28" s="1" t="s">
        <v>141</v>
      </c>
      <c r="B28" s="1" t="n">
        <v>57</v>
      </c>
      <c r="C28" s="1"/>
      <c r="D28" s="1" t="n">
        <f aca="false">ROUND(B28/40,0)*10</f>
        <v>10</v>
      </c>
      <c r="E28" s="1"/>
      <c r="F28" s="1" t="n">
        <f aca="false">SUMIF(summary!X$3:X$100,'Faculty&amp;Course Load'!$A28,summary!Y$3:Y$100)+SUMIF(summary!Z$3:Z$100,'Faculty&amp;Course Load'!$A28,summary!AA$3:AA$100)</f>
        <v>0</v>
      </c>
      <c r="H28" s="0" t="n">
        <f aca="false">IF(D28&gt;F28,D28-F28,"")</f>
        <v>10</v>
      </c>
    </row>
    <row r="29" customFormat="false" ht="14.25" hidden="false" customHeight="true" outlineLevel="0" collapsed="false">
      <c r="A29" s="1" t="s">
        <v>144</v>
      </c>
      <c r="B29" s="1" t="n">
        <v>50</v>
      </c>
      <c r="C29" s="1"/>
      <c r="D29" s="1" t="n">
        <f aca="false">ROUND(B29/40,0)*10</f>
        <v>10</v>
      </c>
      <c r="E29" s="1"/>
      <c r="F29" s="1" t="n">
        <f aca="false">SUMIF(summary!X$3:X$100,'Faculty&amp;Course Load'!$A29,summary!Y$3:Y$100)+SUMIF(summary!Z$3:Z$100,'Faculty&amp;Course Load'!$A29,summary!AA$3:AA$100)</f>
        <v>0</v>
      </c>
      <c r="H29" s="0" t="n">
        <f aca="false">IF(D29&gt;F29,D29-F29,"")</f>
        <v>10</v>
      </c>
    </row>
    <row r="30" customFormat="false" ht="14.25" hidden="false" customHeight="true" outlineLevel="0" collapsed="false">
      <c r="A30" s="1" t="s">
        <v>148</v>
      </c>
      <c r="B30" s="1" t="n">
        <v>47</v>
      </c>
      <c r="C30" s="1"/>
      <c r="D30" s="1" t="n">
        <f aca="false">ROUND(B30/40,0)*10</f>
        <v>10</v>
      </c>
      <c r="E30" s="1"/>
      <c r="F30" s="1" t="n">
        <f aca="false">SUMIF(summary!X$3:X$100,'Faculty&amp;Course Load'!$A30,summary!Y$3:Y$100)+SUMIF(summary!Z$3:Z$100,'Faculty&amp;Course Load'!$A30,summary!AA$3:AA$100)</f>
        <v>0</v>
      </c>
      <c r="H30" s="0" t="n">
        <f aca="false">IF(D30&gt;F30,D30-F30,"")</f>
        <v>10</v>
      </c>
    </row>
    <row r="31" customFormat="false" ht="14.25" hidden="false" customHeight="true" outlineLevel="0" collapsed="false">
      <c r="A31" s="1" t="s">
        <v>216</v>
      </c>
      <c r="B31" s="1" t="n">
        <v>2</v>
      </c>
      <c r="C31" s="1"/>
      <c r="D31" s="1" t="n">
        <f aca="false">ROUND(B31/40,0)*10</f>
        <v>0</v>
      </c>
      <c r="E31" s="1"/>
      <c r="F31" s="1" t="n">
        <f aca="false">SUMIF(summary!X$3:X$100,'Faculty&amp;Course Load'!$A31,summary!Y$3:Y$100)+SUMIF(summary!Z$3:Z$100,'Faculty&amp;Course Load'!$A31,summary!AA$3:AA$100)</f>
        <v>0</v>
      </c>
      <c r="H31" s="0" t="str">
        <f aca="false">IF(D31&gt;F31,D31-F31,"")</f>
        <v/>
      </c>
    </row>
    <row r="32" customFormat="false" ht="14.25" hidden="false" customHeight="true" outlineLevel="0" collapsed="false">
      <c r="A32" s="1" t="s">
        <v>154</v>
      </c>
      <c r="B32" s="1" t="n">
        <v>25</v>
      </c>
      <c r="C32" s="1"/>
      <c r="D32" s="1" t="n">
        <f aca="false">ROUND(B32/40,0)*10</f>
        <v>10</v>
      </c>
      <c r="E32" s="1"/>
      <c r="F32" s="1" t="n">
        <f aca="false">SUMIF(summary!X$3:X$100,'Faculty&amp;Course Load'!$A32,summary!Y$3:Y$100)+SUMIF(summary!Z$3:Z$100,'Faculty&amp;Course Load'!$A32,summary!AA$3:AA$100)</f>
        <v>0</v>
      </c>
      <c r="H32" s="0" t="n">
        <f aca="false">IF(D32&gt;F32,D32-F32,"")</f>
        <v>10</v>
      </c>
    </row>
    <row r="33" customFormat="false" ht="14.25" hidden="false" customHeight="true" outlineLevel="0" collapsed="false">
      <c r="A33" s="1" t="s">
        <v>217</v>
      </c>
      <c r="B33" s="1" t="n">
        <v>7</v>
      </c>
      <c r="C33" s="1"/>
      <c r="D33" s="1" t="n">
        <f aca="false">ROUND(B33/40,0)*10</f>
        <v>0</v>
      </c>
      <c r="E33" s="1"/>
      <c r="F33" s="1" t="n">
        <f aca="false">SUMIF(summary!X$3:X$100,'Faculty&amp;Course Load'!$A33,summary!Y$3:Y$100)+SUMIF(summary!Z$3:Z$100,'Faculty&amp;Course Load'!$A33,summary!AA$3:AA$100)</f>
        <v>0</v>
      </c>
      <c r="H33" s="0" t="str">
        <f aca="false">IF(D33&gt;F33,D33-F33,"")</f>
        <v/>
      </c>
    </row>
    <row r="34" customFormat="false" ht="14.25" hidden="false" customHeight="true" outlineLevel="0" collapsed="false">
      <c r="A34" s="1" t="s">
        <v>157</v>
      </c>
      <c r="B34" s="1" t="n">
        <v>13</v>
      </c>
      <c r="C34" s="1"/>
      <c r="D34" s="1" t="n">
        <f aca="false">ROUND(B34/40,0)*10</f>
        <v>0</v>
      </c>
      <c r="E34" s="1"/>
      <c r="F34" s="1" t="n">
        <f aca="false">SUMIF(summary!X$3:X$100,'Faculty&amp;Course Load'!$A34,summary!Y$3:Y$100)+SUMIF(summary!Z$3:Z$100,'Faculty&amp;Course Load'!$A34,summary!AA$3:AA$100)</f>
        <v>0</v>
      </c>
      <c r="H34" s="0" t="str">
        <f aca="false">IF(D34&gt;F34,D34-F34,"")</f>
        <v/>
      </c>
    </row>
    <row r="35" customFormat="false" ht="14.25" hidden="false" customHeight="true" outlineLevel="0" collapsed="false">
      <c r="A35" s="1" t="s">
        <v>160</v>
      </c>
      <c r="B35" s="1" t="n">
        <v>15</v>
      </c>
      <c r="C35" s="1"/>
      <c r="D35" s="1" t="n">
        <f aca="false">ROUND(B35/40,0)*10</f>
        <v>0</v>
      </c>
      <c r="E35" s="1"/>
      <c r="F35" s="1" t="n">
        <f aca="false">SUMIF(summary!X$3:X$100,'Faculty&amp;Course Load'!$A35,summary!Y$3:Y$100)+SUMIF(summary!Z$3:Z$100,'Faculty&amp;Course Load'!$A35,summary!AA$3:AA$100)</f>
        <v>0</v>
      </c>
      <c r="H35" s="0" t="str">
        <f aca="false">IF(D35&gt;F35,D35-F35,"")</f>
        <v/>
      </c>
    </row>
    <row r="36" customFormat="false" ht="14.25" hidden="false" customHeight="true" outlineLevel="0" collapsed="false">
      <c r="A36" s="1" t="s">
        <v>162</v>
      </c>
      <c r="B36" s="1" t="n">
        <v>14</v>
      </c>
      <c r="C36" s="1"/>
      <c r="D36" s="1" t="n">
        <f aca="false">ROUND(B36/40,0)*10</f>
        <v>0</v>
      </c>
      <c r="E36" s="1"/>
      <c r="F36" s="1" t="n">
        <f aca="false">SUMIF(summary!X$3:X$100,'Faculty&amp;Course Load'!$A36,summary!Y$3:Y$100)+SUMIF(summary!Z$3:Z$100,'Faculty&amp;Course Load'!$A36,summary!AA$3:AA$100)</f>
        <v>0</v>
      </c>
      <c r="H36" s="0" t="str">
        <f aca="false">IF(D36&gt;F36,D36-F36,"")</f>
        <v/>
      </c>
    </row>
    <row r="37" customFormat="false" ht="14.25" hidden="false" customHeight="true" outlineLevel="0" collapsed="false">
      <c r="A37" s="1" t="s">
        <v>171</v>
      </c>
      <c r="B37" s="1" t="n">
        <v>16</v>
      </c>
      <c r="C37" s="40"/>
      <c r="D37" s="1" t="n">
        <f aca="false">ROUND(B37/40,0)*10</f>
        <v>0</v>
      </c>
      <c r="E37" s="1"/>
      <c r="F37" s="1" t="n">
        <f aca="false">SUMIF(summary!X$3:X$100,'Faculty&amp;Course Load'!$A37,summary!Y$3:Y$100)+SUMIF(summary!Z$3:Z$100,'Faculty&amp;Course Load'!$A37,summary!AA$3:AA$100)</f>
        <v>0</v>
      </c>
      <c r="H37" s="0" t="str">
        <f aca="false">IF(D37&gt;F37,D37-F37,"")</f>
        <v/>
      </c>
    </row>
    <row r="38" customFormat="false" ht="14.25" hidden="false" customHeight="true" outlineLevel="0" collapsed="false">
      <c r="A38" s="1" t="s">
        <v>173</v>
      </c>
      <c r="B38" s="1" t="n">
        <v>22</v>
      </c>
      <c r="C38" s="1"/>
      <c r="D38" s="1" t="n">
        <f aca="false">ROUND(B38/40,0)*10</f>
        <v>10</v>
      </c>
      <c r="E38" s="1"/>
      <c r="F38" s="1" t="n">
        <f aca="false">SUMIF(summary!X$3:X$100,'Faculty&amp;Course Load'!$A38,summary!Y$3:Y$100)+SUMIF(summary!Z$3:Z$100,'Faculty&amp;Course Load'!$A38,summary!AA$3:AA$100)</f>
        <v>0</v>
      </c>
      <c r="H38" s="0" t="n">
        <f aca="false">IF(D38&gt;F38,D38-F38,"")</f>
        <v>10</v>
      </c>
    </row>
    <row r="39" customFormat="false" ht="14.25" hidden="false" customHeight="true" outlineLevel="0" collapsed="false">
      <c r="A39" s="1" t="s">
        <v>218</v>
      </c>
      <c r="B39" s="1" t="n">
        <v>5</v>
      </c>
      <c r="C39" s="1"/>
      <c r="D39" s="1" t="n">
        <f aca="false">ROUND(B39/40,0)*10</f>
        <v>0</v>
      </c>
      <c r="E39" s="1"/>
      <c r="F39" s="1" t="n">
        <f aca="false">SUMIF(summary!X$3:X$100,'Faculty&amp;Course Load'!$A39,summary!Y$3:Y$100)+SUMIF(summary!Z$3:Z$100,'Faculty&amp;Course Load'!$A39,summary!AA$3:AA$100)</f>
        <v>0</v>
      </c>
      <c r="H39" s="0" t="str">
        <f aca="false">IF(D39&gt;F39,D39-F39,"")</f>
        <v/>
      </c>
    </row>
    <row r="40" customFormat="false" ht="14.25" hidden="false" customHeight="true" outlineLevel="0" collapsed="false">
      <c r="A40" s="1" t="s">
        <v>219</v>
      </c>
      <c r="B40" s="1" t="n">
        <v>19</v>
      </c>
      <c r="C40" s="1"/>
      <c r="D40" s="1" t="n">
        <f aca="false">ROUND(B40/40,0)*10</f>
        <v>0</v>
      </c>
      <c r="E40" s="1"/>
      <c r="F40" s="1" t="n">
        <f aca="false">SUMIF(summary!X$3:X$100,'Faculty&amp;Course Load'!$A40,summary!Y$3:Y$100)+SUMIF(summary!Z$3:Z$100,'Faculty&amp;Course Load'!$A40,summary!AA$3:AA$100)</f>
        <v>0</v>
      </c>
      <c r="H40" s="0" t="str">
        <f aca="false">IF(D40&gt;F40,D40-F40,"")</f>
        <v/>
      </c>
    </row>
    <row r="41" customFormat="false" ht="14.25" hidden="false" customHeight="true" outlineLevel="0" collapsed="false">
      <c r="A41" s="1" t="s">
        <v>220</v>
      </c>
      <c r="B41" s="1" t="n">
        <v>6</v>
      </c>
      <c r="C41" s="1"/>
      <c r="D41" s="1" t="n">
        <f aca="false">ROUND(B41/40,0)*10</f>
        <v>0</v>
      </c>
      <c r="E41" s="1"/>
      <c r="F41" s="1" t="n">
        <f aca="false">SUMIF(summary!X$3:X$100,'Faculty&amp;Course Load'!$A41,summary!Y$3:Y$100)+SUMIF(summary!Z$3:Z$100,'Faculty&amp;Course Load'!$A41,summary!AA$3:AA$100)</f>
        <v>0</v>
      </c>
      <c r="H41" s="0" t="str">
        <f aca="false">IF(D41&gt;F41,D41-F41,"")</f>
        <v/>
      </c>
    </row>
    <row r="42" customFormat="false" ht="14.25" hidden="false" customHeight="true" outlineLevel="0" collapsed="false">
      <c r="A42" s="1" t="s">
        <v>175</v>
      </c>
      <c r="B42" s="1" t="n">
        <v>17</v>
      </c>
      <c r="C42" s="1"/>
      <c r="D42" s="1" t="n">
        <f aca="false">ROUND(B42/40,0)*10</f>
        <v>0</v>
      </c>
      <c r="E42" s="1"/>
      <c r="F42" s="1" t="n">
        <f aca="false">SUMIF(summary!X$3:X$100,'Faculty&amp;Course Load'!$A42,summary!Y$3:Y$100)+SUMIF(summary!Z$3:Z$100,'Faculty&amp;Course Load'!$A42,summary!AA$3:AA$100)</f>
        <v>0</v>
      </c>
      <c r="H42" s="0" t="str">
        <f aca="false">IF(D42&gt;F42,D42-F42,"")</f>
        <v/>
      </c>
    </row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75"/>
  <sheetViews>
    <sheetView showFormulas="false" showGridLines="true" showRowColHeaders="true" showZeros="true" rightToLeft="false" tabSelected="false" showOutlineSymbols="true" defaultGridColor="true" view="normal" topLeftCell="A22" colorId="64" zoomScale="100" zoomScaleNormal="100" zoomScalePageLayoutView="100" workbookViewId="0">
      <selection pane="topLeft" activeCell="K55" activeCellId="1" sqref="B:F K55"/>
    </sheetView>
  </sheetViews>
  <sheetFormatPr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13"/>
    <col collapsed="false" customWidth="true" hidden="false" outlineLevel="0" max="3" min="3" style="0" width="8.43"/>
    <col collapsed="false" customWidth="true" hidden="false" outlineLevel="0" max="5" min="4" style="0" width="10.14"/>
    <col collapsed="false" customWidth="true" hidden="false" outlineLevel="0" max="6" min="6" style="0" width="13.28"/>
    <col collapsed="false" customWidth="true" hidden="false" outlineLevel="0" max="12" min="7" style="0" width="8.14"/>
    <col collapsed="false" customWidth="true" hidden="false" outlineLevel="0" max="14" min="13" style="0" width="13.28"/>
    <col collapsed="false" customWidth="true" hidden="false" outlineLevel="0" max="15" min="15" style="0" width="30.57"/>
    <col collapsed="false" customWidth="true" hidden="false" outlineLevel="0" max="16" min="16" style="0" width="11.57"/>
    <col collapsed="false" customWidth="true" hidden="false" outlineLevel="0" max="17" min="17" style="0" width="8.57"/>
    <col collapsed="false" customWidth="true" hidden="false" outlineLevel="0" max="29" min="18" style="0" width="8.14"/>
    <col collapsed="false" customWidth="true" hidden="false" outlineLevel="0" max="1025" min="30" style="0" width="13.71"/>
  </cols>
  <sheetData>
    <row r="1" customFormat="false" ht="14.25" hidden="false" customHeight="true" outlineLevel="0" collapsed="false">
      <c r="A1" s="41" t="s">
        <v>8</v>
      </c>
      <c r="B1" s="41" t="s">
        <v>9</v>
      </c>
      <c r="C1" s="41" t="s">
        <v>11</v>
      </c>
      <c r="D1" s="42" t="s">
        <v>12</v>
      </c>
      <c r="E1" s="42" t="s">
        <v>221</v>
      </c>
      <c r="F1" s="41" t="s">
        <v>199</v>
      </c>
      <c r="G1" s="41" t="s">
        <v>32</v>
      </c>
      <c r="H1" s="41" t="s">
        <v>199</v>
      </c>
      <c r="I1" s="41" t="s">
        <v>32</v>
      </c>
      <c r="J1" s="41" t="s">
        <v>222</v>
      </c>
      <c r="K1" s="41" t="s">
        <v>223</v>
      </c>
      <c r="L1" s="25" t="s">
        <v>224</v>
      </c>
      <c r="M1" s="25" t="s">
        <v>225</v>
      </c>
      <c r="N1" s="41" t="s">
        <v>226</v>
      </c>
      <c r="O1" s="41" t="s">
        <v>56</v>
      </c>
      <c r="P1" s="41" t="s">
        <v>227</v>
      </c>
      <c r="Q1" s="43" t="s">
        <v>228</v>
      </c>
      <c r="R1" s="43"/>
      <c r="S1" s="43"/>
      <c r="T1" s="41" t="s">
        <v>37</v>
      </c>
      <c r="U1" s="41" t="s">
        <v>38</v>
      </c>
    </row>
    <row r="2" customFormat="false" ht="14.25" hidden="false" customHeight="true" outlineLevel="0" collapsed="false">
      <c r="A2" s="1" t="str">
        <f aca="false">IF(summary!$Y3+summary!$AA3&gt;0,summary!A3,"")</f>
        <v/>
      </c>
      <c r="B2" s="1" t="str">
        <f aca="false">IF(summary!$Y3+summary!$AA3&gt;0,summary!B3,"")</f>
        <v/>
      </c>
      <c r="C2" s="1" t="str">
        <f aca="false">IF(summary!$Y3+summary!$AA3&gt;0,summary!D3,"")</f>
        <v/>
      </c>
      <c r="D2" s="1" t="str">
        <f aca="false">IF(summary!$Y3+summary!$AA3&gt;0,summary!E3,"")</f>
        <v/>
      </c>
      <c r="E2" s="1" t="str">
        <f aca="false">IF(summary!$Y3+summary!$AA3&gt;0,summary!H3,"")</f>
        <v/>
      </c>
      <c r="F2" s="1" t="str">
        <f aca="false">IF(summary!$Y3+summary!$AA3&gt;0,summary!X3,"")</f>
        <v/>
      </c>
      <c r="G2" s="1" t="str">
        <f aca="false">IF(summary!$Y3+summary!$AA3&gt;0,summary!Y3,"")</f>
        <v/>
      </c>
      <c r="H2" s="1" t="str">
        <f aca="false">IF(AND(ISNUMBER(I2), I2&gt;0),summary!Z3,"")</f>
        <v/>
      </c>
      <c r="I2" s="1" t="str">
        <f aca="false">IF(summary!$Y3+summary!$AA3&gt;0,summary!AA3,"")</f>
        <v/>
      </c>
      <c r="J2" s="1" t="str">
        <f aca="false">IF(G2&gt;0,summary!W3,"")</f>
        <v/>
      </c>
      <c r="K2" s="44" t="str">
        <f aca="false">IF(G2&lt;&gt;"",J2*(G2+I2)/20,"")</f>
        <v/>
      </c>
      <c r="L2" s="1" t="str">
        <f aca="false">IF(summary!$Y3+summary!$AA3&gt;0,summary!U3,"")</f>
        <v/>
      </c>
      <c r="M2" s="45" t="str">
        <f aca="false">IF(summary!$Y3+summary!$AA3&gt;0,summary!O3,"")</f>
        <v/>
      </c>
      <c r="N2" s="1" t="str">
        <f aca="false">IF(summary!$Y3+summary!$AA3&gt;0, IF(summary!T3="NO",1,0), "")</f>
        <v/>
      </c>
      <c r="O2" s="1" t="str">
        <f aca="false">IF($F2&lt;&gt;"",VLOOKUP($F2,Assignments!$A$2:$F$102,2,0),"")</f>
        <v/>
      </c>
      <c r="P2" s="1" t="str">
        <f aca="false">IF($H2&lt;&gt;"",VLOOKUP($H2,Assignments!$A$2:$F$102,2,0),"")</f>
        <v/>
      </c>
      <c r="Q2" s="1" t="str">
        <f aca="false">IF($F2&lt;&gt;"",IF(VLOOKUP($F2,Assignments!$A$2:$F$102,3,0)&lt;&gt;"",VLOOKUP($F2,Assignments!$A$2:$F$102,3,0),""),"")</f>
        <v/>
      </c>
      <c r="R2" s="1" t="str">
        <f aca="false">IF($H2&lt;&gt;"",IF(VLOOKUP($H2,Assignments!$A$2:$F$102,3,0)&lt;&gt;"",VLOOKUP($H2,Assignments!$A$2:$F$102,3,0),""),"")</f>
        <v/>
      </c>
      <c r="S2" s="1"/>
      <c r="T2" s="1" t="str">
        <f aca="false">IF(summary!$Y3+summary!$AA3&gt;0,summary!AE3,"")</f>
        <v/>
      </c>
      <c r="U2" s="1" t="str">
        <f aca="false">IF(summary!$Y3+summary!$AA3&gt;0,summary!AF3,"")</f>
        <v/>
      </c>
    </row>
    <row r="3" customFormat="false" ht="14.25" hidden="false" customHeight="true" outlineLevel="0" collapsed="false">
      <c r="A3" s="1" t="str">
        <f aca="false">IF(summary!$Y4+summary!$AA4&gt;0,summary!A4,"")</f>
        <v/>
      </c>
      <c r="B3" s="1" t="str">
        <f aca="false">IF(summary!$Y4+summary!$AA4&gt;0,summary!B4,"")</f>
        <v/>
      </c>
      <c r="C3" s="1" t="str">
        <f aca="false">IF(summary!$Y4+summary!$AA4&gt;0,summary!D4,"")</f>
        <v/>
      </c>
      <c r="D3" s="1" t="str">
        <f aca="false">IF(summary!$Y4+summary!$AA4&gt;0,summary!E4,"")</f>
        <v/>
      </c>
      <c r="E3" s="1" t="str">
        <f aca="false">IF(summary!$Y4+summary!$AA4&gt;0,summary!H4,"")</f>
        <v/>
      </c>
      <c r="F3" s="1" t="str">
        <f aca="false">IF(summary!$Y4+summary!$AA4&gt;0,summary!X4,"")</f>
        <v/>
      </c>
      <c r="G3" s="1" t="str">
        <f aca="false">IF(summary!$Y4+summary!$AA4&gt;0,summary!Y4,"")</f>
        <v/>
      </c>
      <c r="H3" s="1" t="str">
        <f aca="false">IF(AND(ISNUMBER(I3), I3&gt;0),summary!Z4,"")</f>
        <v/>
      </c>
      <c r="I3" s="1" t="str">
        <f aca="false">IF(summary!$Y4+summary!$AA4&gt;0,summary!AA4,"")</f>
        <v/>
      </c>
      <c r="J3" s="1" t="str">
        <f aca="false">IF(G3&gt;0,summary!W4,"")</f>
        <v/>
      </c>
      <c r="K3" s="44" t="str">
        <f aca="false">IF(G3&lt;&gt;"",J3*(G3+I3)/20,"")</f>
        <v/>
      </c>
      <c r="L3" s="1" t="str">
        <f aca="false">IF(summary!$Y4+summary!$AA4&gt;0,summary!U4,"")</f>
        <v/>
      </c>
      <c r="M3" s="45" t="str">
        <f aca="false">IF(summary!$Y4+summary!$AA4&gt;0,summary!O4,"")</f>
        <v/>
      </c>
      <c r="N3" s="1" t="str">
        <f aca="false">IF(summary!$Y4+summary!$AA4&gt;0, IF(summary!T4="NO",1,0), "")</f>
        <v/>
      </c>
      <c r="O3" s="1" t="str">
        <f aca="false">IF($F3&lt;&gt;"",VLOOKUP($F3,Assignments!$A$2:$F$102,2,0),"")</f>
        <v/>
      </c>
      <c r="P3" s="1" t="str">
        <f aca="false">IF($H3&lt;&gt;"",VLOOKUP($H3,Assignments!$A$2:$F$102,2,0),"")</f>
        <v/>
      </c>
      <c r="Q3" s="1" t="str">
        <f aca="false">IF($F3&lt;&gt;"",IF(VLOOKUP($F3,Assignments!$A$2:$F$102,3,0)&lt;&gt;"",VLOOKUP($F3,Assignments!$A$2:$F$102,3,0),""),"")</f>
        <v/>
      </c>
      <c r="R3" s="1" t="str">
        <f aca="false">IF($H3&lt;&gt;"",IF(VLOOKUP($H3,Assignments!$A$2:$F$102,3,0)&lt;&gt;"",VLOOKUP($H3,Assignments!$A$2:$F$102,3,0),""),"")</f>
        <v/>
      </c>
      <c r="S3" s="1"/>
      <c r="T3" s="1" t="str">
        <f aca="false">IF(summary!$Y4+summary!$AA4&gt;0,summary!AE4,"")</f>
        <v/>
      </c>
      <c r="U3" s="1" t="str">
        <f aca="false">IF(summary!$Y4+summary!$AA4&gt;0,summary!AF4,"")</f>
        <v/>
      </c>
    </row>
    <row r="4" customFormat="false" ht="14.25" hidden="false" customHeight="true" outlineLevel="0" collapsed="false">
      <c r="A4" s="1" t="str">
        <f aca="false">IF(summary!$Y5+summary!$AA5&gt;0,summary!A5,"")</f>
        <v/>
      </c>
      <c r="B4" s="1" t="str">
        <f aca="false">IF(summary!$Y5+summary!$AA5&gt;0,summary!B5,"")</f>
        <v/>
      </c>
      <c r="C4" s="1" t="str">
        <f aca="false">IF(summary!$Y5+summary!$AA5&gt;0,summary!D5,"")</f>
        <v/>
      </c>
      <c r="D4" s="1" t="str">
        <f aca="false">IF(summary!$Y5+summary!$AA5&gt;0,summary!E5,"")</f>
        <v/>
      </c>
      <c r="E4" s="1" t="str">
        <f aca="false">IF(summary!$Y5+summary!$AA5&gt;0,summary!H5,"")</f>
        <v/>
      </c>
      <c r="F4" s="1" t="str">
        <f aca="false">IF(summary!$Y5+summary!$AA5&gt;0,summary!X5,"")</f>
        <v/>
      </c>
      <c r="G4" s="1" t="str">
        <f aca="false">IF(summary!$Y5+summary!$AA5&gt;0,summary!Y5,"")</f>
        <v/>
      </c>
      <c r="H4" s="1" t="str">
        <f aca="false">IF(AND(ISNUMBER(I4), I4&gt;0),summary!Z5,"")</f>
        <v/>
      </c>
      <c r="I4" s="1" t="str">
        <f aca="false">IF(summary!$Y5+summary!$AA5&gt;0,summary!AA5,"")</f>
        <v/>
      </c>
      <c r="J4" s="1" t="str">
        <f aca="false">IF(G4&gt;0,summary!W5,"")</f>
        <v/>
      </c>
      <c r="K4" s="44" t="str">
        <f aca="false">IF(G4&lt;&gt;"",J4*(G4+I4)/20,"")</f>
        <v/>
      </c>
      <c r="L4" s="1" t="str">
        <f aca="false">IF(summary!$Y5+summary!$AA5&gt;0,summary!U5,"")</f>
        <v/>
      </c>
      <c r="M4" s="45" t="str">
        <f aca="false">IF(summary!$Y5+summary!$AA5&gt;0,summary!O5,"")</f>
        <v/>
      </c>
      <c r="N4" s="1" t="str">
        <f aca="false">IF(summary!$Y5+summary!$AA5&gt;0, IF(summary!T5="NO",1,0), "")</f>
        <v/>
      </c>
      <c r="O4" s="1" t="str">
        <f aca="false">IF($F4&lt;&gt;"",VLOOKUP($F4,Assignments!$A$2:$F$102,2,0),"")</f>
        <v/>
      </c>
      <c r="P4" s="1" t="str">
        <f aca="false">IF($H4&lt;&gt;"",VLOOKUP($H4,Assignments!$A$2:$F$102,2,0),"")</f>
        <v/>
      </c>
      <c r="Q4" s="1" t="str">
        <f aca="false">IF($F4&lt;&gt;"",IF(VLOOKUP($F4,Assignments!$A$2:$F$102,3,0)&lt;&gt;"",VLOOKUP($F4,Assignments!$A$2:$F$102,3,0),""),"")</f>
        <v/>
      </c>
      <c r="R4" s="1" t="str">
        <f aca="false">IF($H4&lt;&gt;"",IF(VLOOKUP($H4,Assignments!$A$2:$F$102,3,0)&lt;&gt;"",VLOOKUP($H4,Assignments!$A$2:$F$102,3,0),""),"")</f>
        <v/>
      </c>
      <c r="S4" s="1"/>
      <c r="T4" s="1" t="str">
        <f aca="false">IF(summary!$Y5+summary!$AA5&gt;0,summary!AE5,"")</f>
        <v/>
      </c>
      <c r="U4" s="1" t="str">
        <f aca="false">IF(summary!$Y5+summary!$AA5&gt;0,summary!AF5,"")</f>
        <v/>
      </c>
      <c r="V4" s="1"/>
      <c r="W4" s="1"/>
      <c r="X4" s="1"/>
      <c r="Y4" s="1"/>
    </row>
    <row r="5" customFormat="false" ht="14.25" hidden="false" customHeight="true" outlineLevel="0" collapsed="false">
      <c r="A5" s="1" t="str">
        <f aca="false">IF(summary!$Y6+summary!$AA6&gt;0,summary!A6,"")</f>
        <v/>
      </c>
      <c r="B5" s="1" t="str">
        <f aca="false">IF(summary!$Y6+summary!$AA6&gt;0,summary!B6,"")</f>
        <v/>
      </c>
      <c r="C5" s="1" t="str">
        <f aca="false">IF(summary!$Y6+summary!$AA6&gt;0,summary!D6,"")</f>
        <v/>
      </c>
      <c r="D5" s="1" t="str">
        <f aca="false">IF(summary!$Y6+summary!$AA6&gt;0,summary!E6,"")</f>
        <v/>
      </c>
      <c r="E5" s="1" t="str">
        <f aca="false">IF(summary!$Y6+summary!$AA6&gt;0,summary!H6,"")</f>
        <v/>
      </c>
      <c r="F5" s="1" t="str">
        <f aca="false">IF(summary!$Y6+summary!$AA6&gt;0,summary!X6,"")</f>
        <v/>
      </c>
      <c r="G5" s="1" t="str">
        <f aca="false">IF(summary!$Y6+summary!$AA6&gt;0,summary!Y6,"")</f>
        <v/>
      </c>
      <c r="H5" s="1" t="str">
        <f aca="false">IF(AND(ISNUMBER(I5), I5&gt;0),summary!Z6,"")</f>
        <v/>
      </c>
      <c r="I5" s="1" t="str">
        <f aca="false">IF(summary!$Y6+summary!$AA6&gt;0,summary!AA6,"")</f>
        <v/>
      </c>
      <c r="J5" s="1" t="str">
        <f aca="false">IF(G5&gt;0,summary!W6,"")</f>
        <v/>
      </c>
      <c r="K5" s="44" t="str">
        <f aca="false">IF(G5&lt;&gt;"",J5*(G5+I5)/20,"")</f>
        <v/>
      </c>
      <c r="L5" s="1" t="str">
        <f aca="false">IF(summary!$Y6+summary!$AA6&gt;0,summary!U6,"")</f>
        <v/>
      </c>
      <c r="M5" s="45" t="str">
        <f aca="false">IF(summary!$Y6+summary!$AA6&gt;0,summary!O6,"")</f>
        <v/>
      </c>
      <c r="N5" s="1" t="str">
        <f aca="false">IF(summary!$Y6+summary!$AA6&gt;0, IF(summary!T6="NO",1,0), "")</f>
        <v/>
      </c>
      <c r="O5" s="1" t="str">
        <f aca="false">IF($F5&lt;&gt;"",VLOOKUP($F5,Assignments!$A$2:$F$102,2,0),"")</f>
        <v/>
      </c>
      <c r="P5" s="1" t="str">
        <f aca="false">IF($H5&lt;&gt;"",VLOOKUP($H5,Assignments!$A$2:$F$102,2,0),"")</f>
        <v/>
      </c>
      <c r="Q5" s="1" t="str">
        <f aca="false">IF($F5&lt;&gt;"",IF(VLOOKUP($F5,Assignments!$A$2:$F$102,3,0)&lt;&gt;"",VLOOKUP($F5,Assignments!$A$2:$F$102,3,0),""),"")</f>
        <v/>
      </c>
      <c r="R5" s="1" t="str">
        <f aca="false">IF($H5&lt;&gt;"",IF(VLOOKUP($H5,Assignments!$A$2:$F$102,3,0)&lt;&gt;"",VLOOKUP($H5,Assignments!$A$2:$F$102,3,0),""),"")</f>
        <v/>
      </c>
      <c r="S5" s="1"/>
      <c r="T5" s="1" t="str">
        <f aca="false">IF(summary!$Y6+summary!$AA6&gt;0,summary!AE6,"")</f>
        <v/>
      </c>
      <c r="U5" s="1" t="str">
        <f aca="false">IF(summary!$Y6+summary!$AA6&gt;0,summary!AF6,"")</f>
        <v/>
      </c>
      <c r="V5" s="1"/>
      <c r="W5" s="1"/>
      <c r="X5" s="1"/>
      <c r="Y5" s="1"/>
    </row>
    <row r="6" customFormat="false" ht="14.25" hidden="false" customHeight="true" outlineLevel="0" collapsed="false">
      <c r="A6" s="1" t="str">
        <f aca="false">IF(summary!$Y7+summary!$AA7&gt;0,summary!A7,"")</f>
        <v/>
      </c>
      <c r="B6" s="1" t="str">
        <f aca="false">IF(summary!$Y7+summary!$AA7&gt;0,summary!B7,"")</f>
        <v/>
      </c>
      <c r="C6" s="1" t="str">
        <f aca="false">IF(summary!$Y7+summary!$AA7&gt;0,summary!D7,"")</f>
        <v/>
      </c>
      <c r="D6" s="1" t="str">
        <f aca="false">IF(summary!$Y7+summary!$AA7&gt;0,summary!E7,"")</f>
        <v/>
      </c>
      <c r="E6" s="1" t="str">
        <f aca="false">IF(summary!$Y7+summary!$AA7&gt;0,summary!H7,"")</f>
        <v/>
      </c>
      <c r="F6" s="1" t="str">
        <f aca="false">IF(summary!$Y7+summary!$AA7&gt;0,summary!X7,"")</f>
        <v/>
      </c>
      <c r="G6" s="1" t="str">
        <f aca="false">IF(summary!$Y7+summary!$AA7&gt;0,summary!Y7,"")</f>
        <v/>
      </c>
      <c r="H6" s="1" t="str">
        <f aca="false">IF(AND(ISNUMBER(I6), I6&gt;0),summary!Z7,"")</f>
        <v/>
      </c>
      <c r="I6" s="1" t="str">
        <f aca="false">IF(summary!$Y7+summary!$AA7&gt;0,summary!AA7,"")</f>
        <v/>
      </c>
      <c r="J6" s="1" t="str">
        <f aca="false">IF(G6&gt;0,summary!W7,"")</f>
        <v/>
      </c>
      <c r="K6" s="44" t="str">
        <f aca="false">IF(G6&lt;&gt;"",J6*(G6+I6)/20,"")</f>
        <v/>
      </c>
      <c r="L6" s="1" t="str">
        <f aca="false">IF(summary!$Y7+summary!$AA7&gt;0,summary!U7,"")</f>
        <v/>
      </c>
      <c r="M6" s="45" t="str">
        <f aca="false">IF(summary!$Y7+summary!$AA7&gt;0,summary!O7,"")</f>
        <v/>
      </c>
      <c r="N6" s="1" t="str">
        <f aca="false">IF(summary!$Y7+summary!$AA7&gt;0, IF(summary!T7="NO",1,0), "")</f>
        <v/>
      </c>
      <c r="O6" s="1" t="str">
        <f aca="false">IF($F6&lt;&gt;"",VLOOKUP($F6,Assignments!$A$2:$F$102,2,0),"")</f>
        <v/>
      </c>
      <c r="P6" s="1" t="str">
        <f aca="false">IF($H6&lt;&gt;"",VLOOKUP($H6,Assignments!$A$2:$F$102,2,0),"")</f>
        <v/>
      </c>
      <c r="Q6" s="1" t="str">
        <f aca="false">IF($F6&lt;&gt;"",IF(VLOOKUP($F6,Assignments!$A$2:$F$102,3,0)&lt;&gt;"",VLOOKUP($F6,Assignments!$A$2:$F$102,3,0),""),"")</f>
        <v/>
      </c>
      <c r="R6" s="1" t="str">
        <f aca="false">IF($H6&lt;&gt;"",IF(VLOOKUP($H6,Assignments!$A$2:$F$102,3,0)&lt;&gt;"",VLOOKUP($H6,Assignments!$A$2:$F$102,3,0),""),"")</f>
        <v/>
      </c>
      <c r="S6" s="1"/>
      <c r="T6" s="1" t="str">
        <f aca="false">IF(summary!$Y7+summary!$AA7&gt;0,summary!AE7,"")</f>
        <v/>
      </c>
      <c r="U6" s="1" t="str">
        <f aca="false">IF(summary!$Y7+summary!$AA7&gt;0,summary!AF7,"")</f>
        <v/>
      </c>
      <c r="V6" s="1"/>
      <c r="W6" s="1"/>
      <c r="X6" s="1"/>
      <c r="Y6" s="1"/>
    </row>
    <row r="7" customFormat="false" ht="14.25" hidden="false" customHeight="true" outlineLevel="0" collapsed="false">
      <c r="A7" s="1" t="str">
        <f aca="false">IF(summary!$Y8+summary!$AA8&gt;0,summary!A8,"")</f>
        <v/>
      </c>
      <c r="B7" s="1" t="str">
        <f aca="false">IF(summary!$Y8+summary!$AA8&gt;0,summary!B8,"")</f>
        <v/>
      </c>
      <c r="C7" s="1" t="str">
        <f aca="false">IF(summary!$Y8+summary!$AA8&gt;0,summary!D8,"")</f>
        <v/>
      </c>
      <c r="D7" s="1" t="str">
        <f aca="false">IF(summary!$Y8+summary!$AA8&gt;0,summary!E8,"")</f>
        <v/>
      </c>
      <c r="E7" s="1" t="str">
        <f aca="false">IF(summary!$Y8+summary!$AA8&gt;0,summary!H8,"")</f>
        <v/>
      </c>
      <c r="F7" s="1" t="str">
        <f aca="false">IF(summary!$Y8+summary!$AA8&gt;0,summary!X8,"")</f>
        <v/>
      </c>
      <c r="G7" s="1" t="str">
        <f aca="false">IF(summary!$Y8+summary!$AA8&gt;0,summary!Y8,"")</f>
        <v/>
      </c>
      <c r="H7" s="1" t="str">
        <f aca="false">IF(AND(ISNUMBER(I7), I7&gt;0),summary!Z8,"")</f>
        <v/>
      </c>
      <c r="I7" s="1" t="str">
        <f aca="false">IF(summary!$Y8+summary!$AA8&gt;0,summary!AA8,"")</f>
        <v/>
      </c>
      <c r="J7" s="1" t="str">
        <f aca="false">IF(G7&gt;0,summary!W8,"")</f>
        <v/>
      </c>
      <c r="K7" s="44" t="str">
        <f aca="false">IF(G7&lt;&gt;"",J7*(G7+I7)/20,"")</f>
        <v/>
      </c>
      <c r="L7" s="1" t="str">
        <f aca="false">IF(summary!$Y8+summary!$AA8&gt;0,summary!U8,"")</f>
        <v/>
      </c>
      <c r="M7" s="45" t="str">
        <f aca="false">IF(summary!$Y8+summary!$AA8&gt;0,summary!O8,"")</f>
        <v/>
      </c>
      <c r="N7" s="1" t="str">
        <f aca="false">IF(summary!$Y8+summary!$AA8&gt;0, IF(summary!T8="NO",1,0), "")</f>
        <v/>
      </c>
      <c r="O7" s="1" t="str">
        <f aca="false">IF($F7&lt;&gt;"",VLOOKUP($F7,Assignments!$A$2:$F$102,2,0),"")</f>
        <v/>
      </c>
      <c r="P7" s="1" t="str">
        <f aca="false">IF($H7&lt;&gt;"",VLOOKUP($H7,Assignments!$A$2:$F$102,2,0),"")</f>
        <v/>
      </c>
      <c r="Q7" s="1" t="str">
        <f aca="false">IF($F7&lt;&gt;"",IF(VLOOKUP($F7,Assignments!$A$2:$F$102,3,0)&lt;&gt;"",VLOOKUP($F7,Assignments!$A$2:$F$102,3,0),""),"")</f>
        <v/>
      </c>
      <c r="R7" s="1" t="str">
        <f aca="false">IF($H7&lt;&gt;"",IF(VLOOKUP($H7,Assignments!$A$2:$F$102,3,0)&lt;&gt;"",VLOOKUP($H7,Assignments!$A$2:$F$102,3,0),""),"")</f>
        <v/>
      </c>
      <c r="S7" s="1"/>
      <c r="T7" s="1" t="str">
        <f aca="false">IF(summary!$Y8+summary!$AA8&gt;0,summary!AE8,"")</f>
        <v/>
      </c>
      <c r="U7" s="1" t="str">
        <f aca="false">IF(summary!$Y8+summary!$AA8&gt;0,summary!AF8,"")</f>
        <v/>
      </c>
      <c r="V7" s="1"/>
      <c r="W7" s="1"/>
      <c r="X7" s="1"/>
      <c r="Y7" s="1"/>
    </row>
    <row r="8" customFormat="false" ht="14.25" hidden="false" customHeight="true" outlineLevel="0" collapsed="false">
      <c r="A8" s="1" t="str">
        <f aca="false">IF(summary!$Y9+summary!$AA9&gt;0,summary!A9,"")</f>
        <v/>
      </c>
      <c r="B8" s="1" t="str">
        <f aca="false">IF(summary!$Y9+summary!$AA9&gt;0,summary!B9,"")</f>
        <v/>
      </c>
      <c r="C8" s="1" t="str">
        <f aca="false">IF(summary!$Y9+summary!$AA9&gt;0,summary!D9,"")</f>
        <v/>
      </c>
      <c r="D8" s="1" t="str">
        <f aca="false">IF(summary!$Y9+summary!$AA9&gt;0,summary!E9,"")</f>
        <v/>
      </c>
      <c r="E8" s="1" t="str">
        <f aca="false">IF(summary!$Y9+summary!$AA9&gt;0,summary!H9,"")</f>
        <v/>
      </c>
      <c r="F8" s="1" t="str">
        <f aca="false">IF(summary!$Y9+summary!$AA9&gt;0,summary!X9,"")</f>
        <v/>
      </c>
      <c r="G8" s="1" t="str">
        <f aca="false">IF(summary!$Y9+summary!$AA9&gt;0,summary!Y9,"")</f>
        <v/>
      </c>
      <c r="H8" s="1" t="str">
        <f aca="false">IF(AND(ISNUMBER(I8), I8&gt;0),summary!Z9,"")</f>
        <v/>
      </c>
      <c r="I8" s="1" t="str">
        <f aca="false">IF(summary!$Y9+summary!$AA9&gt;0,summary!AA9,"")</f>
        <v/>
      </c>
      <c r="J8" s="1" t="str">
        <f aca="false">IF(G8&gt;0,summary!W9,"")</f>
        <v/>
      </c>
      <c r="K8" s="44" t="str">
        <f aca="false">IF(G8&lt;&gt;"",J8*(G8+I8)/20,"")</f>
        <v/>
      </c>
      <c r="L8" s="1" t="str">
        <f aca="false">IF(summary!$Y9+summary!$AA9&gt;0,summary!U9,"")</f>
        <v/>
      </c>
      <c r="M8" s="45" t="str">
        <f aca="false">IF(summary!$Y9+summary!$AA9&gt;0,summary!O9,"")</f>
        <v/>
      </c>
      <c r="N8" s="1" t="str">
        <f aca="false">IF(summary!$Y9+summary!$AA9&gt;0, IF(summary!T9="NO",1,0), "")</f>
        <v/>
      </c>
      <c r="O8" s="1" t="str">
        <f aca="false">IF($F8&lt;&gt;"",VLOOKUP($F8,Assignments!$A$2:$F$102,2,0),"")</f>
        <v/>
      </c>
      <c r="P8" s="1" t="str">
        <f aca="false">IF($H8&lt;&gt;"",VLOOKUP($H8,Assignments!$A$2:$F$102,2,0),"")</f>
        <v/>
      </c>
      <c r="Q8" s="1" t="str">
        <f aca="false">IF($F8&lt;&gt;"",IF(VLOOKUP($F8,Assignments!$A$2:$F$102,3,0)&lt;&gt;"",VLOOKUP($F8,Assignments!$A$2:$F$102,3,0),""),"")</f>
        <v/>
      </c>
      <c r="R8" s="1" t="str">
        <f aca="false">IF($H8&lt;&gt;"",IF(VLOOKUP($H8,Assignments!$A$2:$F$102,3,0)&lt;&gt;"",VLOOKUP($H8,Assignments!$A$2:$F$102,3,0),""),"")</f>
        <v/>
      </c>
      <c r="S8" s="1"/>
      <c r="T8" s="1" t="str">
        <f aca="false">IF(summary!$Y9+summary!$AA9&gt;0,summary!AE9,"")</f>
        <v/>
      </c>
      <c r="U8" s="1" t="str">
        <f aca="false">IF(summary!$Y9+summary!$AA9&gt;0,summary!AF9,"")</f>
        <v/>
      </c>
      <c r="V8" s="1"/>
      <c r="W8" s="1"/>
      <c r="X8" s="1"/>
      <c r="Y8" s="1"/>
    </row>
    <row r="9" customFormat="false" ht="14.25" hidden="false" customHeight="true" outlineLevel="0" collapsed="false">
      <c r="A9" s="1" t="str">
        <f aca="false">IF(summary!$Y10+summary!$AA10&gt;0,summary!A10,"")</f>
        <v/>
      </c>
      <c r="B9" s="1" t="str">
        <f aca="false">IF(summary!$Y10+summary!$AA10&gt;0,summary!B10,"")</f>
        <v/>
      </c>
      <c r="C9" s="1" t="str">
        <f aca="false">IF(summary!$Y10+summary!$AA10&gt;0,summary!D10,"")</f>
        <v/>
      </c>
      <c r="D9" s="1" t="str">
        <f aca="false">IF(summary!$Y10+summary!$AA10&gt;0,summary!E10,"")</f>
        <v/>
      </c>
      <c r="E9" s="1" t="str">
        <f aca="false">IF(summary!$Y10+summary!$AA10&gt;0,summary!H10,"")</f>
        <v/>
      </c>
      <c r="F9" s="1" t="str">
        <f aca="false">IF(summary!$Y10+summary!$AA10&gt;0,summary!X10,"")</f>
        <v/>
      </c>
      <c r="G9" s="1" t="str">
        <f aca="false">IF(summary!$Y10+summary!$AA10&gt;0,summary!Y10,"")</f>
        <v/>
      </c>
      <c r="H9" s="1" t="str">
        <f aca="false">IF(AND(ISNUMBER(I9), I9&gt;0),summary!Z10,"")</f>
        <v/>
      </c>
      <c r="I9" s="1" t="str">
        <f aca="false">IF(summary!$Y10+summary!$AA10&gt;0,summary!AA10,"")</f>
        <v/>
      </c>
      <c r="J9" s="1" t="str">
        <f aca="false">IF(G9&gt;0,summary!W10,"")</f>
        <v/>
      </c>
      <c r="K9" s="44" t="str">
        <f aca="false">IF(G9&lt;&gt;"",J9*(G9+I9)/20,"")</f>
        <v/>
      </c>
      <c r="L9" s="1" t="str">
        <f aca="false">IF(summary!$Y10+summary!$AA10&gt;0,summary!U10,"")</f>
        <v/>
      </c>
      <c r="M9" s="45" t="str">
        <f aca="false">IF(summary!$Y10+summary!$AA10&gt;0,summary!O10,"")</f>
        <v/>
      </c>
      <c r="N9" s="1" t="str">
        <f aca="false">IF(summary!$Y10+summary!$AA10&gt;0, IF(summary!T10="NO",1,0), "")</f>
        <v/>
      </c>
      <c r="O9" s="1" t="str">
        <f aca="false">IF($F9&lt;&gt;"",VLOOKUP($F9,Assignments!$A$2:$F$102,2,0),"")</f>
        <v/>
      </c>
      <c r="P9" s="1" t="str">
        <f aca="false">IF($H9&lt;&gt;"",VLOOKUP($H9,Assignments!$A$2:$F$102,2,0),"")</f>
        <v/>
      </c>
      <c r="Q9" s="1" t="str">
        <f aca="false">IF($F9&lt;&gt;"",IF(VLOOKUP($F9,Assignments!$A$2:$F$102,3,0)&lt;&gt;"",VLOOKUP($F9,Assignments!$A$2:$F$102,3,0),""),"")</f>
        <v/>
      </c>
      <c r="R9" s="1" t="str">
        <f aca="false">IF($H9&lt;&gt;"",IF(VLOOKUP($H9,Assignments!$A$2:$F$102,3,0)&lt;&gt;"",VLOOKUP($H9,Assignments!$A$2:$F$102,3,0),""),"")</f>
        <v/>
      </c>
      <c r="S9" s="1"/>
      <c r="T9" s="1" t="str">
        <f aca="false">IF(summary!$Y10+summary!$AA10&gt;0,summary!AE10,"")</f>
        <v/>
      </c>
      <c r="U9" s="1" t="str">
        <f aca="false">IF(summary!$Y10+summary!$AA10&gt;0,summary!AF10,"")</f>
        <v/>
      </c>
      <c r="V9" s="1"/>
      <c r="W9" s="1"/>
      <c r="X9" s="1"/>
      <c r="Y9" s="1"/>
    </row>
    <row r="10" customFormat="false" ht="14.25" hidden="false" customHeight="true" outlineLevel="0" collapsed="false">
      <c r="A10" s="1" t="str">
        <f aca="false">IF(summary!$Y11+summary!$AA11&gt;0,summary!A11,"")</f>
        <v/>
      </c>
      <c r="B10" s="1" t="str">
        <f aca="false">IF(summary!$Y11+summary!$AA11&gt;0,summary!B11,"")</f>
        <v/>
      </c>
      <c r="C10" s="1" t="str">
        <f aca="false">IF(summary!$Y11+summary!$AA11&gt;0,summary!D11,"")</f>
        <v/>
      </c>
      <c r="D10" s="1" t="str">
        <f aca="false">IF(summary!$Y11+summary!$AA11&gt;0,summary!E11,"")</f>
        <v/>
      </c>
      <c r="E10" s="1" t="str">
        <f aca="false">IF(summary!$Y11+summary!$AA11&gt;0,summary!H11,"")</f>
        <v/>
      </c>
      <c r="F10" s="1" t="str">
        <f aca="false">IF(summary!$Y11+summary!$AA11&gt;0,summary!X11,"")</f>
        <v/>
      </c>
      <c r="G10" s="1" t="str">
        <f aca="false">IF(summary!$Y11+summary!$AA11&gt;0,summary!Y11,"")</f>
        <v/>
      </c>
      <c r="H10" s="1" t="str">
        <f aca="false">IF(AND(ISNUMBER(I10), I10&gt;0),summary!Z11,"")</f>
        <v/>
      </c>
      <c r="I10" s="1" t="str">
        <f aca="false">IF(summary!$Y11+summary!$AA11&gt;0,summary!AA11,"")</f>
        <v/>
      </c>
      <c r="J10" s="1" t="str">
        <f aca="false">IF(G10&gt;0,summary!W11,"")</f>
        <v/>
      </c>
      <c r="K10" s="44" t="str">
        <f aca="false">IF(G10&lt;&gt;"",J10*(G10+I10)/20,"")</f>
        <v/>
      </c>
      <c r="L10" s="1" t="str">
        <f aca="false">IF(summary!$Y11+summary!$AA11&gt;0,summary!U11,"")</f>
        <v/>
      </c>
      <c r="M10" s="45" t="str">
        <f aca="false">IF(summary!$Y11+summary!$AA11&gt;0,summary!O11,"")</f>
        <v/>
      </c>
      <c r="N10" s="1" t="str">
        <f aca="false">IF(summary!$Y11+summary!$AA11&gt;0, IF(summary!T11="NO",1,0), "")</f>
        <v/>
      </c>
      <c r="O10" s="1" t="str">
        <f aca="false">IF($F10&lt;&gt;"",VLOOKUP($F10,Assignments!$A$2:$F$102,2,0),"")</f>
        <v/>
      </c>
      <c r="P10" s="1" t="str">
        <f aca="false">IF($H10&lt;&gt;"",VLOOKUP($H10,Assignments!$A$2:$F$102,2,0),"")</f>
        <v/>
      </c>
      <c r="Q10" s="1" t="str">
        <f aca="false">IF($F10&lt;&gt;"",IF(VLOOKUP($F10,Assignments!$A$2:$F$102,3,0)&lt;&gt;"",VLOOKUP($F10,Assignments!$A$2:$F$102,3,0),""),"")</f>
        <v/>
      </c>
      <c r="R10" s="1" t="str">
        <f aca="false">IF($H10&lt;&gt;"",IF(VLOOKUP($H10,Assignments!$A$2:$F$102,3,0)&lt;&gt;"",VLOOKUP($H10,Assignments!$A$2:$F$102,3,0),""),"")</f>
        <v/>
      </c>
      <c r="S10" s="1"/>
      <c r="T10" s="1" t="str">
        <f aca="false">IF(summary!$Y11+summary!$AA11&gt;0,summary!AE11,"")</f>
        <v/>
      </c>
      <c r="U10" s="1" t="str">
        <f aca="false">IF(summary!$Y11+summary!$AA11&gt;0,summary!AF11,"")</f>
        <v/>
      </c>
      <c r="V10" s="1"/>
      <c r="W10" s="1"/>
      <c r="X10" s="1"/>
      <c r="Y10" s="1"/>
    </row>
    <row r="11" customFormat="false" ht="14.25" hidden="false" customHeight="true" outlineLevel="0" collapsed="false">
      <c r="A11" s="1" t="str">
        <f aca="false">IF(summary!$Y12+summary!$AA12&gt;0,summary!A12,"")</f>
        <v/>
      </c>
      <c r="B11" s="1" t="str">
        <f aca="false">IF(summary!$Y12+summary!$AA12&gt;0,summary!B12,"")</f>
        <v/>
      </c>
      <c r="C11" s="1" t="str">
        <f aca="false">IF(summary!$Y12+summary!$AA12&gt;0,summary!D12,"")</f>
        <v/>
      </c>
      <c r="D11" s="1" t="str">
        <f aca="false">IF(summary!$Y12+summary!$AA12&gt;0,summary!E12,"")</f>
        <v/>
      </c>
      <c r="E11" s="1" t="str">
        <f aca="false">IF(summary!$Y12+summary!$AA12&gt;0,summary!H12,"")</f>
        <v/>
      </c>
      <c r="F11" s="1" t="str">
        <f aca="false">IF(summary!$Y12+summary!$AA12&gt;0,summary!X12,"")</f>
        <v/>
      </c>
      <c r="G11" s="1" t="str">
        <f aca="false">IF(summary!$Y12+summary!$AA12&gt;0,summary!Y12,"")</f>
        <v/>
      </c>
      <c r="H11" s="1" t="str">
        <f aca="false">IF(AND(ISNUMBER(I11), I11&gt;0),summary!Z12,"")</f>
        <v/>
      </c>
      <c r="I11" s="1" t="str">
        <f aca="false">IF(summary!$Y12+summary!$AA12&gt;0,summary!AA12,"")</f>
        <v/>
      </c>
      <c r="J11" s="1" t="str">
        <f aca="false">IF(G11&gt;0,summary!W12,"")</f>
        <v/>
      </c>
      <c r="K11" s="44" t="str">
        <f aca="false">IF(G11&lt;&gt;"",J11*(G11+I11)/20,"")</f>
        <v/>
      </c>
      <c r="L11" s="1" t="str">
        <f aca="false">IF(summary!$Y12+summary!$AA12&gt;0,summary!U12,"")</f>
        <v/>
      </c>
      <c r="M11" s="45" t="str">
        <f aca="false">IF(summary!$Y12+summary!$AA12&gt;0,summary!O12,"")</f>
        <v/>
      </c>
      <c r="N11" s="1" t="str">
        <f aca="false">IF(summary!$Y12+summary!$AA12&gt;0, IF(summary!T12="NO",1,0), "")</f>
        <v/>
      </c>
      <c r="O11" s="1" t="str">
        <f aca="false">IF($F11&lt;&gt;"",VLOOKUP($F11,Assignments!$A$2:$F$102,2,0),"")</f>
        <v/>
      </c>
      <c r="P11" s="1" t="str">
        <f aca="false">IF($H11&lt;&gt;"",VLOOKUP($H11,Assignments!$A$2:$F$102,2,0),"")</f>
        <v/>
      </c>
      <c r="Q11" s="1" t="str">
        <f aca="false">IF($F11&lt;&gt;"",IF(VLOOKUP($F11,Assignments!$A$2:$F$102,3,0)&lt;&gt;"",VLOOKUP($F11,Assignments!$A$2:$F$102,3,0),""),"")</f>
        <v/>
      </c>
      <c r="R11" s="1" t="str">
        <f aca="false">IF($H11&lt;&gt;"",IF(VLOOKUP($H11,Assignments!$A$2:$F$102,3,0)&lt;&gt;"",VLOOKUP($H11,Assignments!$A$2:$F$102,3,0),""),"")</f>
        <v/>
      </c>
      <c r="S11" s="1"/>
      <c r="T11" s="1" t="str">
        <f aca="false">IF(summary!$Y12+summary!$AA12&gt;0,summary!AE12,"")</f>
        <v/>
      </c>
      <c r="U11" s="1" t="str">
        <f aca="false">IF(summary!$Y12+summary!$AA12&gt;0,summary!AF12,"")</f>
        <v/>
      </c>
      <c r="V11" s="1"/>
      <c r="W11" s="1"/>
      <c r="X11" s="1"/>
      <c r="Y11" s="1"/>
    </row>
    <row r="12" customFormat="false" ht="14.25" hidden="false" customHeight="true" outlineLevel="0" collapsed="false">
      <c r="A12" s="1" t="str">
        <f aca="false">IF(summary!$Y13+summary!$AA13&gt;0,summary!A13,"")</f>
        <v/>
      </c>
      <c r="B12" s="1" t="str">
        <f aca="false">IF(summary!$Y13+summary!$AA13&gt;0,summary!B13,"")</f>
        <v/>
      </c>
      <c r="C12" s="1" t="str">
        <f aca="false">IF(summary!$Y13+summary!$AA13&gt;0,summary!D13,"")</f>
        <v/>
      </c>
      <c r="D12" s="1" t="str">
        <f aca="false">IF(summary!$Y13+summary!$AA13&gt;0,summary!E13,"")</f>
        <v/>
      </c>
      <c r="E12" s="1" t="str">
        <f aca="false">IF(summary!$Y13+summary!$AA13&gt;0,summary!H13,"")</f>
        <v/>
      </c>
      <c r="F12" s="1" t="str">
        <f aca="false">IF(summary!$Y13+summary!$AA13&gt;0,summary!X13,"")</f>
        <v/>
      </c>
      <c r="G12" s="1" t="str">
        <f aca="false">IF(summary!$Y13+summary!$AA13&gt;0,summary!Y13,"")</f>
        <v/>
      </c>
      <c r="H12" s="1" t="str">
        <f aca="false">IF(AND(ISNUMBER(I12), I12&gt;0),summary!Z13,"")</f>
        <v/>
      </c>
      <c r="I12" s="1" t="str">
        <f aca="false">IF(summary!$Y13+summary!$AA13&gt;0,summary!AA13,"")</f>
        <v/>
      </c>
      <c r="J12" s="1" t="str">
        <f aca="false">IF(G12&gt;0,summary!W13,"")</f>
        <v/>
      </c>
      <c r="K12" s="44" t="str">
        <f aca="false">IF(G12&lt;&gt;"",J12*(G12+I12)/20,"")</f>
        <v/>
      </c>
      <c r="L12" s="1" t="str">
        <f aca="false">IF(summary!$Y13+summary!$AA13&gt;0,summary!U13,"")</f>
        <v/>
      </c>
      <c r="M12" s="45" t="str">
        <f aca="false">IF(summary!$Y13+summary!$AA13&gt;0,summary!O13,"")</f>
        <v/>
      </c>
      <c r="N12" s="1" t="str">
        <f aca="false">IF(summary!$Y13+summary!$AA13&gt;0, IF(summary!T13="NO",1,0), "")</f>
        <v/>
      </c>
      <c r="O12" s="1" t="str">
        <f aca="false">IF($F12&lt;&gt;"",VLOOKUP($F12,Assignments!$A$2:$F$102,2,0),"")</f>
        <v/>
      </c>
      <c r="P12" s="1" t="str">
        <f aca="false">IF($H12&lt;&gt;"",VLOOKUP($H12,Assignments!$A$2:$F$102,2,0),"")</f>
        <v/>
      </c>
      <c r="Q12" s="1" t="str">
        <f aca="false">IF($F12&lt;&gt;"",IF(VLOOKUP($F12,Assignments!$A$2:$F$102,3,0)&lt;&gt;"",VLOOKUP($F12,Assignments!$A$2:$F$102,3,0),""),"")</f>
        <v/>
      </c>
      <c r="R12" s="1" t="str">
        <f aca="false">IF($H12&lt;&gt;"",IF(VLOOKUP($H12,Assignments!$A$2:$F$102,3,0)&lt;&gt;"",VLOOKUP($H12,Assignments!$A$2:$F$102,3,0),""),"")</f>
        <v/>
      </c>
      <c r="S12" s="1"/>
      <c r="T12" s="1" t="str">
        <f aca="false">IF(summary!$Y13+summary!$AA13&gt;0,summary!AE13,"")</f>
        <v/>
      </c>
      <c r="U12" s="1" t="str">
        <f aca="false">IF(summary!$Y13+summary!$AA13&gt;0,summary!AF13,"")</f>
        <v/>
      </c>
      <c r="V12" s="1"/>
      <c r="W12" s="1"/>
      <c r="X12" s="1"/>
      <c r="Y12" s="1"/>
    </row>
    <row r="13" customFormat="false" ht="14.25" hidden="false" customHeight="true" outlineLevel="0" collapsed="false">
      <c r="A13" s="1" t="str">
        <f aca="false">IF(summary!$Y14+summary!$AA14&gt;0,summary!A14,"")</f>
        <v/>
      </c>
      <c r="B13" s="1" t="str">
        <f aca="false">IF(summary!$Y14+summary!$AA14&gt;0,summary!B14,"")</f>
        <v/>
      </c>
      <c r="C13" s="1" t="str">
        <f aca="false">IF(summary!$Y14+summary!$AA14&gt;0,summary!D14,"")</f>
        <v/>
      </c>
      <c r="D13" s="1" t="str">
        <f aca="false">IF(summary!$Y14+summary!$AA14&gt;0,summary!E14,"")</f>
        <v/>
      </c>
      <c r="E13" s="1" t="str">
        <f aca="false">IF(summary!$Y14+summary!$AA14&gt;0,summary!H14,"")</f>
        <v/>
      </c>
      <c r="F13" s="1" t="str">
        <f aca="false">IF(summary!$Y14+summary!$AA14&gt;0,summary!X14,"")</f>
        <v/>
      </c>
      <c r="G13" s="1" t="str">
        <f aca="false">IF(summary!$Y14+summary!$AA14&gt;0,summary!Y14,"")</f>
        <v/>
      </c>
      <c r="H13" s="1" t="str">
        <f aca="false">IF(AND(ISNUMBER(I13), I13&gt;0),summary!Z14,"")</f>
        <v/>
      </c>
      <c r="I13" s="1" t="str">
        <f aca="false">IF(summary!$Y14+summary!$AA14&gt;0,summary!AA14,"")</f>
        <v/>
      </c>
      <c r="J13" s="1" t="str">
        <f aca="false">IF(G13&gt;0,summary!W14,"")</f>
        <v/>
      </c>
      <c r="K13" s="44" t="str">
        <f aca="false">IF(G13&lt;&gt;"",J13*(G13+I13)/20,"")</f>
        <v/>
      </c>
      <c r="L13" s="1" t="str">
        <f aca="false">IF(summary!$Y14+summary!$AA14&gt;0,summary!U14,"")</f>
        <v/>
      </c>
      <c r="M13" s="45" t="str">
        <f aca="false">IF(summary!$Y14+summary!$AA14&gt;0,summary!O14,"")</f>
        <v/>
      </c>
      <c r="N13" s="1" t="str">
        <f aca="false">IF(summary!$Y14+summary!$AA14&gt;0, IF(summary!T14="NO",1,0), "")</f>
        <v/>
      </c>
      <c r="O13" s="1" t="str">
        <f aca="false">IF($F13&lt;&gt;"",VLOOKUP($F13,Assignments!$A$2:$F$102,2,0),"")</f>
        <v/>
      </c>
      <c r="P13" s="1" t="str">
        <f aca="false">IF($H13&lt;&gt;"",VLOOKUP($H13,Assignments!$A$2:$F$102,2,0),"")</f>
        <v/>
      </c>
      <c r="Q13" s="1" t="str">
        <f aca="false">IF($F13&lt;&gt;"",IF(VLOOKUP($F13,Assignments!$A$2:$F$102,3,0)&lt;&gt;"",VLOOKUP($F13,Assignments!$A$2:$F$102,3,0),""),"")</f>
        <v/>
      </c>
      <c r="R13" s="1" t="str">
        <f aca="false">IF($H13&lt;&gt;"",IF(VLOOKUP($H13,Assignments!$A$2:$F$102,3,0)&lt;&gt;"",VLOOKUP($H13,Assignments!$A$2:$F$102,3,0),""),"")</f>
        <v/>
      </c>
      <c r="S13" s="1"/>
      <c r="T13" s="1" t="str">
        <f aca="false">IF(summary!$Y14+summary!$AA14&gt;0,summary!AE14,"")</f>
        <v/>
      </c>
      <c r="U13" s="1" t="str">
        <f aca="false">IF(summary!$Y14+summary!$AA14&gt;0,summary!AF14,"")</f>
        <v/>
      </c>
      <c r="V13" s="1"/>
      <c r="W13" s="1"/>
      <c r="X13" s="1"/>
      <c r="Y13" s="1"/>
    </row>
    <row r="14" customFormat="false" ht="14.25" hidden="false" customHeight="true" outlineLevel="0" collapsed="false">
      <c r="A14" s="1" t="str">
        <f aca="false">IF(summary!$Y15+summary!$AA15&gt;0,summary!A15,"")</f>
        <v/>
      </c>
      <c r="B14" s="1" t="str">
        <f aca="false">IF(summary!$Y15+summary!$AA15&gt;0,summary!B15,"")</f>
        <v/>
      </c>
      <c r="C14" s="1" t="str">
        <f aca="false">IF(summary!$Y15+summary!$AA15&gt;0,summary!D15,"")</f>
        <v/>
      </c>
      <c r="D14" s="1" t="str">
        <f aca="false">IF(summary!$Y15+summary!$AA15&gt;0,summary!E15,"")</f>
        <v/>
      </c>
      <c r="E14" s="1" t="str">
        <f aca="false">IF(summary!$Y15+summary!$AA15&gt;0,summary!H15,"")</f>
        <v/>
      </c>
      <c r="F14" s="1" t="str">
        <f aca="false">IF(summary!$Y15+summary!$AA15&gt;0,summary!X15,"")</f>
        <v/>
      </c>
      <c r="G14" s="1" t="str">
        <f aca="false">IF(summary!$Y15+summary!$AA15&gt;0,summary!Y15,"")</f>
        <v/>
      </c>
      <c r="H14" s="1" t="str">
        <f aca="false">IF(AND(ISNUMBER(I14), I14&gt;0),summary!Z15,"")</f>
        <v/>
      </c>
      <c r="I14" s="1" t="str">
        <f aca="false">IF(summary!$Y15+summary!$AA15&gt;0,summary!AA15,"")</f>
        <v/>
      </c>
      <c r="J14" s="1" t="str">
        <f aca="false">IF(G14&gt;0,summary!W15,"")</f>
        <v/>
      </c>
      <c r="K14" s="44" t="str">
        <f aca="false">IF(G14&lt;&gt;"",J14*(G14+I14)/20,"")</f>
        <v/>
      </c>
      <c r="L14" s="1" t="str">
        <f aca="false">IF(summary!$Y15+summary!$AA15&gt;0,summary!U15,"")</f>
        <v/>
      </c>
      <c r="M14" s="45" t="str">
        <f aca="false">IF(summary!$Y15+summary!$AA15&gt;0,summary!O15,"")</f>
        <v/>
      </c>
      <c r="N14" s="1" t="str">
        <f aca="false">IF(summary!$Y15+summary!$AA15&gt;0, IF(summary!T15="NO",1,0), "")</f>
        <v/>
      </c>
      <c r="O14" s="1" t="str">
        <f aca="false">IF($F14&lt;&gt;"",VLOOKUP($F14,Assignments!$A$2:$F$102,2,0),"")</f>
        <v/>
      </c>
      <c r="P14" s="1" t="str">
        <f aca="false">IF($H14&lt;&gt;"",VLOOKUP($H14,Assignments!$A$2:$F$102,2,0),"")</f>
        <v/>
      </c>
      <c r="Q14" s="1" t="str">
        <f aca="false">IF($F14&lt;&gt;"",IF(VLOOKUP($F14,Assignments!$A$2:$F$102,3,0)&lt;&gt;"",VLOOKUP($F14,Assignments!$A$2:$F$102,3,0),""),"")</f>
        <v/>
      </c>
      <c r="R14" s="1" t="str">
        <f aca="false">IF($H14&lt;&gt;"",IF(VLOOKUP($H14,Assignments!$A$2:$F$102,3,0)&lt;&gt;"",VLOOKUP($H14,Assignments!$A$2:$F$102,3,0),""),"")</f>
        <v/>
      </c>
      <c r="S14" s="1"/>
      <c r="T14" s="1" t="str">
        <f aca="false">IF(summary!$Y15+summary!$AA15&gt;0,summary!AE15,"")</f>
        <v/>
      </c>
      <c r="U14" s="1" t="str">
        <f aca="false">IF(summary!$Y15+summary!$AA15&gt;0,summary!AF15,"")</f>
        <v/>
      </c>
      <c r="V14" s="1"/>
      <c r="W14" s="1"/>
      <c r="X14" s="1"/>
      <c r="Y14" s="1"/>
    </row>
    <row r="15" customFormat="false" ht="14.25" hidden="false" customHeight="true" outlineLevel="0" collapsed="false">
      <c r="A15" s="1" t="str">
        <f aca="false">IF(summary!$Y16+summary!$AA16&gt;0,summary!A16,"")</f>
        <v/>
      </c>
      <c r="B15" s="1" t="str">
        <f aca="false">IF(summary!$Y16+summary!$AA16&gt;0,summary!B16,"")</f>
        <v/>
      </c>
      <c r="C15" s="1" t="str">
        <f aca="false">IF(summary!$Y16+summary!$AA16&gt;0,summary!D16,"")</f>
        <v/>
      </c>
      <c r="D15" s="1" t="str">
        <f aca="false">IF(summary!$Y16+summary!$AA16&gt;0,summary!E16,"")</f>
        <v/>
      </c>
      <c r="E15" s="1" t="str">
        <f aca="false">IF(summary!$Y16+summary!$AA16&gt;0,summary!H16,"")</f>
        <v/>
      </c>
      <c r="F15" s="1" t="str">
        <f aca="false">IF(summary!$Y16+summary!$AA16&gt;0,summary!X16,"")</f>
        <v/>
      </c>
      <c r="G15" s="1" t="str">
        <f aca="false">IF(summary!$Y16+summary!$AA16&gt;0,summary!Y16,"")</f>
        <v/>
      </c>
      <c r="H15" s="1" t="str">
        <f aca="false">IF(AND(ISNUMBER(I15), I15&gt;0),summary!Z16,"")</f>
        <v/>
      </c>
      <c r="I15" s="1" t="str">
        <f aca="false">IF(summary!$Y16+summary!$AA16&gt;0,summary!AA16,"")</f>
        <v/>
      </c>
      <c r="J15" s="1" t="str">
        <f aca="false">IF(G15&gt;0,summary!W16,"")</f>
        <v/>
      </c>
      <c r="K15" s="44" t="str">
        <f aca="false">IF(G15&lt;&gt;"",J15*(G15+I15)/20,"")</f>
        <v/>
      </c>
      <c r="L15" s="1" t="str">
        <f aca="false">IF(summary!$Y16+summary!$AA16&gt;0,summary!U16,"")</f>
        <v/>
      </c>
      <c r="M15" s="45" t="str">
        <f aca="false">IF(summary!$Y16+summary!$AA16&gt;0,summary!O16,"")</f>
        <v/>
      </c>
      <c r="N15" s="1" t="str">
        <f aca="false">IF(summary!$Y16+summary!$AA16&gt;0, IF(summary!T16="NO",1,0), "")</f>
        <v/>
      </c>
      <c r="O15" s="1" t="str">
        <f aca="false">IF($F15&lt;&gt;"",VLOOKUP($F15,Assignments!$A$2:$F$102,2,0),"")</f>
        <v/>
      </c>
      <c r="P15" s="1" t="str">
        <f aca="false">IF($H15&lt;&gt;"",VLOOKUP($H15,Assignments!$A$2:$F$102,2,0),"")</f>
        <v/>
      </c>
      <c r="Q15" s="1" t="str">
        <f aca="false">IF($F15&lt;&gt;"",IF(VLOOKUP($F15,Assignments!$A$2:$F$102,3,0)&lt;&gt;"",VLOOKUP($F15,Assignments!$A$2:$F$102,3,0),""),"")</f>
        <v/>
      </c>
      <c r="R15" s="1" t="str">
        <f aca="false">IF($H15&lt;&gt;"",IF(VLOOKUP($H15,Assignments!$A$2:$F$102,3,0)&lt;&gt;"",VLOOKUP($H15,Assignments!$A$2:$F$102,3,0),""),"")</f>
        <v/>
      </c>
      <c r="S15" s="1"/>
      <c r="T15" s="1" t="str">
        <f aca="false">IF(summary!$Y16+summary!$AA16&gt;0,summary!AE16,"")</f>
        <v/>
      </c>
      <c r="U15" s="1" t="str">
        <f aca="false">IF(summary!$Y16+summary!$AA16&gt;0,summary!AF16,"")</f>
        <v/>
      </c>
      <c r="V15" s="1"/>
      <c r="W15" s="1"/>
      <c r="X15" s="1"/>
      <c r="Y15" s="1"/>
    </row>
    <row r="16" customFormat="false" ht="14.25" hidden="false" customHeight="true" outlineLevel="0" collapsed="false">
      <c r="A16" s="1" t="str">
        <f aca="false">IF(summary!$Y17+summary!$AA17&gt;0,summary!A17,"")</f>
        <v/>
      </c>
      <c r="B16" s="1" t="str">
        <f aca="false">IF(summary!$Y17+summary!$AA17&gt;0,summary!B17,"")</f>
        <v/>
      </c>
      <c r="C16" s="1" t="str">
        <f aca="false">IF(summary!$Y17+summary!$AA17&gt;0,summary!D17,"")</f>
        <v/>
      </c>
      <c r="D16" s="1" t="str">
        <f aca="false">IF(summary!$Y17+summary!$AA17&gt;0,summary!E17,"")</f>
        <v/>
      </c>
      <c r="E16" s="1" t="str">
        <f aca="false">IF(summary!$Y17+summary!$AA17&gt;0,summary!H17,"")</f>
        <v/>
      </c>
      <c r="F16" s="1" t="str">
        <f aca="false">IF(summary!$Y17+summary!$AA17&gt;0,summary!X17,"")</f>
        <v/>
      </c>
      <c r="G16" s="1" t="str">
        <f aca="false">IF(summary!$Y17+summary!$AA17&gt;0,summary!Y17,"")</f>
        <v/>
      </c>
      <c r="H16" s="1" t="str">
        <f aca="false">IF(AND(ISNUMBER(I16), I16&gt;0),summary!Z17,"")</f>
        <v/>
      </c>
      <c r="I16" s="1" t="str">
        <f aca="false">IF(summary!$Y17+summary!$AA17&gt;0,summary!AA17,"")</f>
        <v/>
      </c>
      <c r="J16" s="1" t="str">
        <f aca="false">IF(G16&gt;0,summary!W17,"")</f>
        <v/>
      </c>
      <c r="K16" s="44" t="str">
        <f aca="false">IF(G16&lt;&gt;"",J16*(G16+I16)/20,"")</f>
        <v/>
      </c>
      <c r="L16" s="1" t="str">
        <f aca="false">IF(summary!$Y17+summary!$AA17&gt;0,summary!U17,"")</f>
        <v/>
      </c>
      <c r="M16" s="45" t="str">
        <f aca="false">IF(summary!$Y17+summary!$AA17&gt;0,summary!O17,"")</f>
        <v/>
      </c>
      <c r="N16" s="1" t="str">
        <f aca="false">IF(summary!$Y17+summary!$AA17&gt;0, IF(summary!T17="NO",1,0), "")</f>
        <v/>
      </c>
      <c r="O16" s="1" t="str">
        <f aca="false">IF($F16&lt;&gt;"",VLOOKUP($F16,Assignments!$A$2:$F$102,2,0),"")</f>
        <v/>
      </c>
      <c r="P16" s="1" t="str">
        <f aca="false">IF($H16&lt;&gt;"",VLOOKUP($H16,Assignments!$A$2:$F$102,2,0),"")</f>
        <v/>
      </c>
      <c r="Q16" s="1" t="str">
        <f aca="false">IF($F16&lt;&gt;"",IF(VLOOKUP($F16,Assignments!$A$2:$F$102,3,0)&lt;&gt;"",VLOOKUP($F16,Assignments!$A$2:$F$102,3,0),""),"")</f>
        <v/>
      </c>
      <c r="R16" s="1" t="str">
        <f aca="false">IF($H16&lt;&gt;"",IF(VLOOKUP($H16,Assignments!$A$2:$F$102,3,0)&lt;&gt;"",VLOOKUP($H16,Assignments!$A$2:$F$102,3,0),""),"")</f>
        <v/>
      </c>
      <c r="S16" s="1"/>
      <c r="T16" s="1" t="str">
        <f aca="false">IF(summary!$Y17+summary!$AA17&gt;0,summary!AE17,"")</f>
        <v/>
      </c>
      <c r="U16" s="1" t="str">
        <f aca="false">IF(summary!$Y17+summary!$AA17&gt;0,summary!AF17,"")</f>
        <v/>
      </c>
      <c r="V16" s="1"/>
      <c r="W16" s="1"/>
      <c r="X16" s="1"/>
      <c r="Y16" s="1"/>
    </row>
    <row r="17" customFormat="false" ht="14.25" hidden="false" customHeight="true" outlineLevel="0" collapsed="false">
      <c r="A17" s="1" t="str">
        <f aca="false">IF(summary!$Y19+summary!$AA18&gt;0,summary!A18,"")</f>
        <v/>
      </c>
      <c r="B17" s="1" t="str">
        <f aca="false">IF(summary!$Y19+summary!$AA18&gt;0,summary!B18,"")</f>
        <v/>
      </c>
      <c r="C17" s="1" t="str">
        <f aca="false">IF(summary!$Y19+summary!$AA18&gt;0,summary!D18,"")</f>
        <v/>
      </c>
      <c r="D17" s="1" t="str">
        <f aca="false">IF(summary!$Y19+summary!$AA18&gt;0,summary!E18,"")</f>
        <v/>
      </c>
      <c r="E17" s="1" t="str">
        <f aca="false">IF(summary!$Y19+summary!$AA18&gt;0,summary!H18,"")</f>
        <v/>
      </c>
      <c r="F17" s="1" t="str">
        <f aca="false">IF(summary!$Y18+summary!$AA18&gt;0,summary!X18,"")</f>
        <v/>
      </c>
      <c r="G17" s="1" t="str">
        <f aca="false">IF(summary!$Y19+summary!$AA18&gt;0,summary!Y19,"")</f>
        <v/>
      </c>
      <c r="H17" s="1" t="str">
        <f aca="false">IF(AND(ISNUMBER(I17), I17&gt;0),summary!Z18,"")</f>
        <v/>
      </c>
      <c r="I17" s="1" t="str">
        <f aca="false">IF(summary!$Y19+summary!$AA18&gt;0,summary!AA18,"")</f>
        <v/>
      </c>
      <c r="J17" s="1" t="str">
        <f aca="false">IF(G17&gt;0,summary!W19,"")</f>
        <v/>
      </c>
      <c r="K17" s="44" t="str">
        <f aca="false">IF(G17&lt;&gt;"",J17*(G17+I17)/20,"")</f>
        <v/>
      </c>
      <c r="L17" s="1" t="str">
        <f aca="false">IF(summary!$Y19+summary!$AA18&gt;0,summary!U18,"")</f>
        <v/>
      </c>
      <c r="M17" s="45" t="str">
        <f aca="false">IF(summary!$Y19+summary!$AA18&gt;0,summary!O18,"")</f>
        <v/>
      </c>
      <c r="N17" s="1" t="str">
        <f aca="false">IF(summary!$Y19+summary!$AA18&gt;0, IF(summary!T18="NO",1,0), "")</f>
        <v/>
      </c>
      <c r="O17" s="1" t="str">
        <f aca="false">IF($F17&lt;&gt;"",VLOOKUP($F17,Assignments!$A$2:$F$102,2,0),"")</f>
        <v/>
      </c>
      <c r="P17" s="1" t="str">
        <f aca="false">IF($H17&lt;&gt;"",VLOOKUP($H17,Assignments!$A$2:$F$102,2,0),"")</f>
        <v/>
      </c>
      <c r="Q17" s="1" t="str">
        <f aca="false">IF($F17&lt;&gt;"",IF(VLOOKUP($F17,Assignments!$A$2:$F$102,3,0)&lt;&gt;"",VLOOKUP($F17,Assignments!$A$2:$F$102,3,0),""),"")</f>
        <v/>
      </c>
      <c r="R17" s="1" t="str">
        <f aca="false">IF($H17&lt;&gt;"",IF(VLOOKUP($H17,Assignments!$A$2:$F$102,3,0)&lt;&gt;"",VLOOKUP($H17,Assignments!$A$2:$F$102,3,0),""),"")</f>
        <v/>
      </c>
      <c r="S17" s="1"/>
      <c r="T17" s="1" t="str">
        <f aca="false">IF(summary!$Y19+summary!$AA18&gt;0,summary!AE18,"")</f>
        <v/>
      </c>
      <c r="U17" s="1" t="str">
        <f aca="false">IF(summary!$Y19+summary!$AA18&gt;0,summary!AF18,"")</f>
        <v/>
      </c>
      <c r="V17" s="1"/>
      <c r="W17" s="1"/>
      <c r="X17" s="1"/>
      <c r="Y17" s="1"/>
    </row>
    <row r="18" customFormat="false" ht="14.25" hidden="false" customHeight="true" outlineLevel="0" collapsed="false">
      <c r="A18" s="1" t="str">
        <f aca="false">IF(summary!$Y19+summary!$AA19&gt;0,summary!A19,"")</f>
        <v/>
      </c>
      <c r="B18" s="1" t="str">
        <f aca="false">IF(summary!$Y19+summary!$AA19&gt;0,summary!B19,"")</f>
        <v/>
      </c>
      <c r="C18" s="1" t="str">
        <f aca="false">IF(summary!$Y19+summary!$AA19&gt;0,summary!D19,"")</f>
        <v/>
      </c>
      <c r="D18" s="1" t="str">
        <f aca="false">IF(summary!$Y19+summary!$AA19&gt;0,summary!E19,"")</f>
        <v/>
      </c>
      <c r="E18" s="1" t="str">
        <f aca="false">IF(summary!$Y19+summary!$AA19&gt;0,summary!H19,"")</f>
        <v/>
      </c>
      <c r="F18" s="1" t="str">
        <f aca="false">IF(summary!$Y19+summary!$AA19&gt;0,summary!X19,"")</f>
        <v/>
      </c>
      <c r="G18" s="1" t="str">
        <f aca="false">IF(summary!$Y19+summary!$AA19&gt;0,summary!Y19,"")</f>
        <v/>
      </c>
      <c r="H18" s="1" t="str">
        <f aca="false">IF(AND(ISNUMBER(I18), I18&gt;0),summary!Z19,"")</f>
        <v/>
      </c>
      <c r="I18" s="1" t="str">
        <f aca="false">IF(summary!$Y19+summary!$AA19&gt;0,summary!AA19,"")</f>
        <v/>
      </c>
      <c r="J18" s="1" t="str">
        <f aca="false">IF(G18&gt;0,summary!W19,"")</f>
        <v/>
      </c>
      <c r="K18" s="44" t="str">
        <f aca="false">IF(G18&lt;&gt;"",J18*(G18+I18)/20,"")</f>
        <v/>
      </c>
      <c r="L18" s="1" t="str">
        <f aca="false">IF(summary!$Y19+summary!$AA19&gt;0,summary!U19,"")</f>
        <v/>
      </c>
      <c r="M18" s="45" t="str">
        <f aca="false">IF(summary!$Y19+summary!$AA19&gt;0,summary!O19,"")</f>
        <v/>
      </c>
      <c r="N18" s="1" t="str">
        <f aca="false">IF(summary!$Y19+summary!$AA19&gt;0, IF(summary!T19="NO",1,0), "")</f>
        <v/>
      </c>
      <c r="O18" s="1" t="str">
        <f aca="false">IF($F18&lt;&gt;"",VLOOKUP($F18,Assignments!$A$2:$F$102,2,0),"")</f>
        <v/>
      </c>
      <c r="P18" s="1" t="str">
        <f aca="false">IF($H18&lt;&gt;"",VLOOKUP($H18,Assignments!$A$2:$F$102,2,0),"")</f>
        <v/>
      </c>
      <c r="Q18" s="1" t="str">
        <f aca="false">IF($F18&lt;&gt;"",IF(VLOOKUP($F18,Assignments!$A$2:$F$102,3,0)&lt;&gt;"",VLOOKUP($F18,Assignments!$A$2:$F$102,3,0),""),"")</f>
        <v/>
      </c>
      <c r="R18" s="1" t="str">
        <f aca="false">IF($H18&lt;&gt;"",IF(VLOOKUP($H18,Assignments!$A$2:$F$102,3,0)&lt;&gt;"",VLOOKUP($H18,Assignments!$A$2:$F$102,3,0),""),"")</f>
        <v/>
      </c>
      <c r="S18" s="1"/>
      <c r="T18" s="1" t="str">
        <f aca="false">IF(summary!$Y19+summary!$AA19&gt;0,summary!AE19,"")</f>
        <v/>
      </c>
      <c r="U18" s="1" t="str">
        <f aca="false">IF(summary!$Y19+summary!$AA19&gt;0,summary!AF19,"")</f>
        <v/>
      </c>
      <c r="V18" s="1"/>
      <c r="W18" s="1"/>
      <c r="X18" s="1"/>
      <c r="Y18" s="1"/>
    </row>
    <row r="19" customFormat="false" ht="14.25" hidden="false" customHeight="true" outlineLevel="0" collapsed="false">
      <c r="A19" s="1" t="str">
        <f aca="false">IF(summary!$Y20+summary!$AA20&gt;0,summary!A20,"")</f>
        <v/>
      </c>
      <c r="B19" s="1" t="str">
        <f aca="false">IF(summary!$Y20+summary!$AA20&gt;0,summary!B20,"")</f>
        <v/>
      </c>
      <c r="C19" s="1" t="str">
        <f aca="false">IF(summary!$Y20+summary!$AA20&gt;0,summary!D20,"")</f>
        <v/>
      </c>
      <c r="D19" s="1" t="str">
        <f aca="false">IF(summary!$Y20+summary!$AA20&gt;0,summary!E20,"")</f>
        <v/>
      </c>
      <c r="E19" s="1" t="str">
        <f aca="false">IF(summary!$Y20+summary!$AA20&gt;0,summary!H20,"")</f>
        <v/>
      </c>
      <c r="F19" s="1" t="str">
        <f aca="false">IF(summary!$Y20+summary!$AA20&gt;0,summary!X20,"")</f>
        <v/>
      </c>
      <c r="G19" s="1" t="str">
        <f aca="false">IF(summary!$Y20+summary!$AA20&gt;0,summary!Y20,"")</f>
        <v/>
      </c>
      <c r="H19" s="1" t="str">
        <f aca="false">IF(AND(ISNUMBER(I19), I19&gt;0),summary!Z20,"")</f>
        <v/>
      </c>
      <c r="I19" s="1" t="str">
        <f aca="false">IF(summary!$Y20+summary!$AA20&gt;0,summary!AA20,"")</f>
        <v/>
      </c>
      <c r="J19" s="1" t="str">
        <f aca="false">IF(G19&gt;0,summary!W20,"")</f>
        <v/>
      </c>
      <c r="K19" s="44" t="str">
        <f aca="false">IF(G19&lt;&gt;"",J19*(G19+I19)/20,"")</f>
        <v/>
      </c>
      <c r="L19" s="1" t="str">
        <f aca="false">IF(summary!$Y20+summary!$AA20&gt;0,summary!U20,"")</f>
        <v/>
      </c>
      <c r="M19" s="45" t="str">
        <f aca="false">IF(summary!$Y20+summary!$AA20&gt;0,summary!O20,"")</f>
        <v/>
      </c>
      <c r="N19" s="1" t="str">
        <f aca="false">IF(summary!$Y20+summary!$AA20&gt;0, IF(summary!T20="NO",1,0), "")</f>
        <v/>
      </c>
      <c r="O19" s="1" t="str">
        <f aca="false">IF($F19&lt;&gt;"",VLOOKUP($F19,Assignments!$A$2:$F$102,2,0),"")</f>
        <v/>
      </c>
      <c r="P19" s="1" t="str">
        <f aca="false">IF($H19&lt;&gt;"",VLOOKUP($H19,Assignments!$A$2:$F$102,2,0),"")</f>
        <v/>
      </c>
      <c r="Q19" s="1" t="str">
        <f aca="false">IF($F19&lt;&gt;"",IF(VLOOKUP($F19,Assignments!$A$2:$F$102,3,0)&lt;&gt;"",VLOOKUP($F19,Assignments!$A$2:$F$102,3,0),""),"")</f>
        <v/>
      </c>
      <c r="R19" s="1" t="str">
        <f aca="false">IF($H19&lt;&gt;"",IF(VLOOKUP($H19,Assignments!$A$2:$F$102,3,0)&lt;&gt;"",VLOOKUP($H19,Assignments!$A$2:$F$102,3,0),""),"")</f>
        <v/>
      </c>
      <c r="S19" s="1"/>
      <c r="T19" s="1" t="str">
        <f aca="false">IF(summary!$Y20+summary!$AA20&gt;0,summary!AE20,"")</f>
        <v/>
      </c>
      <c r="U19" s="1" t="str">
        <f aca="false">IF(summary!$Y20+summary!$AA20&gt;0,summary!AF20,"")</f>
        <v/>
      </c>
      <c r="V19" s="1"/>
      <c r="W19" s="1"/>
      <c r="X19" s="1"/>
      <c r="Y19" s="1"/>
    </row>
    <row r="20" customFormat="false" ht="14.25" hidden="false" customHeight="true" outlineLevel="0" collapsed="false">
      <c r="A20" s="1" t="str">
        <f aca="false">IF(summary!$Y21+summary!$AA21&gt;0,summary!A21,"")</f>
        <v/>
      </c>
      <c r="B20" s="1" t="str">
        <f aca="false">IF(summary!$Y21+summary!$AA21&gt;0,summary!B21,"")</f>
        <v/>
      </c>
      <c r="C20" s="1" t="str">
        <f aca="false">IF(summary!$Y21+summary!$AA21&gt;0,summary!D21,"")</f>
        <v/>
      </c>
      <c r="D20" s="1" t="str">
        <f aca="false">IF(summary!$Y21+summary!$AA21&gt;0,summary!E21,"")</f>
        <v/>
      </c>
      <c r="E20" s="1" t="str">
        <f aca="false">IF(summary!$Y21+summary!$AA21&gt;0,summary!H21,"")</f>
        <v/>
      </c>
      <c r="F20" s="1" t="str">
        <f aca="false">IF(summary!$Y21+summary!$AA21&gt;0,summary!X21,"")</f>
        <v/>
      </c>
      <c r="G20" s="1" t="str">
        <f aca="false">IF(summary!$Y21+summary!$AA21&gt;0,summary!Y21,"")</f>
        <v/>
      </c>
      <c r="H20" s="1" t="str">
        <f aca="false">IF(AND(ISNUMBER(I20), I20&gt;0),summary!Z21,"")</f>
        <v/>
      </c>
      <c r="I20" s="1" t="str">
        <f aca="false">IF(summary!$Y21+summary!$AA21&gt;0,summary!AA21,"")</f>
        <v/>
      </c>
      <c r="J20" s="1" t="str">
        <f aca="false">IF(G20&gt;0,summary!W21,"")</f>
        <v/>
      </c>
      <c r="K20" s="44" t="str">
        <f aca="false">IF(G20&lt;&gt;"",J20*(G20+I20)/20,"")</f>
        <v/>
      </c>
      <c r="L20" s="1" t="str">
        <f aca="false">IF(summary!$Y21+summary!$AA21&gt;0,summary!U21,"")</f>
        <v/>
      </c>
      <c r="M20" s="45" t="str">
        <f aca="false">IF(summary!$Y21+summary!$AA21&gt;0,summary!O21,"")</f>
        <v/>
      </c>
      <c r="N20" s="1" t="str">
        <f aca="false">IF(summary!$Y21+summary!$AA21&gt;0, IF(summary!T21="NO",1,0), "")</f>
        <v/>
      </c>
      <c r="O20" s="1" t="str">
        <f aca="false">IF($F20&lt;&gt;"",VLOOKUP($F20,Assignments!$A$2:$F$102,2,0),"")</f>
        <v/>
      </c>
      <c r="P20" s="1" t="str">
        <f aca="false">IF($H20&lt;&gt;"",VLOOKUP($H20,Assignments!$A$2:$F$102,2,0),"")</f>
        <v/>
      </c>
      <c r="Q20" s="1" t="str">
        <f aca="false">IF($F20&lt;&gt;"",IF(VLOOKUP($F20,Assignments!$A$2:$F$102,3,0)&lt;&gt;"",VLOOKUP($F20,Assignments!$A$2:$F$102,3,0),""),"")</f>
        <v/>
      </c>
      <c r="R20" s="1" t="str">
        <f aca="false">IF($H20&lt;&gt;"",IF(VLOOKUP($H20,Assignments!$A$2:$F$102,3,0)&lt;&gt;"",VLOOKUP($H20,Assignments!$A$2:$F$102,3,0),""),"")</f>
        <v/>
      </c>
      <c r="S20" s="1"/>
      <c r="T20" s="1" t="str">
        <f aca="false">IF(summary!$Y21+summary!$AA21&gt;0,summary!AE21,"")</f>
        <v/>
      </c>
      <c r="U20" s="1" t="str">
        <f aca="false">IF(summary!$Y21+summary!$AA21&gt;0,summary!AF21,"")</f>
        <v/>
      </c>
      <c r="V20" s="1"/>
      <c r="W20" s="1"/>
      <c r="X20" s="1"/>
      <c r="Y20" s="1"/>
    </row>
    <row r="21" customFormat="false" ht="14.25" hidden="false" customHeight="true" outlineLevel="0" collapsed="false">
      <c r="A21" s="1" t="str">
        <f aca="false">IF(summary!$Y22+summary!$AA22&gt;0,summary!A22,"")</f>
        <v/>
      </c>
      <c r="B21" s="1" t="str">
        <f aca="false">IF(summary!$Y22+summary!$AA22&gt;0,summary!B22,"")</f>
        <v/>
      </c>
      <c r="C21" s="1" t="str">
        <f aca="false">IF(summary!$Y22+summary!$AA22&gt;0,summary!D22,"")</f>
        <v/>
      </c>
      <c r="D21" s="1" t="str">
        <f aca="false">IF(summary!$Y22+summary!$AA22&gt;0,summary!E22,"")</f>
        <v/>
      </c>
      <c r="E21" s="1" t="str">
        <f aca="false">IF(summary!$Y22+summary!$AA22&gt;0,summary!H22,"")</f>
        <v/>
      </c>
      <c r="F21" s="1" t="str">
        <f aca="false">IF(summary!$Y22+summary!$AA22&gt;0,summary!X22,"")</f>
        <v/>
      </c>
      <c r="G21" s="1" t="str">
        <f aca="false">IF(summary!$Y22+summary!$AA22&gt;0,summary!Y22,"")</f>
        <v/>
      </c>
      <c r="H21" s="1" t="str">
        <f aca="false">IF(AND(ISNUMBER(I21), I21&gt;0),summary!Z22,"")</f>
        <v/>
      </c>
      <c r="I21" s="1" t="str">
        <f aca="false">IF(summary!$Y22+summary!$AA22&gt;0,summary!AA22,"")</f>
        <v/>
      </c>
      <c r="J21" s="1" t="str">
        <f aca="false">IF(G21&gt;0,summary!W22,"")</f>
        <v/>
      </c>
      <c r="K21" s="44" t="str">
        <f aca="false">IF(G21&lt;&gt;"",J21*(G21+I21)/20,"")</f>
        <v/>
      </c>
      <c r="L21" s="1" t="str">
        <f aca="false">IF(summary!$Y22+summary!$AA22&gt;0,summary!U22,"")</f>
        <v/>
      </c>
      <c r="M21" s="45" t="str">
        <f aca="false">IF(summary!$Y22+summary!$AA22&gt;0,summary!O22,"")</f>
        <v/>
      </c>
      <c r="N21" s="1" t="str">
        <f aca="false">IF(summary!$Y22+summary!$AA22&gt;0, IF(summary!T22="NO",1,0), "")</f>
        <v/>
      </c>
      <c r="O21" s="1" t="str">
        <f aca="false">IF($F21&lt;&gt;"",VLOOKUP($F21,Assignments!$A$2:$F$102,2,0),"")</f>
        <v/>
      </c>
      <c r="P21" s="1" t="str">
        <f aca="false">IF($H21&lt;&gt;"",VLOOKUP($H21,Assignments!$A$2:$F$102,2,0),"")</f>
        <v/>
      </c>
      <c r="Q21" s="1" t="str">
        <f aca="false">IF($F21&lt;&gt;"",IF(VLOOKUP($F21,Assignments!$A$2:$F$102,3,0)&lt;&gt;"",VLOOKUP($F21,Assignments!$A$2:$F$102,3,0),""),"")</f>
        <v/>
      </c>
      <c r="R21" s="1" t="str">
        <f aca="false">IF($H21&lt;&gt;"",IF(VLOOKUP($H21,Assignments!$A$2:$F$102,3,0)&lt;&gt;"",VLOOKUP($H21,Assignments!$A$2:$F$102,3,0),""),"")</f>
        <v/>
      </c>
      <c r="S21" s="1"/>
      <c r="T21" s="1" t="str">
        <f aca="false">IF(summary!$Y22+summary!$AA22&gt;0,summary!AE22,"")</f>
        <v/>
      </c>
      <c r="U21" s="1" t="str">
        <f aca="false">IF(summary!$Y22+summary!$AA22&gt;0,summary!AF22,"")</f>
        <v/>
      </c>
      <c r="V21" s="1"/>
      <c r="W21" s="1"/>
      <c r="X21" s="1"/>
      <c r="Y21" s="1"/>
    </row>
    <row r="22" customFormat="false" ht="14.25" hidden="false" customHeight="true" outlineLevel="0" collapsed="false">
      <c r="A22" s="1" t="str">
        <f aca="false">IF(summary!$Y23+summary!$AA23&gt;0,summary!A23,"")</f>
        <v/>
      </c>
      <c r="B22" s="1" t="str">
        <f aca="false">IF(summary!$Y23+summary!$AA23&gt;0,summary!B23,"")</f>
        <v/>
      </c>
      <c r="C22" s="1" t="str">
        <f aca="false">IF(summary!$Y23+summary!$AA23&gt;0,summary!D23,"")</f>
        <v/>
      </c>
      <c r="D22" s="1" t="str">
        <f aca="false">IF(summary!$Y23+summary!$AA23&gt;0,summary!E23,"")</f>
        <v/>
      </c>
      <c r="E22" s="1" t="str">
        <f aca="false">IF(summary!$Y23+summary!$AA23&gt;0,summary!H23,"")</f>
        <v/>
      </c>
      <c r="F22" s="1" t="str">
        <f aca="false">IF(summary!$Y23+summary!$AA23&gt;0,summary!X23,"")</f>
        <v/>
      </c>
      <c r="G22" s="1" t="str">
        <f aca="false">IF(summary!$Y23+summary!$AA23&gt;0,summary!Y23,"")</f>
        <v/>
      </c>
      <c r="H22" s="1" t="str">
        <f aca="false">IF(AND(ISNUMBER(I22), I22&gt;0),summary!Z23,"")</f>
        <v/>
      </c>
      <c r="I22" s="1" t="str">
        <f aca="false">IF(summary!$Y23+summary!$AA23&gt;0,summary!AA23,"")</f>
        <v/>
      </c>
      <c r="J22" s="1" t="str">
        <f aca="false">IF(G22&gt;0,summary!W23,"")</f>
        <v/>
      </c>
      <c r="K22" s="44" t="str">
        <f aca="false">IF(G22&lt;&gt;"",J22*(G22+I22)/20,"")</f>
        <v/>
      </c>
      <c r="L22" s="1" t="str">
        <f aca="false">IF(summary!$Y23+summary!$AA23&gt;0,summary!U23,"")</f>
        <v/>
      </c>
      <c r="M22" s="45" t="str">
        <f aca="false">IF(summary!$Y23+summary!$AA23&gt;0,summary!O23,"")</f>
        <v/>
      </c>
      <c r="N22" s="1" t="str">
        <f aca="false">IF(summary!$Y23+summary!$AA23&gt;0, IF(summary!T23="NO",1,0), "")</f>
        <v/>
      </c>
      <c r="O22" s="1" t="str">
        <f aca="false">IF($F22&lt;&gt;"",VLOOKUP($F22,Assignments!$A$2:$F$102,2,0),"")</f>
        <v/>
      </c>
      <c r="P22" s="1" t="str">
        <f aca="false">IF($H22&lt;&gt;"",VLOOKUP($H22,Assignments!$A$2:$F$102,2,0),"")</f>
        <v/>
      </c>
      <c r="Q22" s="1" t="str">
        <f aca="false">IF($F22&lt;&gt;"",IF(VLOOKUP($F22,Assignments!$A$2:$F$102,3,0)&lt;&gt;"",VLOOKUP($F22,Assignments!$A$2:$F$102,3,0),""),"")</f>
        <v/>
      </c>
      <c r="R22" s="1" t="str">
        <f aca="false">IF($H22&lt;&gt;"",IF(VLOOKUP($H22,Assignments!$A$2:$F$102,3,0)&lt;&gt;"",VLOOKUP($H22,Assignments!$A$2:$F$102,3,0),""),"")</f>
        <v/>
      </c>
      <c r="S22" s="1"/>
      <c r="T22" s="1" t="str">
        <f aca="false">IF(summary!$Y23+summary!$AA23&gt;0,summary!AE23,"")</f>
        <v/>
      </c>
      <c r="U22" s="1" t="str">
        <f aca="false">IF(summary!$Y23+summary!$AA23&gt;0,summary!AF23,"")</f>
        <v/>
      </c>
      <c r="V22" s="1"/>
      <c r="W22" s="1"/>
      <c r="X22" s="1"/>
      <c r="Y22" s="1"/>
    </row>
    <row r="23" customFormat="false" ht="14.25" hidden="false" customHeight="true" outlineLevel="0" collapsed="false">
      <c r="A23" s="1" t="str">
        <f aca="false">IF(summary!$Y24+summary!$AA24&gt;0,summary!A24,"")</f>
        <v/>
      </c>
      <c r="B23" s="1" t="str">
        <f aca="false">IF(summary!$Y24+summary!$AA24&gt;0,summary!B24,"")</f>
        <v/>
      </c>
      <c r="C23" s="1" t="str">
        <f aca="false">IF(summary!$Y24+summary!$AA24&gt;0,summary!D24,"")</f>
        <v/>
      </c>
      <c r="D23" s="1" t="str">
        <f aca="false">IF(summary!$Y24+summary!$AA24&gt;0,summary!E24,"")</f>
        <v/>
      </c>
      <c r="E23" s="1" t="str">
        <f aca="false">IF(summary!$Y24+summary!$AA24&gt;0,summary!H24,"")</f>
        <v/>
      </c>
      <c r="F23" s="1" t="str">
        <f aca="false">IF(summary!$Y24+summary!$AA24&gt;0,summary!X24,"")</f>
        <v/>
      </c>
      <c r="G23" s="1" t="str">
        <f aca="false">IF(summary!$Y24+summary!$AA24&gt;0,summary!Y24,"")</f>
        <v/>
      </c>
      <c r="H23" s="1" t="str">
        <f aca="false">IF(AND(ISNUMBER(I23), I23&gt;0),summary!Z24,"")</f>
        <v/>
      </c>
      <c r="I23" s="1" t="str">
        <f aca="false">IF(summary!$Y24+summary!$AA24&gt;0,summary!AA24,"")</f>
        <v/>
      </c>
      <c r="J23" s="1" t="str">
        <f aca="false">IF(G23&gt;0,summary!W24,"")</f>
        <v/>
      </c>
      <c r="K23" s="44" t="str">
        <f aca="false">IF(G23&lt;&gt;"",J23*(G23+I23)/20,"")</f>
        <v/>
      </c>
      <c r="L23" s="1" t="str">
        <f aca="false">IF(summary!$Y24+summary!$AA24&gt;0,summary!U24,"")</f>
        <v/>
      </c>
      <c r="M23" s="45" t="str">
        <f aca="false">IF(summary!$Y24+summary!$AA24&gt;0,summary!O24,"")</f>
        <v/>
      </c>
      <c r="N23" s="1" t="str">
        <f aca="false">IF(summary!$Y24+summary!$AA24&gt;0, IF(summary!T24="NO",1,0), "")</f>
        <v/>
      </c>
      <c r="O23" s="1" t="str">
        <f aca="false">IF($F23&lt;&gt;"",VLOOKUP($F23,Assignments!$A$2:$F$102,2,0),"")</f>
        <v/>
      </c>
      <c r="P23" s="1" t="str">
        <f aca="false">IF($H23&lt;&gt;"",VLOOKUP($H23,Assignments!$A$2:$F$102,2,0),"")</f>
        <v/>
      </c>
      <c r="Q23" s="1" t="str">
        <f aca="false">IF($F23&lt;&gt;"",IF(VLOOKUP($F23,Assignments!$A$2:$F$102,3,0)&lt;&gt;"",VLOOKUP($F23,Assignments!$A$2:$F$102,3,0),""),"")</f>
        <v/>
      </c>
      <c r="R23" s="1" t="str">
        <f aca="false">IF($H23&lt;&gt;"",IF(VLOOKUP($H23,Assignments!$A$2:$F$102,3,0)&lt;&gt;"",VLOOKUP($H23,Assignments!$A$2:$F$102,3,0),""),"")</f>
        <v/>
      </c>
      <c r="S23" s="1"/>
      <c r="T23" s="1" t="str">
        <f aca="false">IF(summary!$Y24+summary!$AA24&gt;0,summary!AE24,"")</f>
        <v/>
      </c>
      <c r="U23" s="1" t="str">
        <f aca="false">IF(summary!$Y24+summary!$AA24&gt;0,summary!AF24,"")</f>
        <v/>
      </c>
      <c r="V23" s="1"/>
      <c r="W23" s="1"/>
      <c r="X23" s="1"/>
      <c r="Y23" s="1"/>
    </row>
    <row r="24" customFormat="false" ht="14.25" hidden="false" customHeight="true" outlineLevel="0" collapsed="false">
      <c r="A24" s="1" t="str">
        <f aca="false">IF(summary!$Y25+summary!$AA25&gt;0,summary!A25,"")</f>
        <v/>
      </c>
      <c r="B24" s="1" t="str">
        <f aca="false">IF(summary!$Y25+summary!$AA25&gt;0,summary!B25,"")</f>
        <v/>
      </c>
      <c r="C24" s="1" t="str">
        <f aca="false">IF(summary!$Y25+summary!$AA25&gt;0,summary!D25,"")</f>
        <v/>
      </c>
      <c r="D24" s="1" t="str">
        <f aca="false">IF(summary!$Y25+summary!$AA25&gt;0,summary!E25,"")</f>
        <v/>
      </c>
      <c r="E24" s="1" t="str">
        <f aca="false">IF(summary!$Y25+summary!$AA25&gt;0,summary!H25,"")</f>
        <v/>
      </c>
      <c r="F24" s="1" t="str">
        <f aca="false">IF(summary!$Y25+summary!$AA25&gt;0,summary!X25,"")</f>
        <v/>
      </c>
      <c r="G24" s="1" t="str">
        <f aca="false">IF(summary!$Y25+summary!$AA25&gt;0,summary!Y25,"")</f>
        <v/>
      </c>
      <c r="H24" s="1" t="str">
        <f aca="false">IF(AND(ISNUMBER(I24), I24&gt;0),summary!Z25,"")</f>
        <v/>
      </c>
      <c r="I24" s="1" t="str">
        <f aca="false">IF(summary!$Y25+summary!$AA25&gt;0,summary!AA25,"")</f>
        <v/>
      </c>
      <c r="J24" s="1" t="str">
        <f aca="false">IF(G24&gt;0,summary!W25,"")</f>
        <v/>
      </c>
      <c r="K24" s="44" t="str">
        <f aca="false">IF(G24&lt;&gt;"",J24*(G24+I24)/20,"")</f>
        <v/>
      </c>
      <c r="L24" s="1" t="str">
        <f aca="false">IF(summary!$Y25+summary!$AA25&gt;0,summary!U25,"")</f>
        <v/>
      </c>
      <c r="M24" s="45" t="str">
        <f aca="false">IF(summary!$Y25+summary!$AA25&gt;0,summary!O25,"")</f>
        <v/>
      </c>
      <c r="N24" s="1" t="str">
        <f aca="false">IF(summary!$Y25+summary!$AA25&gt;0, IF(summary!T25="NO",1,0), "")</f>
        <v/>
      </c>
      <c r="O24" s="1" t="str">
        <f aca="false">IF($F24&lt;&gt;"",VLOOKUP($F24,Assignments!$A$2:$F$102,2,0),"")</f>
        <v/>
      </c>
      <c r="P24" s="1" t="str">
        <f aca="false">IF($H24&lt;&gt;"",VLOOKUP($H24,Assignments!$A$2:$F$102,2,0),"")</f>
        <v/>
      </c>
      <c r="Q24" s="1" t="str">
        <f aca="false">IF($F24&lt;&gt;"",IF(VLOOKUP($F24,Assignments!$A$2:$F$102,3,0)&lt;&gt;"",VLOOKUP($F24,Assignments!$A$2:$F$102,3,0),""),"")</f>
        <v/>
      </c>
      <c r="R24" s="1" t="str">
        <f aca="false">IF($H24&lt;&gt;"",IF(VLOOKUP($H24,Assignments!$A$2:$F$102,3,0)&lt;&gt;"",VLOOKUP($H24,Assignments!$A$2:$F$102,3,0),""),"")</f>
        <v/>
      </c>
      <c r="S24" s="1"/>
      <c r="T24" s="1" t="str">
        <f aca="false">IF(summary!$Y25+summary!$AA25&gt;0,summary!AE25,"")</f>
        <v/>
      </c>
      <c r="U24" s="1" t="str">
        <f aca="false">IF(summary!$Y25+summary!$AA25&gt;0,summary!AF25,"")</f>
        <v/>
      </c>
      <c r="V24" s="1"/>
      <c r="W24" s="1"/>
      <c r="X24" s="1"/>
      <c r="Y24" s="1"/>
    </row>
    <row r="25" customFormat="false" ht="14.25" hidden="false" customHeight="true" outlineLevel="0" collapsed="false">
      <c r="A25" s="1" t="str">
        <f aca="false">IF(summary!$Y26+summary!$AA26&gt;0,summary!A26,"")</f>
        <v/>
      </c>
      <c r="B25" s="1" t="str">
        <f aca="false">IF(summary!$Y26+summary!$AA26&gt;0,summary!B26,"")</f>
        <v/>
      </c>
      <c r="C25" s="1" t="str">
        <f aca="false">IF(summary!$Y26+summary!$AA26&gt;0,summary!D26,"")</f>
        <v/>
      </c>
      <c r="D25" s="1" t="str">
        <f aca="false">IF(summary!$Y26+summary!$AA26&gt;0,summary!E26,"")</f>
        <v/>
      </c>
      <c r="E25" s="1" t="str">
        <f aca="false">IF(summary!$Y26+summary!$AA26&gt;0,summary!H26,"")</f>
        <v/>
      </c>
      <c r="F25" s="1" t="str">
        <f aca="false">IF(summary!$Y26+summary!$AA26&gt;0,summary!X26,"")</f>
        <v/>
      </c>
      <c r="G25" s="1" t="str">
        <f aca="false">IF(summary!$Y26+summary!$AA26&gt;0,summary!Y26,"")</f>
        <v/>
      </c>
      <c r="H25" s="1" t="str">
        <f aca="false">IF(AND(ISNUMBER(I25), I25&gt;0),summary!Z26,"")</f>
        <v/>
      </c>
      <c r="I25" s="1" t="str">
        <f aca="false">IF(summary!$Y26+summary!$AA26&gt;0,summary!AA26,"")</f>
        <v/>
      </c>
      <c r="J25" s="1" t="str">
        <f aca="false">IF(G25&gt;0,summary!W26,"")</f>
        <v/>
      </c>
      <c r="K25" s="44" t="str">
        <f aca="false">IF(G25&lt;&gt;"",J25*(G25+I25)/20,"")</f>
        <v/>
      </c>
      <c r="L25" s="1" t="str">
        <f aca="false">IF(summary!$Y26+summary!$AA26&gt;0,summary!U26,"")</f>
        <v/>
      </c>
      <c r="M25" s="45" t="str">
        <f aca="false">IF(summary!$Y26+summary!$AA26&gt;0,summary!O26,"")</f>
        <v/>
      </c>
      <c r="N25" s="1" t="str">
        <f aca="false">IF(summary!$Y26+summary!$AA26&gt;0, IF(summary!T26="NO",1,0), "")</f>
        <v/>
      </c>
      <c r="O25" s="1" t="str">
        <f aca="false">IF($F25&lt;&gt;"",VLOOKUP($F25,Assignments!$A$2:$F$102,2,0),"")</f>
        <v/>
      </c>
      <c r="P25" s="1" t="str">
        <f aca="false">IF($H25&lt;&gt;"",VLOOKUP($H25,Assignments!$A$2:$F$102,2,0),"")</f>
        <v/>
      </c>
      <c r="Q25" s="1" t="str">
        <f aca="false">IF($F25&lt;&gt;"",IF(VLOOKUP($F25,Assignments!$A$2:$F$102,3,0)&lt;&gt;"",VLOOKUP($F25,Assignments!$A$2:$F$102,3,0),""),"")</f>
        <v/>
      </c>
      <c r="R25" s="1" t="str">
        <f aca="false">IF($H25&lt;&gt;"",IF(VLOOKUP($H25,Assignments!$A$2:$F$102,3,0)&lt;&gt;"",VLOOKUP($H25,Assignments!$A$2:$F$102,3,0),""),"")</f>
        <v/>
      </c>
      <c r="S25" s="1"/>
      <c r="T25" s="1" t="str">
        <f aca="false">IF(summary!$Y26+summary!$AA26&gt;0,summary!AE26,"")</f>
        <v/>
      </c>
      <c r="U25" s="1" t="str">
        <f aca="false">IF(summary!$Y26+summary!$AA26&gt;0,summary!AF26,"")</f>
        <v/>
      </c>
      <c r="V25" s="1"/>
      <c r="W25" s="1"/>
      <c r="X25" s="1"/>
      <c r="Y25" s="1"/>
    </row>
    <row r="26" customFormat="false" ht="14.25" hidden="false" customHeight="true" outlineLevel="0" collapsed="false">
      <c r="A26" s="1" t="str">
        <f aca="false">IF(summary!$Y27+summary!$AA27&gt;0,summary!A27,"")</f>
        <v/>
      </c>
      <c r="B26" s="1" t="str">
        <f aca="false">IF(summary!$Y27+summary!$AA27&gt;0,summary!B27,"")</f>
        <v/>
      </c>
      <c r="C26" s="1" t="str">
        <f aca="false">IF(summary!$Y27+summary!$AA27&gt;0,summary!D27,"")</f>
        <v/>
      </c>
      <c r="D26" s="1" t="str">
        <f aca="false">IF(summary!$Y27+summary!$AA27&gt;0,summary!E27,"")</f>
        <v/>
      </c>
      <c r="E26" s="1" t="str">
        <f aca="false">IF(summary!$Y27+summary!$AA27&gt;0,summary!H27,"")</f>
        <v/>
      </c>
      <c r="F26" s="1" t="str">
        <f aca="false">IF(summary!$Y27+summary!$AA27&gt;0,summary!X27,"")</f>
        <v/>
      </c>
      <c r="G26" s="1" t="str">
        <f aca="false">IF(summary!$Y27+summary!$AA27&gt;0,summary!Y27,"")</f>
        <v/>
      </c>
      <c r="H26" s="1" t="str">
        <f aca="false">IF(AND(ISNUMBER(I26), I26&gt;0),summary!Z27,"")</f>
        <v/>
      </c>
      <c r="I26" s="1" t="str">
        <f aca="false">IF(summary!$Y27+summary!$AA27&gt;0,summary!AA27,"")</f>
        <v/>
      </c>
      <c r="J26" s="1" t="str">
        <f aca="false">IF(G26&gt;0,summary!W27,"")</f>
        <v/>
      </c>
      <c r="K26" s="44" t="str">
        <f aca="false">IF(G26&lt;&gt;"",J26*(G26+I26)/20,"")</f>
        <v/>
      </c>
      <c r="L26" s="1" t="str">
        <f aca="false">IF(summary!$Y27+summary!$AA27&gt;0,summary!U27,"")</f>
        <v/>
      </c>
      <c r="M26" s="45" t="str">
        <f aca="false">IF(summary!$Y27+summary!$AA27&gt;0,summary!O27,"")</f>
        <v/>
      </c>
      <c r="N26" s="1" t="str">
        <f aca="false">IF(summary!$Y27+summary!$AA27&gt;0, IF(summary!T27="NO",1,0), "")</f>
        <v/>
      </c>
      <c r="O26" s="1" t="str">
        <f aca="false">IF($F26&lt;&gt;"",VLOOKUP($F26,Assignments!$A$2:$F$102,2,0),"")</f>
        <v/>
      </c>
      <c r="P26" s="1" t="str">
        <f aca="false">IF($H26&lt;&gt;"",VLOOKUP($H26,Assignments!$A$2:$F$102,2,0),"")</f>
        <v/>
      </c>
      <c r="Q26" s="1" t="str">
        <f aca="false">IF($F26&lt;&gt;"",IF(VLOOKUP($F26,Assignments!$A$2:$F$102,3,0)&lt;&gt;"",VLOOKUP($F26,Assignments!$A$2:$F$102,3,0),""),"")</f>
        <v/>
      </c>
      <c r="R26" s="1" t="str">
        <f aca="false">IF($H26&lt;&gt;"",IF(VLOOKUP($H26,Assignments!$A$2:$F$102,3,0)&lt;&gt;"",VLOOKUP($H26,Assignments!$A$2:$F$102,3,0),""),"")</f>
        <v/>
      </c>
      <c r="S26" s="1"/>
      <c r="T26" s="1" t="str">
        <f aca="false">IF(summary!$Y27+summary!$AA27&gt;0,summary!AE27,"")</f>
        <v/>
      </c>
      <c r="U26" s="1" t="str">
        <f aca="false">IF(summary!$Y27+summary!$AA27&gt;0,summary!AF27,"")</f>
        <v/>
      </c>
      <c r="V26" s="1"/>
      <c r="W26" s="1"/>
      <c r="X26" s="1"/>
      <c r="Y26" s="1"/>
    </row>
    <row r="27" customFormat="false" ht="14.25" hidden="false" customHeight="true" outlineLevel="0" collapsed="false">
      <c r="A27" s="1" t="str">
        <f aca="false">IF(summary!$Y28+summary!$AA28&gt;0,summary!A28,"")</f>
        <v/>
      </c>
      <c r="B27" s="1" t="str">
        <f aca="false">IF(summary!$Y28+summary!$AA28&gt;0,summary!B28,"")</f>
        <v/>
      </c>
      <c r="C27" s="1" t="str">
        <f aca="false">IF(summary!$Y28+summary!$AA28&gt;0,summary!D28,"")</f>
        <v/>
      </c>
      <c r="D27" s="1" t="str">
        <f aca="false">IF(summary!$Y28+summary!$AA28&gt;0,summary!E28,"")</f>
        <v/>
      </c>
      <c r="E27" s="1" t="str">
        <f aca="false">IF(summary!$Y28+summary!$AA28&gt;0,summary!H28,"")</f>
        <v/>
      </c>
      <c r="F27" s="1" t="str">
        <f aca="false">IF(summary!$Y28+summary!$AA28&gt;0,summary!X28,"")</f>
        <v/>
      </c>
      <c r="G27" s="1" t="str">
        <f aca="false">IF(summary!$Y28+summary!$AA28&gt;0,summary!Y28,"")</f>
        <v/>
      </c>
      <c r="H27" s="1" t="str">
        <f aca="false">IF(AND(ISNUMBER(I27), I27&gt;0),summary!Z28,"")</f>
        <v/>
      </c>
      <c r="I27" s="1" t="str">
        <f aca="false">IF(summary!$Y28+summary!$AA28&gt;0,summary!AA28,"")</f>
        <v/>
      </c>
      <c r="J27" s="1" t="str">
        <f aca="false">IF(G27&gt;0,summary!W28,"")</f>
        <v/>
      </c>
      <c r="K27" s="44" t="str">
        <f aca="false">IF(G27&lt;&gt;"",J27*(G27+I27)/20,"")</f>
        <v/>
      </c>
      <c r="L27" s="1" t="str">
        <f aca="false">IF(summary!$Y28+summary!$AA28&gt;0,summary!U28,"")</f>
        <v/>
      </c>
      <c r="M27" s="45" t="str">
        <f aca="false">IF(summary!$Y28+summary!$AA28&gt;0,summary!O28,"")</f>
        <v/>
      </c>
      <c r="N27" s="1" t="str">
        <f aca="false">IF(summary!$Y28+summary!$AA28&gt;0, IF(summary!T28="NO",1,0), "")</f>
        <v/>
      </c>
      <c r="O27" s="1" t="str">
        <f aca="false">IF($F27&lt;&gt;"",VLOOKUP($F27,Assignments!$A$2:$F$102,2,0),"")</f>
        <v/>
      </c>
      <c r="P27" s="1" t="str">
        <f aca="false">IF($H27&lt;&gt;"",VLOOKUP($H27,Assignments!$A$2:$F$102,2,0),"")</f>
        <v/>
      </c>
      <c r="Q27" s="1" t="str">
        <f aca="false">IF($F27&lt;&gt;"",IF(VLOOKUP($F27,Assignments!$A$2:$F$102,3,0)&lt;&gt;"",VLOOKUP($F27,Assignments!$A$2:$F$102,3,0),""),"")</f>
        <v/>
      </c>
      <c r="R27" s="1" t="str">
        <f aca="false">IF($H27&lt;&gt;"",IF(VLOOKUP($H27,Assignments!$A$2:$F$102,3,0)&lt;&gt;"",VLOOKUP($H27,Assignments!$A$2:$F$102,3,0),""),"")</f>
        <v/>
      </c>
      <c r="S27" s="1"/>
      <c r="T27" s="1" t="str">
        <f aca="false">IF(summary!$Y28+summary!$AA28&gt;0,summary!AE28,"")</f>
        <v/>
      </c>
      <c r="U27" s="1" t="str">
        <f aca="false">IF(summary!$Y28+summary!$AA28&gt;0,summary!AF28,"")</f>
        <v/>
      </c>
      <c r="V27" s="1"/>
      <c r="W27" s="1"/>
      <c r="X27" s="1"/>
      <c r="Y27" s="1"/>
    </row>
    <row r="28" customFormat="false" ht="14.25" hidden="false" customHeight="true" outlineLevel="0" collapsed="false">
      <c r="A28" s="1" t="str">
        <f aca="false">IF(summary!$Y29+summary!$AA29&gt;0,summary!A29,"")</f>
        <v/>
      </c>
      <c r="B28" s="1" t="str">
        <f aca="false">IF(summary!$Y29+summary!$AA29&gt;0,summary!B29,"")</f>
        <v/>
      </c>
      <c r="C28" s="1" t="str">
        <f aca="false">IF(summary!$Y29+summary!$AA29&gt;0,summary!D29,"")</f>
        <v/>
      </c>
      <c r="D28" s="1" t="str">
        <f aca="false">IF(summary!$Y29+summary!$AA29&gt;0,summary!E29,"")</f>
        <v/>
      </c>
      <c r="E28" s="1" t="str">
        <f aca="false">IF(summary!$Y29+summary!$AA29&gt;0,summary!H29,"")</f>
        <v/>
      </c>
      <c r="F28" s="1" t="str">
        <f aca="false">IF(summary!$Y29+summary!$AA29&gt;0,summary!X29,"")</f>
        <v/>
      </c>
      <c r="G28" s="1" t="str">
        <f aca="false">IF(summary!$Y29+summary!$AA29&gt;0,summary!Y29,"")</f>
        <v/>
      </c>
      <c r="H28" s="1" t="str">
        <f aca="false">IF(AND(ISNUMBER(I28), I28&gt;0),summary!Z29,"")</f>
        <v/>
      </c>
      <c r="I28" s="1" t="str">
        <f aca="false">IF(summary!$Y29+summary!$AA29&gt;0,summary!AA29,"")</f>
        <v/>
      </c>
      <c r="J28" s="1" t="str">
        <f aca="false">IF(G28&gt;0,summary!W29,"")</f>
        <v/>
      </c>
      <c r="K28" s="44" t="str">
        <f aca="false">IF(G28&lt;&gt;"",J28*(G28+I28)/20,"")</f>
        <v/>
      </c>
      <c r="L28" s="1" t="str">
        <f aca="false">IF(summary!$Y29+summary!$AA29&gt;0,summary!U29,"")</f>
        <v/>
      </c>
      <c r="M28" s="45" t="str">
        <f aca="false">IF(summary!$Y29+summary!$AA29&gt;0,summary!O29,"")</f>
        <v/>
      </c>
      <c r="N28" s="1" t="str">
        <f aca="false">IF(summary!$Y29+summary!$AA29&gt;0, IF(summary!T29="NO",1,0), "")</f>
        <v/>
      </c>
      <c r="O28" s="1" t="str">
        <f aca="false">IF($F28&lt;&gt;"",VLOOKUP($F28,Assignments!$A$2:$F$102,2,0),"")</f>
        <v/>
      </c>
      <c r="P28" s="1" t="str">
        <f aca="false">IF($H28&lt;&gt;"",VLOOKUP($H28,Assignments!$A$2:$F$102,2,0),"")</f>
        <v/>
      </c>
      <c r="Q28" s="1" t="str">
        <f aca="false">IF($F28&lt;&gt;"",IF(VLOOKUP($F28,Assignments!$A$2:$F$102,3,0)&lt;&gt;"",VLOOKUP($F28,Assignments!$A$2:$F$102,3,0),""),"")</f>
        <v/>
      </c>
      <c r="R28" s="1" t="str">
        <f aca="false">IF($H28&lt;&gt;"",IF(VLOOKUP($H28,Assignments!$A$2:$F$102,3,0)&lt;&gt;"",VLOOKUP($H28,Assignments!$A$2:$F$102,3,0),""),"")</f>
        <v/>
      </c>
      <c r="S28" s="1"/>
      <c r="T28" s="1" t="str">
        <f aca="false">IF(summary!$Y29+summary!$AA29&gt;0,summary!AE29,"")</f>
        <v/>
      </c>
      <c r="U28" s="1" t="str">
        <f aca="false">IF(summary!$Y29+summary!$AA29&gt;0,summary!AF29,"")</f>
        <v/>
      </c>
      <c r="V28" s="1"/>
      <c r="W28" s="1"/>
      <c r="X28" s="1"/>
      <c r="Y28" s="1"/>
    </row>
    <row r="29" customFormat="false" ht="14.25" hidden="false" customHeight="true" outlineLevel="0" collapsed="false">
      <c r="A29" s="1" t="str">
        <f aca="false">IF(summary!$Y30+summary!$AA30&gt;0,summary!A30,"")</f>
        <v/>
      </c>
      <c r="B29" s="1" t="str">
        <f aca="false">IF(summary!$Y30+summary!$AA30&gt;0,summary!B30,"")</f>
        <v/>
      </c>
      <c r="C29" s="1" t="str">
        <f aca="false">IF(summary!$Y30+summary!$AA30&gt;0,summary!D30,"")</f>
        <v/>
      </c>
      <c r="D29" s="1" t="str">
        <f aca="false">IF(summary!$Y30+summary!$AA30&gt;0,summary!E30,"")</f>
        <v/>
      </c>
      <c r="E29" s="1" t="str">
        <f aca="false">IF(summary!$Y30+summary!$AA30&gt;0,summary!H30,"")</f>
        <v/>
      </c>
      <c r="F29" s="1" t="str">
        <f aca="false">IF(summary!$Y30+summary!$AA30&gt;0,summary!X30,"")</f>
        <v/>
      </c>
      <c r="G29" s="1" t="str">
        <f aca="false">IF(summary!$Y30+summary!$AA30&gt;0,summary!Y30,"")</f>
        <v/>
      </c>
      <c r="H29" s="1" t="str">
        <f aca="false">IF(AND(ISNUMBER(I29), I29&gt;0),summary!Z30,"")</f>
        <v/>
      </c>
      <c r="I29" s="1" t="str">
        <f aca="false">IF(summary!$Y30+summary!$AA30&gt;0,summary!AA30,"")</f>
        <v/>
      </c>
      <c r="J29" s="1" t="str">
        <f aca="false">IF(G29&gt;0,summary!W30,"")</f>
        <v/>
      </c>
      <c r="K29" s="44" t="str">
        <f aca="false">IF(G29&lt;&gt;"",J29*(G29+I29)/20,"")</f>
        <v/>
      </c>
      <c r="L29" s="1" t="str">
        <f aca="false">IF(summary!$Y30+summary!$AA30&gt;0,summary!U30,"")</f>
        <v/>
      </c>
      <c r="M29" s="45" t="str">
        <f aca="false">IF(summary!$Y30+summary!$AA30&gt;0,summary!O30,"")</f>
        <v/>
      </c>
      <c r="N29" s="1" t="str">
        <f aca="false">IF(summary!$Y30+summary!$AA30&gt;0, IF(summary!T30="NO",1,0), "")</f>
        <v/>
      </c>
      <c r="O29" s="1" t="str">
        <f aca="false">IF($F29&lt;&gt;"",VLOOKUP($F29,Assignments!$A$2:$F$102,2,0),"")</f>
        <v/>
      </c>
      <c r="P29" s="1" t="str">
        <f aca="false">IF($H29&lt;&gt;"",VLOOKUP($H29,Assignments!$A$2:$F$102,2,0),"")</f>
        <v/>
      </c>
      <c r="Q29" s="1" t="str">
        <f aca="false">IF($F29&lt;&gt;"",IF(VLOOKUP($F29,Assignments!$A$2:$F$102,3,0)&lt;&gt;"",VLOOKUP($F29,Assignments!$A$2:$F$102,3,0),""),"")</f>
        <v/>
      </c>
      <c r="R29" s="1" t="str">
        <f aca="false">IF($H29&lt;&gt;"",IF(VLOOKUP($H29,Assignments!$A$2:$F$102,3,0)&lt;&gt;"",VLOOKUP($H29,Assignments!$A$2:$F$102,3,0),""),"")</f>
        <v/>
      </c>
      <c r="S29" s="1"/>
      <c r="T29" s="1" t="str">
        <f aca="false">IF(summary!$Y30+summary!$AA30&gt;0,summary!AE30,"")</f>
        <v/>
      </c>
      <c r="U29" s="1" t="str">
        <f aca="false">IF(summary!$Y30+summary!$AA30&gt;0,summary!AF30,"")</f>
        <v/>
      </c>
      <c r="V29" s="1"/>
      <c r="W29" s="1"/>
      <c r="X29" s="1"/>
      <c r="Y29" s="1"/>
    </row>
    <row r="30" customFormat="false" ht="14.25" hidden="false" customHeight="true" outlineLevel="0" collapsed="false">
      <c r="A30" s="1" t="str">
        <f aca="false">IF(summary!$Y31+summary!$AA31&gt;0,summary!A31,"")</f>
        <v/>
      </c>
      <c r="B30" s="1" t="str">
        <f aca="false">IF(summary!$Y31+summary!$AA31&gt;0,summary!B31,"")</f>
        <v/>
      </c>
      <c r="C30" s="1" t="str">
        <f aca="false">IF(summary!$Y31+summary!$AA31&gt;0,summary!D31,"")</f>
        <v/>
      </c>
      <c r="D30" s="1" t="str">
        <f aca="false">IF(summary!$Y31+summary!$AA31&gt;0,summary!E31,"")</f>
        <v/>
      </c>
      <c r="E30" s="1" t="str">
        <f aca="false">IF(summary!$Y31+summary!$AA31&gt;0,summary!H31,"")</f>
        <v/>
      </c>
      <c r="F30" s="1" t="str">
        <f aca="false">IF(summary!$Y31+summary!$AA31&gt;0,summary!X31,"")</f>
        <v/>
      </c>
      <c r="G30" s="1" t="str">
        <f aca="false">IF(summary!$Y31+summary!$AA31&gt;0,summary!Y31,"")</f>
        <v/>
      </c>
      <c r="H30" s="1" t="str">
        <f aca="false">IF(AND(ISNUMBER(I30), I30&gt;0),summary!Z31,"")</f>
        <v/>
      </c>
      <c r="I30" s="1" t="str">
        <f aca="false">IF(summary!$Y31+summary!$AA31&gt;0,summary!AA31,"")</f>
        <v/>
      </c>
      <c r="J30" s="1" t="str">
        <f aca="false">IF(G30&gt;0,summary!W31,"")</f>
        <v/>
      </c>
      <c r="K30" s="44" t="str">
        <f aca="false">IF(G30&lt;&gt;"",J30*(G30+I30)/20,"")</f>
        <v/>
      </c>
      <c r="L30" s="1" t="str">
        <f aca="false">IF(summary!$Y31+summary!$AA31&gt;0,summary!U31,"")</f>
        <v/>
      </c>
      <c r="M30" s="45" t="str">
        <f aca="false">IF(summary!$Y31+summary!$AA31&gt;0,summary!O31,"")</f>
        <v/>
      </c>
      <c r="N30" s="1" t="str">
        <f aca="false">IF(summary!$Y31+summary!$AA31&gt;0, IF(summary!T31="NO",1,0), "")</f>
        <v/>
      </c>
      <c r="O30" s="1" t="str">
        <f aca="false">IF($F30&lt;&gt;"",VLOOKUP($F30,Assignments!$A$2:$F$102,2,0),"")</f>
        <v/>
      </c>
      <c r="P30" s="1" t="str">
        <f aca="false">IF($H30&lt;&gt;"",VLOOKUP($H30,Assignments!$A$2:$F$102,2,0),"")</f>
        <v/>
      </c>
      <c r="Q30" s="1" t="str">
        <f aca="false">IF($F30&lt;&gt;"",IF(VLOOKUP($F30,Assignments!$A$2:$F$102,3,0)&lt;&gt;"",VLOOKUP($F30,Assignments!$A$2:$F$102,3,0),""),"")</f>
        <v/>
      </c>
      <c r="R30" s="1" t="str">
        <f aca="false">IF($H30&lt;&gt;"",IF(VLOOKUP($H30,Assignments!$A$2:$F$102,3,0)&lt;&gt;"",VLOOKUP($H30,Assignments!$A$2:$F$102,3,0),""),"")</f>
        <v/>
      </c>
      <c r="S30" s="1"/>
      <c r="T30" s="1" t="str">
        <f aca="false">IF(summary!$Y31+summary!$AA31&gt;0,summary!AE31,"")</f>
        <v/>
      </c>
      <c r="U30" s="1" t="str">
        <f aca="false">IF(summary!$Y31+summary!$AA31&gt;0,summary!AF31,"")</f>
        <v/>
      </c>
      <c r="V30" s="1"/>
      <c r="W30" s="1"/>
      <c r="X30" s="1"/>
      <c r="Y30" s="1"/>
    </row>
    <row r="31" customFormat="false" ht="14.25" hidden="false" customHeight="true" outlineLevel="0" collapsed="false">
      <c r="A31" s="1" t="str">
        <f aca="false">IF(summary!$Y32+summary!$AA32&gt;0,summary!A32,"")</f>
        <v/>
      </c>
      <c r="B31" s="1" t="str">
        <f aca="false">IF(summary!$Y32+summary!$AA32&gt;0,summary!B32,"")</f>
        <v/>
      </c>
      <c r="C31" s="1" t="str">
        <f aca="false">IF(summary!$Y32+summary!$AA32&gt;0,summary!D32,"")</f>
        <v/>
      </c>
      <c r="D31" s="1" t="str">
        <f aca="false">IF(summary!$Y32+summary!$AA32&gt;0,summary!E32,"")</f>
        <v/>
      </c>
      <c r="E31" s="1" t="str">
        <f aca="false">IF(summary!$Y32+summary!$AA32&gt;0,summary!H32,"")</f>
        <v/>
      </c>
      <c r="F31" s="1" t="str">
        <f aca="false">IF(summary!$Y32+summary!$AA32&gt;0,summary!X32,"")</f>
        <v/>
      </c>
      <c r="G31" s="1" t="str">
        <f aca="false">IF(summary!$Y32+summary!$AA32&gt;0,summary!Y32,"")</f>
        <v/>
      </c>
      <c r="H31" s="1" t="str">
        <f aca="false">IF(AND(ISNUMBER(I31), I31&gt;0),summary!Z32,"")</f>
        <v/>
      </c>
      <c r="I31" s="1" t="str">
        <f aca="false">IF(summary!$Y32+summary!$AA32&gt;0,summary!AA32,"")</f>
        <v/>
      </c>
      <c r="J31" s="1" t="str">
        <f aca="false">IF(G31&gt;0,summary!W32,"")</f>
        <v/>
      </c>
      <c r="K31" s="44" t="str">
        <f aca="false">IF(G31&lt;&gt;"",J31*(G31+I31)/20,"")</f>
        <v/>
      </c>
      <c r="L31" s="1" t="str">
        <f aca="false">IF(summary!$Y32+summary!$AA32&gt;0,summary!U32,"")</f>
        <v/>
      </c>
      <c r="M31" s="45" t="str">
        <f aca="false">IF(summary!$Y32+summary!$AA32&gt;0,summary!O32,"")</f>
        <v/>
      </c>
      <c r="N31" s="1" t="str">
        <f aca="false">IF(summary!$Y32+summary!$AA32&gt;0, IF(summary!T32="NO",1,0), "")</f>
        <v/>
      </c>
      <c r="O31" s="1" t="str">
        <f aca="false">IF($F31&lt;&gt;"",VLOOKUP($F31,Assignments!$A$2:$F$102,2,0),"")</f>
        <v/>
      </c>
      <c r="P31" s="1" t="str">
        <f aca="false">IF($H31&lt;&gt;"",VLOOKUP($H31,Assignments!$A$2:$F$102,2,0),"")</f>
        <v/>
      </c>
      <c r="Q31" s="1" t="str">
        <f aca="false">IF($F31&lt;&gt;"",IF(VLOOKUP($F31,Assignments!$A$2:$F$102,3,0)&lt;&gt;"",VLOOKUP($F31,Assignments!$A$2:$F$102,3,0),""),"")</f>
        <v/>
      </c>
      <c r="R31" s="1" t="str">
        <f aca="false">IF($H31&lt;&gt;"",IF(VLOOKUP($H31,Assignments!$A$2:$F$102,3,0)&lt;&gt;"",VLOOKUP($H31,Assignments!$A$2:$F$102,3,0),""),"")</f>
        <v/>
      </c>
      <c r="S31" s="1"/>
      <c r="T31" s="1" t="str">
        <f aca="false">IF(summary!$Y32+summary!$AA32&gt;0,summary!AE32,"")</f>
        <v/>
      </c>
      <c r="U31" s="1" t="str">
        <f aca="false">IF(summary!$Y32+summary!$AA32&gt;0,summary!AF32,"")</f>
        <v/>
      </c>
      <c r="V31" s="1"/>
      <c r="W31" s="1"/>
      <c r="X31" s="1"/>
      <c r="Y31" s="1"/>
    </row>
    <row r="32" customFormat="false" ht="14.25" hidden="false" customHeight="true" outlineLevel="0" collapsed="false">
      <c r="A32" s="1" t="str">
        <f aca="false">IF(summary!$Y33+summary!$AA33&gt;0,summary!A33,"")</f>
        <v/>
      </c>
      <c r="B32" s="1" t="str">
        <f aca="false">IF(summary!$Y33+summary!$AA33&gt;0,summary!B33,"")</f>
        <v/>
      </c>
      <c r="C32" s="1" t="str">
        <f aca="false">IF(summary!$Y33+summary!$AA33&gt;0,summary!D33,"")</f>
        <v/>
      </c>
      <c r="D32" s="1" t="str">
        <f aca="false">IF(summary!$Y33+summary!$AA33&gt;0,summary!E33,"")</f>
        <v/>
      </c>
      <c r="E32" s="1" t="str">
        <f aca="false">IF(summary!$Y33+summary!$AA33&gt;0,summary!H33,"")</f>
        <v/>
      </c>
      <c r="F32" s="1" t="str">
        <f aca="false">IF(summary!$Y33+summary!$AA33&gt;0,summary!X33,"")</f>
        <v/>
      </c>
      <c r="G32" s="1" t="str">
        <f aca="false">IF(summary!$Y33+summary!$AA33&gt;0,summary!Y33,"")</f>
        <v/>
      </c>
      <c r="H32" s="1" t="str">
        <f aca="false">IF(AND(ISNUMBER(I32), I32&gt;0),summary!Z33,"")</f>
        <v/>
      </c>
      <c r="I32" s="1" t="str">
        <f aca="false">IF(summary!$Y33+summary!$AA33&gt;0,summary!AA33,"")</f>
        <v/>
      </c>
      <c r="J32" s="1" t="str">
        <f aca="false">IF(G32&gt;0,summary!W33,"")</f>
        <v/>
      </c>
      <c r="K32" s="44" t="str">
        <f aca="false">IF(G32&lt;&gt;"",J32*(G32+I32)/20,"")</f>
        <v/>
      </c>
      <c r="L32" s="1" t="str">
        <f aca="false">IF(summary!$Y33+summary!$AA33&gt;0,summary!U33,"")</f>
        <v/>
      </c>
      <c r="M32" s="45" t="str">
        <f aca="false">IF(summary!$Y33+summary!$AA33&gt;0,summary!O33,"")</f>
        <v/>
      </c>
      <c r="N32" s="1" t="str">
        <f aca="false">IF(summary!$Y33+summary!$AA33&gt;0, IF(summary!T33="NO",1,0), "")</f>
        <v/>
      </c>
      <c r="O32" s="1" t="str">
        <f aca="false">IF($F32&lt;&gt;"",VLOOKUP($F32,Assignments!$A$2:$F$102,2,0),"")</f>
        <v/>
      </c>
      <c r="P32" s="1" t="str">
        <f aca="false">IF($H32&lt;&gt;"",VLOOKUP($H32,Assignments!$A$2:$F$102,2,0),"")</f>
        <v/>
      </c>
      <c r="Q32" s="1" t="str">
        <f aca="false">IF($F32&lt;&gt;"",IF(VLOOKUP($F32,Assignments!$A$2:$F$102,3,0)&lt;&gt;"",VLOOKUP($F32,Assignments!$A$2:$F$102,3,0),""),"")</f>
        <v/>
      </c>
      <c r="R32" s="1" t="str">
        <f aca="false">IF($H32&lt;&gt;"",IF(VLOOKUP($H32,Assignments!$A$2:$F$102,3,0)&lt;&gt;"",VLOOKUP($H32,Assignments!$A$2:$F$102,3,0),""),"")</f>
        <v/>
      </c>
      <c r="S32" s="1"/>
      <c r="T32" s="1" t="str">
        <f aca="false">IF(summary!$Y33+summary!$AA33&gt;0,summary!AE33,"")</f>
        <v/>
      </c>
      <c r="U32" s="1" t="str">
        <f aca="false">IF(summary!$Y33+summary!$AA33&gt;0,summary!AF33,"")</f>
        <v/>
      </c>
      <c r="V32" s="1"/>
      <c r="W32" s="1"/>
      <c r="X32" s="1"/>
      <c r="Y32" s="1"/>
    </row>
    <row r="33" customFormat="false" ht="14.25" hidden="false" customHeight="true" outlineLevel="0" collapsed="false">
      <c r="A33" s="1" t="str">
        <f aca="false">IF(summary!$Y34+summary!$AA34&gt;0,summary!A34,"")</f>
        <v/>
      </c>
      <c r="B33" s="1" t="str">
        <f aca="false">IF(summary!$Y34+summary!$AA34&gt;0,summary!B34,"")</f>
        <v/>
      </c>
      <c r="C33" s="1" t="str">
        <f aca="false">IF(summary!$Y34+summary!$AA34&gt;0,summary!D34,"")</f>
        <v/>
      </c>
      <c r="D33" s="1" t="str">
        <f aca="false">IF(summary!$Y34+summary!$AA34&gt;0,summary!E34,"")</f>
        <v/>
      </c>
      <c r="E33" s="1" t="str">
        <f aca="false">IF(summary!$Y34+summary!$AA34&gt;0,summary!H34,"")</f>
        <v/>
      </c>
      <c r="F33" s="1" t="str">
        <f aca="false">IF(summary!$Y34+summary!$AA34&gt;0,summary!X34,"")</f>
        <v/>
      </c>
      <c r="G33" s="1" t="str">
        <f aca="false">IF(summary!$Y34+summary!$AA34&gt;0,summary!Y34,"")</f>
        <v/>
      </c>
      <c r="H33" s="1" t="str">
        <f aca="false">IF(AND(ISNUMBER(I33), I33&gt;0),summary!Z34,"")</f>
        <v/>
      </c>
      <c r="I33" s="1" t="str">
        <f aca="false">IF(summary!$Y34+summary!$AA34&gt;0,summary!AA34,"")</f>
        <v/>
      </c>
      <c r="J33" s="1" t="str">
        <f aca="false">IF(G33&gt;0,summary!W34,"")</f>
        <v/>
      </c>
      <c r="K33" s="44" t="str">
        <f aca="false">IF(G33&lt;&gt;"",J33*(G33+I33)/20,"")</f>
        <v/>
      </c>
      <c r="L33" s="1" t="str">
        <f aca="false">IF(summary!$Y34+summary!$AA34&gt;0,summary!U34,"")</f>
        <v/>
      </c>
      <c r="M33" s="45" t="str">
        <f aca="false">IF(summary!$Y34+summary!$AA34&gt;0,summary!O34,"")</f>
        <v/>
      </c>
      <c r="N33" s="1" t="str">
        <f aca="false">IF(summary!$Y34+summary!$AA34&gt;0, IF(summary!T34="NO",1,0), "")</f>
        <v/>
      </c>
      <c r="O33" s="1" t="str">
        <f aca="false">IF($F33&lt;&gt;"",VLOOKUP($F33,Assignments!$A$2:$F$102,2,0),"")</f>
        <v/>
      </c>
      <c r="P33" s="1" t="str">
        <f aca="false">IF($H33&lt;&gt;"",VLOOKUP($H33,Assignments!$A$2:$F$102,2,0),"")</f>
        <v/>
      </c>
      <c r="Q33" s="1" t="str">
        <f aca="false">IF($F33&lt;&gt;"",IF(VLOOKUP($F33,Assignments!$A$2:$F$102,3,0)&lt;&gt;"",VLOOKUP($F33,Assignments!$A$2:$F$102,3,0),""),"")</f>
        <v/>
      </c>
      <c r="R33" s="1" t="str">
        <f aca="false">IF($H33&lt;&gt;"",IF(VLOOKUP($H33,Assignments!$A$2:$F$102,3,0)&lt;&gt;"",VLOOKUP($H33,Assignments!$A$2:$F$102,3,0),""),"")</f>
        <v/>
      </c>
      <c r="S33" s="1"/>
      <c r="T33" s="1" t="str">
        <f aca="false">IF(summary!$Y34+summary!$AA34&gt;0,summary!AE34,"")</f>
        <v/>
      </c>
      <c r="U33" s="1" t="str">
        <f aca="false">IF(summary!$Y34+summary!$AA34&gt;0,summary!AF34,"")</f>
        <v/>
      </c>
      <c r="V33" s="1"/>
      <c r="W33" s="1"/>
      <c r="X33" s="1"/>
      <c r="Y33" s="1"/>
    </row>
    <row r="34" customFormat="false" ht="14.25" hidden="false" customHeight="true" outlineLevel="0" collapsed="false">
      <c r="A34" s="1" t="str">
        <f aca="false">IF(summary!$Y35+summary!$AA35&gt;0,summary!A35,"")</f>
        <v/>
      </c>
      <c r="B34" s="1" t="str">
        <f aca="false">IF(summary!$Y35+summary!$AA35&gt;0,summary!B35,"")</f>
        <v/>
      </c>
      <c r="C34" s="1" t="str">
        <f aca="false">IF(summary!$Y35+summary!$AA35&gt;0,summary!D35,"")</f>
        <v/>
      </c>
      <c r="D34" s="1" t="str">
        <f aca="false">IF(summary!$Y35+summary!$AA35&gt;0,summary!E35,"")</f>
        <v/>
      </c>
      <c r="E34" s="1" t="str">
        <f aca="false">IF(summary!$Y35+summary!$AA35&gt;0,summary!H35,"")</f>
        <v/>
      </c>
      <c r="F34" s="1" t="str">
        <f aca="false">IF(summary!$Y35+summary!$AA35&gt;0,summary!X35,"")</f>
        <v/>
      </c>
      <c r="G34" s="1" t="str">
        <f aca="false">IF(summary!$Y35+summary!$AA35&gt;0,summary!Y35,"")</f>
        <v/>
      </c>
      <c r="H34" s="1" t="str">
        <f aca="false">IF(AND(ISNUMBER(I34), I34&gt;0),summary!Z35,"")</f>
        <v/>
      </c>
      <c r="I34" s="1" t="str">
        <f aca="false">IF(summary!$Y35+summary!$AA35&gt;0,summary!AA35,"")</f>
        <v/>
      </c>
      <c r="J34" s="1" t="str">
        <f aca="false">IF(G34&gt;0,summary!W35,"")</f>
        <v/>
      </c>
      <c r="K34" s="44" t="str">
        <f aca="false">IF(G34&lt;&gt;"",J34*(G34+I34)/20,"")</f>
        <v/>
      </c>
      <c r="L34" s="1" t="str">
        <f aca="false">IF(summary!$Y35+summary!$AA35&gt;0,summary!U35,"")</f>
        <v/>
      </c>
      <c r="M34" s="45" t="str">
        <f aca="false">IF(summary!$Y35+summary!$AA35&gt;0,summary!O35,"")</f>
        <v/>
      </c>
      <c r="N34" s="1" t="str">
        <f aca="false">IF(summary!$Y35+summary!$AA35&gt;0, IF(summary!T35="NO",1,0), "")</f>
        <v/>
      </c>
      <c r="O34" s="1" t="str">
        <f aca="false">IF($F34&lt;&gt;"",VLOOKUP($F34,Assignments!$A$2:$F$102,2,0),"")</f>
        <v/>
      </c>
      <c r="P34" s="1" t="str">
        <f aca="false">IF($H34&lt;&gt;"",VLOOKUP($H34,Assignments!$A$2:$F$102,2,0),"")</f>
        <v/>
      </c>
      <c r="Q34" s="1" t="str">
        <f aca="false">IF($F34&lt;&gt;"",IF(VLOOKUP($F34,Assignments!$A$2:$F$102,3,0)&lt;&gt;"",VLOOKUP($F34,Assignments!$A$2:$F$102,3,0),""),"")</f>
        <v/>
      </c>
      <c r="R34" s="1" t="str">
        <f aca="false">IF($H34&lt;&gt;"",IF(VLOOKUP($H34,Assignments!$A$2:$F$102,3,0)&lt;&gt;"",VLOOKUP($H34,Assignments!$A$2:$F$102,3,0),""),"")</f>
        <v/>
      </c>
      <c r="S34" s="1"/>
      <c r="T34" s="1" t="str">
        <f aca="false">IF(summary!$Y35+summary!$AA35&gt;0,summary!AE35,"")</f>
        <v/>
      </c>
      <c r="U34" s="1" t="str">
        <f aca="false">IF(summary!$Y35+summary!$AA35&gt;0,summary!AF35,"")</f>
        <v/>
      </c>
      <c r="V34" s="1"/>
      <c r="W34" s="1"/>
      <c r="X34" s="1"/>
      <c r="Y34" s="1"/>
    </row>
    <row r="35" customFormat="false" ht="14.25" hidden="false" customHeight="true" outlineLevel="0" collapsed="false">
      <c r="A35" s="1" t="str">
        <f aca="false">IF(summary!$Y36+summary!$AA36&gt;0,summary!A36,"")</f>
        <v/>
      </c>
      <c r="B35" s="1" t="str">
        <f aca="false">IF(summary!$Y36+summary!$AA36&gt;0,summary!B36,"")</f>
        <v/>
      </c>
      <c r="C35" s="1" t="str">
        <f aca="false">IF(summary!$Y36+summary!$AA36&gt;0,summary!D36,"")</f>
        <v/>
      </c>
      <c r="D35" s="1" t="str">
        <f aca="false">IF(summary!$Y36+summary!$AA36&gt;0,summary!E36,"")</f>
        <v/>
      </c>
      <c r="E35" s="1" t="str">
        <f aca="false">IF(summary!$Y36+summary!$AA36&gt;0,summary!H36,"")</f>
        <v/>
      </c>
      <c r="F35" s="1" t="str">
        <f aca="false">IF(summary!$Y36+summary!$AA36&gt;0,summary!X36,"")</f>
        <v/>
      </c>
      <c r="G35" s="1" t="str">
        <f aca="false">IF(summary!$Y36+summary!$AA36&gt;0,summary!Y36,"")</f>
        <v/>
      </c>
      <c r="H35" s="1" t="str">
        <f aca="false">IF(AND(ISNUMBER(I35), I35&gt;0),summary!Z36,"")</f>
        <v/>
      </c>
      <c r="I35" s="1" t="str">
        <f aca="false">IF(summary!$Y36+summary!$AA36&gt;0,summary!AA36,"")</f>
        <v/>
      </c>
      <c r="J35" s="1" t="str">
        <f aca="false">IF(G35&gt;0,summary!W36,"")</f>
        <v/>
      </c>
      <c r="K35" s="44" t="str">
        <f aca="false">IF(G35&lt;&gt;"",J35*(G35+I35)/20,"")</f>
        <v/>
      </c>
      <c r="L35" s="1" t="str">
        <f aca="false">IF(summary!$Y36+summary!$AA36&gt;0,summary!U36,"")</f>
        <v/>
      </c>
      <c r="M35" s="45" t="str">
        <f aca="false">IF(summary!$Y36+summary!$AA36&gt;0,summary!O36,"")</f>
        <v/>
      </c>
      <c r="N35" s="1" t="str">
        <f aca="false">IF(summary!$Y36+summary!$AA36&gt;0, IF(summary!T36="NO",1,0), "")</f>
        <v/>
      </c>
      <c r="O35" s="1" t="str">
        <f aca="false">IF($F35&lt;&gt;"",VLOOKUP($F35,Assignments!$A$2:$F$102,2,0),"")</f>
        <v/>
      </c>
      <c r="P35" s="1" t="str">
        <f aca="false">IF($H35&lt;&gt;"",VLOOKUP($H35,Assignments!$A$2:$F$102,2,0),"")</f>
        <v/>
      </c>
      <c r="Q35" s="1" t="str">
        <f aca="false">IF($F35&lt;&gt;"",IF(VLOOKUP($F35,Assignments!$A$2:$F$102,3,0)&lt;&gt;"",VLOOKUP($F35,Assignments!$A$2:$F$102,3,0),""),"")</f>
        <v/>
      </c>
      <c r="R35" s="1" t="str">
        <f aca="false">IF($H35&lt;&gt;"",IF(VLOOKUP($H35,Assignments!$A$2:$F$102,3,0)&lt;&gt;"",VLOOKUP($H35,Assignments!$A$2:$F$102,3,0),""),"")</f>
        <v/>
      </c>
      <c r="S35" s="1"/>
      <c r="T35" s="1" t="str">
        <f aca="false">IF(summary!$Y36+summary!$AA36&gt;0,summary!AE36,"")</f>
        <v/>
      </c>
      <c r="U35" s="1" t="str">
        <f aca="false">IF(summary!$Y36+summary!$AA36&gt;0,summary!AF36,"")</f>
        <v/>
      </c>
      <c r="V35" s="1"/>
      <c r="W35" s="1"/>
      <c r="X35" s="1"/>
      <c r="Y35" s="1"/>
    </row>
    <row r="36" customFormat="false" ht="14.25" hidden="false" customHeight="true" outlineLevel="0" collapsed="false">
      <c r="A36" s="1" t="str">
        <f aca="false">IF(summary!$Y37+summary!$AA37&gt;0,summary!A37,"")</f>
        <v/>
      </c>
      <c r="B36" s="1" t="str">
        <f aca="false">IF(summary!$Y37+summary!$AA37&gt;0,summary!B37,"")</f>
        <v/>
      </c>
      <c r="C36" s="1" t="str">
        <f aca="false">IF(summary!$Y37+summary!$AA37&gt;0,summary!D37,"")</f>
        <v/>
      </c>
      <c r="D36" s="1" t="str">
        <f aca="false">IF(summary!$Y37+summary!$AA37&gt;0,summary!E37,"")</f>
        <v/>
      </c>
      <c r="E36" s="1" t="str">
        <f aca="false">IF(summary!$Y37+summary!$AA37&gt;0,summary!H37,"")</f>
        <v/>
      </c>
      <c r="F36" s="1" t="str">
        <f aca="false">IF(summary!$Y37+summary!$AA37&gt;0,summary!X37,"")</f>
        <v/>
      </c>
      <c r="G36" s="1" t="str">
        <f aca="false">IF(summary!$Y37+summary!$AA37&gt;0,summary!Y37,"")</f>
        <v/>
      </c>
      <c r="H36" s="1" t="str">
        <f aca="false">IF(AND(ISNUMBER(I36), I36&gt;0),summary!Z37,"")</f>
        <v/>
      </c>
      <c r="I36" s="1" t="str">
        <f aca="false">IF(summary!$Y37+summary!$AA37&gt;0,summary!AA37,"")</f>
        <v/>
      </c>
      <c r="J36" s="1" t="str">
        <f aca="false">IF(G36&gt;0,summary!W37,"")</f>
        <v/>
      </c>
      <c r="K36" s="44" t="str">
        <f aca="false">IF(G36&lt;&gt;"",J36*(G36+I36)/20,"")</f>
        <v/>
      </c>
      <c r="L36" s="1" t="str">
        <f aca="false">IF(summary!$Y37+summary!$AA37&gt;0,summary!U37,"")</f>
        <v/>
      </c>
      <c r="M36" s="45" t="str">
        <f aca="false">IF(summary!$Y37+summary!$AA37&gt;0,summary!O37,"")</f>
        <v/>
      </c>
      <c r="N36" s="1" t="str">
        <f aca="false">IF(summary!$Y37+summary!$AA37&gt;0, IF(summary!T37="NO",1,0), "")</f>
        <v/>
      </c>
      <c r="O36" s="1" t="str">
        <f aca="false">IF($F36&lt;&gt;"",VLOOKUP($F36,Assignments!$A$2:$F$102,2,0),"")</f>
        <v/>
      </c>
      <c r="P36" s="1" t="str">
        <f aca="false">IF($H36&lt;&gt;"",VLOOKUP($H36,Assignments!$A$2:$F$102,2,0),"")</f>
        <v/>
      </c>
      <c r="Q36" s="1" t="str">
        <f aca="false">IF($F36&lt;&gt;"",IF(VLOOKUP($F36,Assignments!$A$2:$F$102,3,0)&lt;&gt;"",VLOOKUP($F36,Assignments!$A$2:$F$102,3,0),""),"")</f>
        <v/>
      </c>
      <c r="R36" s="1" t="str">
        <f aca="false">IF($H36&lt;&gt;"",IF(VLOOKUP($H36,Assignments!$A$2:$F$102,3,0)&lt;&gt;"",VLOOKUP($H36,Assignments!$A$2:$F$102,3,0),""),"")</f>
        <v/>
      </c>
      <c r="S36" s="1"/>
      <c r="T36" s="1" t="str">
        <f aca="false">IF(summary!$Y37+summary!$AA37&gt;0,summary!AE37,"")</f>
        <v/>
      </c>
      <c r="U36" s="1" t="str">
        <f aca="false">IF(summary!$Y37+summary!$AA37&gt;0,summary!AF37,"")</f>
        <v/>
      </c>
      <c r="V36" s="1"/>
      <c r="W36" s="1"/>
      <c r="X36" s="1"/>
      <c r="Y36" s="1"/>
    </row>
    <row r="37" customFormat="false" ht="14.25" hidden="false" customHeight="true" outlineLevel="0" collapsed="false">
      <c r="A37" s="1" t="str">
        <f aca="false">IF(summary!$Y38+summary!$AA38&gt;0,summary!A38,"")</f>
        <v/>
      </c>
      <c r="B37" s="1" t="str">
        <f aca="false">IF(summary!$Y38+summary!$AA38&gt;0,summary!B38,"")</f>
        <v/>
      </c>
      <c r="C37" s="1" t="str">
        <f aca="false">IF(summary!$Y38+summary!$AA38&gt;0,summary!D38,"")</f>
        <v/>
      </c>
      <c r="D37" s="1" t="str">
        <f aca="false">IF(summary!$Y38+summary!$AA38&gt;0,summary!E38,"")</f>
        <v/>
      </c>
      <c r="E37" s="1" t="str">
        <f aca="false">IF(summary!$Y38+summary!$AA38&gt;0,summary!H38,"")</f>
        <v/>
      </c>
      <c r="F37" s="1" t="str">
        <f aca="false">IF(summary!$Y38+summary!$AA38&gt;0,summary!X38,"")</f>
        <v/>
      </c>
      <c r="G37" s="1" t="str">
        <f aca="false">IF(summary!$Y38+summary!$AA38&gt;0,summary!Y38,"")</f>
        <v/>
      </c>
      <c r="H37" s="1" t="str">
        <f aca="false">IF(AND(ISNUMBER(I37), I37&gt;0),summary!Z38,"")</f>
        <v/>
      </c>
      <c r="I37" s="1" t="str">
        <f aca="false">IF(summary!$Y38+summary!$AA38&gt;0,summary!AA38,"")</f>
        <v/>
      </c>
      <c r="J37" s="1" t="str">
        <f aca="false">IF(G37&gt;0,summary!W38,"")</f>
        <v/>
      </c>
      <c r="K37" s="44" t="str">
        <f aca="false">IF(G37&lt;&gt;"",J37*(G37+I37)/20,"")</f>
        <v/>
      </c>
      <c r="L37" s="1" t="str">
        <f aca="false">IF(summary!$Y38+summary!$AA38&gt;0,summary!U38,"")</f>
        <v/>
      </c>
      <c r="M37" s="45" t="str">
        <f aca="false">IF(summary!$Y38+summary!$AA38&gt;0,summary!O38,"")</f>
        <v/>
      </c>
      <c r="N37" s="1" t="str">
        <f aca="false">IF(summary!$Y38+summary!$AA38&gt;0, IF(summary!T38="NO",1,0), "")</f>
        <v/>
      </c>
      <c r="O37" s="1" t="str">
        <f aca="false">IF($F37&lt;&gt;"",VLOOKUP($F37,Assignments!$A$2:$F$102,2,0),"")</f>
        <v/>
      </c>
      <c r="P37" s="1" t="str">
        <f aca="false">IF($H37&lt;&gt;"",VLOOKUP($H37,Assignments!$A$2:$F$102,2,0),"")</f>
        <v/>
      </c>
      <c r="Q37" s="1" t="str">
        <f aca="false">IF($F37&lt;&gt;"",IF(VLOOKUP($F37,Assignments!$A$2:$F$102,3,0)&lt;&gt;"",VLOOKUP($F37,Assignments!$A$2:$F$102,3,0),""),"")</f>
        <v/>
      </c>
      <c r="R37" s="1" t="str">
        <f aca="false">IF($H37&lt;&gt;"",IF(VLOOKUP($H37,Assignments!$A$2:$F$102,3,0)&lt;&gt;"",VLOOKUP($H37,Assignments!$A$2:$F$102,3,0),""),"")</f>
        <v/>
      </c>
      <c r="S37" s="1"/>
      <c r="T37" s="1" t="str">
        <f aca="false">IF(summary!$Y38+summary!$AA38&gt;0,summary!AE38,"")</f>
        <v/>
      </c>
      <c r="U37" s="1" t="str">
        <f aca="false">IF(summary!$Y38+summary!$AA38&gt;0,summary!AF38,"")</f>
        <v/>
      </c>
      <c r="V37" s="1"/>
      <c r="W37" s="1"/>
      <c r="X37" s="1"/>
      <c r="Y37" s="1"/>
    </row>
    <row r="38" customFormat="false" ht="14.25" hidden="false" customHeight="true" outlineLevel="0" collapsed="false">
      <c r="A38" s="1" t="str">
        <f aca="false">IF(summary!$Y39+summary!$AA39&gt;0,summary!A39,"")</f>
        <v/>
      </c>
      <c r="B38" s="1" t="str">
        <f aca="false">IF(summary!$Y39+summary!$AA39&gt;0,summary!B39,"")</f>
        <v/>
      </c>
      <c r="C38" s="1" t="str">
        <f aca="false">IF(summary!$Y39+summary!$AA39&gt;0,summary!D39,"")</f>
        <v/>
      </c>
      <c r="D38" s="1" t="str">
        <f aca="false">IF(summary!$Y39+summary!$AA39&gt;0,summary!E39,"")</f>
        <v/>
      </c>
      <c r="E38" s="1" t="str">
        <f aca="false">IF(summary!$Y39+summary!$AA39&gt;0,summary!H39,"")</f>
        <v/>
      </c>
      <c r="F38" s="1" t="str">
        <f aca="false">IF(summary!$Y39+summary!$AA39&gt;0,summary!X39,"")</f>
        <v/>
      </c>
      <c r="G38" s="1" t="str">
        <f aca="false">IF(summary!$Y39+summary!$AA39&gt;0,summary!Y39,"")</f>
        <v/>
      </c>
      <c r="H38" s="1" t="str">
        <f aca="false">IF(AND(ISNUMBER(I38), I38&gt;0),summary!Z39,"")</f>
        <v/>
      </c>
      <c r="I38" s="1" t="str">
        <f aca="false">IF(summary!$Y39+summary!$AA39&gt;0,summary!AA39,"")</f>
        <v/>
      </c>
      <c r="J38" s="1" t="str">
        <f aca="false">IF(G38&gt;0,summary!W39,"")</f>
        <v/>
      </c>
      <c r="K38" s="44" t="str">
        <f aca="false">IF(G38&lt;&gt;"",J38*(G38+I38)/20,"")</f>
        <v/>
      </c>
      <c r="L38" s="1" t="str">
        <f aca="false">IF(summary!$Y39+summary!$AA39&gt;0,summary!U39,"")</f>
        <v/>
      </c>
      <c r="M38" s="45" t="str">
        <f aca="false">IF(summary!$Y39+summary!$AA39&gt;0,summary!O39,"")</f>
        <v/>
      </c>
      <c r="N38" s="1" t="str">
        <f aca="false">IF(summary!$Y39+summary!$AA39&gt;0, IF(summary!T39="NO",1,0), "")</f>
        <v/>
      </c>
      <c r="O38" s="1" t="str">
        <f aca="false">IF($F38&lt;&gt;"",VLOOKUP($F38,Assignments!$A$2:$F$102,2,0),"")</f>
        <v/>
      </c>
      <c r="P38" s="1" t="str">
        <f aca="false">IF($H38&lt;&gt;"",VLOOKUP($H38,Assignments!$A$2:$F$102,2,0),"")</f>
        <v/>
      </c>
      <c r="Q38" s="1" t="str">
        <f aca="false">IF($F38&lt;&gt;"",IF(VLOOKUP($F38,Assignments!$A$2:$F$102,3,0)&lt;&gt;"",VLOOKUP($F38,Assignments!$A$2:$F$102,3,0),""),"")</f>
        <v/>
      </c>
      <c r="R38" s="1" t="str">
        <f aca="false">IF($H38&lt;&gt;"",IF(VLOOKUP($H38,Assignments!$A$2:$F$102,3,0)&lt;&gt;"",VLOOKUP($H38,Assignments!$A$2:$F$102,3,0),""),"")</f>
        <v/>
      </c>
      <c r="S38" s="1"/>
      <c r="T38" s="1" t="str">
        <f aca="false">IF(summary!$Y39+summary!$AA39&gt;0,summary!AE39,"")</f>
        <v/>
      </c>
      <c r="U38" s="1" t="str">
        <f aca="false">IF(summary!$Y39+summary!$AA39&gt;0,summary!AF39,"")</f>
        <v/>
      </c>
      <c r="V38" s="1"/>
      <c r="W38" s="1"/>
      <c r="X38" s="1"/>
      <c r="Y38" s="1"/>
    </row>
    <row r="39" customFormat="false" ht="14.25" hidden="false" customHeight="true" outlineLevel="0" collapsed="false">
      <c r="A39" s="1" t="str">
        <f aca="false">IF(summary!$Y40+summary!$AA40&gt;0,summary!A40,"")</f>
        <v/>
      </c>
      <c r="B39" s="1" t="str">
        <f aca="false">IF(summary!$Y40+summary!$AA40&gt;0,summary!B40,"")</f>
        <v/>
      </c>
      <c r="C39" s="1" t="str">
        <f aca="false">IF(summary!$Y40+summary!$AA40&gt;0,summary!D40,"")</f>
        <v/>
      </c>
      <c r="D39" s="1" t="str">
        <f aca="false">IF(summary!$Y40+summary!$AA40&gt;0,summary!E40,"")</f>
        <v/>
      </c>
      <c r="E39" s="1" t="str">
        <f aca="false">IF(summary!$Y40+summary!$AA40&gt;0,summary!H40,"")</f>
        <v/>
      </c>
      <c r="F39" s="1" t="str">
        <f aca="false">IF(summary!$Y40+summary!$AA40&gt;0,summary!X40,"")</f>
        <v/>
      </c>
      <c r="G39" s="1" t="str">
        <f aca="false">IF(summary!$Y40+summary!$AA40&gt;0,summary!Y40,"")</f>
        <v/>
      </c>
      <c r="H39" s="1" t="str">
        <f aca="false">IF(AND(ISNUMBER(I39), I39&gt;0),summary!Z40,"")</f>
        <v/>
      </c>
      <c r="I39" s="1" t="str">
        <f aca="false">IF(summary!$Y40+summary!$AA40&gt;0,summary!AA40,"")</f>
        <v/>
      </c>
      <c r="J39" s="1" t="str">
        <f aca="false">IF(G39&gt;0,summary!W40,"")</f>
        <v/>
      </c>
      <c r="K39" s="44" t="str">
        <f aca="false">IF(G39&lt;&gt;"",J39*(G39+I39)/20,"")</f>
        <v/>
      </c>
      <c r="L39" s="1" t="str">
        <f aca="false">IF(summary!$Y40+summary!$AA40&gt;0,summary!U40,"")</f>
        <v/>
      </c>
      <c r="M39" s="45" t="str">
        <f aca="false">IF(summary!$Y40+summary!$AA40&gt;0,summary!O40,"")</f>
        <v/>
      </c>
      <c r="N39" s="1" t="str">
        <f aca="false">IF(summary!$Y40+summary!$AA40&gt;0, IF(summary!T40="NO",1,0), "")</f>
        <v/>
      </c>
      <c r="O39" s="1" t="str">
        <f aca="false">IF($F39&lt;&gt;"",VLOOKUP($F39,Assignments!$A$2:$F$102,2,0),"")</f>
        <v/>
      </c>
      <c r="P39" s="1" t="str">
        <f aca="false">IF($H39&lt;&gt;"",VLOOKUP($H39,Assignments!$A$2:$F$102,2,0),"")</f>
        <v/>
      </c>
      <c r="Q39" s="1" t="str">
        <f aca="false">IF($F39&lt;&gt;"",IF(VLOOKUP($F39,Assignments!$A$2:$F$102,3,0)&lt;&gt;"",VLOOKUP($F39,Assignments!$A$2:$F$102,3,0),""),"")</f>
        <v/>
      </c>
      <c r="R39" s="1" t="str">
        <f aca="false">IF($H39&lt;&gt;"",IF(VLOOKUP($H39,Assignments!$A$2:$F$102,3,0)&lt;&gt;"",VLOOKUP($H39,Assignments!$A$2:$F$102,3,0),""),"")</f>
        <v/>
      </c>
      <c r="S39" s="1"/>
      <c r="T39" s="1" t="str">
        <f aca="false">IF(summary!$Y40+summary!$AA40&gt;0,summary!AE40,"")</f>
        <v/>
      </c>
      <c r="U39" s="1" t="str">
        <f aca="false">IF(summary!$Y40+summary!$AA40&gt;0,summary!AF40,"")</f>
        <v/>
      </c>
      <c r="V39" s="1"/>
      <c r="W39" s="1"/>
      <c r="X39" s="1"/>
      <c r="Y39" s="1"/>
    </row>
    <row r="40" customFormat="false" ht="14.25" hidden="false" customHeight="true" outlineLevel="0" collapsed="false">
      <c r="A40" s="1" t="str">
        <f aca="false">IF(summary!$Y41+summary!$AA41&gt;0,summary!A41,"")</f>
        <v/>
      </c>
      <c r="B40" s="1" t="str">
        <f aca="false">IF(summary!$Y41+summary!$AA41&gt;0,summary!B41,"")</f>
        <v/>
      </c>
      <c r="C40" s="1" t="str">
        <f aca="false">IF(summary!$Y41+summary!$AA41&gt;0,summary!D41,"")</f>
        <v/>
      </c>
      <c r="D40" s="1" t="str">
        <f aca="false">IF(summary!$Y41+summary!$AA41&gt;0,summary!E41,"")</f>
        <v/>
      </c>
      <c r="E40" s="1" t="str">
        <f aca="false">IF(summary!$Y41+summary!$AA41&gt;0,summary!H41,"")</f>
        <v/>
      </c>
      <c r="F40" s="1" t="str">
        <f aca="false">IF(summary!$Y41+summary!$AA41&gt;0,summary!X41,"")</f>
        <v/>
      </c>
      <c r="G40" s="1" t="str">
        <f aca="false">IF(summary!$Y41+summary!$AA41&gt;0,summary!Y41,"")</f>
        <v/>
      </c>
      <c r="H40" s="1" t="str">
        <f aca="false">IF(AND(ISNUMBER(I40), I40&gt;0),summary!Z41,"")</f>
        <v/>
      </c>
      <c r="I40" s="1" t="str">
        <f aca="false">IF(summary!$Y41+summary!$AA41&gt;0,summary!AA41,"")</f>
        <v/>
      </c>
      <c r="J40" s="1" t="str">
        <f aca="false">IF(G40&gt;0,summary!W41,"")</f>
        <v/>
      </c>
      <c r="K40" s="44" t="str">
        <f aca="false">IF(G40&lt;&gt;"",J40*(G40+I40)/20,"")</f>
        <v/>
      </c>
      <c r="L40" s="1" t="str">
        <f aca="false">IF(summary!$Y41+summary!$AA41&gt;0,summary!U41,"")</f>
        <v/>
      </c>
      <c r="M40" s="45" t="str">
        <f aca="false">IF(summary!$Y41+summary!$AA41&gt;0,summary!O41,"")</f>
        <v/>
      </c>
      <c r="N40" s="1" t="str">
        <f aca="false">IF(summary!$Y41+summary!$AA41&gt;0, IF(summary!T41="NO",1,0), "")</f>
        <v/>
      </c>
      <c r="O40" s="1" t="str">
        <f aca="false">IF($F40&lt;&gt;"",VLOOKUP($F40,Assignments!$A$2:$F$102,2,0),"")</f>
        <v/>
      </c>
      <c r="P40" s="1" t="str">
        <f aca="false">IF($H40&lt;&gt;"",VLOOKUP($H40,Assignments!$A$2:$F$102,2,0),"")</f>
        <v/>
      </c>
      <c r="Q40" s="1" t="str">
        <f aca="false">IF($F40&lt;&gt;"",IF(VLOOKUP($F40,Assignments!$A$2:$F$102,3,0)&lt;&gt;"",VLOOKUP($F40,Assignments!$A$2:$F$102,3,0),""),"")</f>
        <v/>
      </c>
      <c r="R40" s="1" t="str">
        <f aca="false">IF($H40&lt;&gt;"",IF(VLOOKUP($H40,Assignments!$A$2:$F$102,3,0)&lt;&gt;"",VLOOKUP($H40,Assignments!$A$2:$F$102,3,0),""),"")</f>
        <v/>
      </c>
      <c r="S40" s="1"/>
      <c r="T40" s="1" t="str">
        <f aca="false">IF(summary!$Y41+summary!$AA41&gt;0,summary!AE41,"")</f>
        <v/>
      </c>
      <c r="U40" s="1" t="str">
        <f aca="false">IF(summary!$Y41+summary!$AA41&gt;0,summary!AF41,"")</f>
        <v/>
      </c>
      <c r="V40" s="1"/>
      <c r="W40" s="1"/>
      <c r="X40" s="1"/>
      <c r="Y40" s="1"/>
    </row>
    <row r="41" customFormat="false" ht="14.25" hidden="false" customHeight="true" outlineLevel="0" collapsed="false">
      <c r="A41" s="1" t="str">
        <f aca="false">IF(summary!$Y42+summary!$AA42&gt;0,summary!A42,"")</f>
        <v/>
      </c>
      <c r="B41" s="1" t="str">
        <f aca="false">IF(summary!$Y42+summary!$AA42&gt;0,summary!B42,"")</f>
        <v/>
      </c>
      <c r="C41" s="1" t="str">
        <f aca="false">IF(summary!$Y42+summary!$AA42&gt;0,summary!D42,"")</f>
        <v/>
      </c>
      <c r="D41" s="1" t="str">
        <f aca="false">IF(summary!$Y42+summary!$AA42&gt;0,summary!E42,"")</f>
        <v/>
      </c>
      <c r="E41" s="1" t="str">
        <f aca="false">IF(summary!$Y42+summary!$AA42&gt;0,summary!H42,"")</f>
        <v/>
      </c>
      <c r="F41" s="1" t="str">
        <f aca="false">IF(summary!$Y42+summary!$AA42&gt;0,summary!X42,"")</f>
        <v/>
      </c>
      <c r="G41" s="1" t="str">
        <f aca="false">IF(summary!$Y42+summary!$AA42&gt;0,summary!Y42,"")</f>
        <v/>
      </c>
      <c r="H41" s="1" t="str">
        <f aca="false">IF(AND(ISNUMBER(I41), I41&gt;0),summary!Z42,"")</f>
        <v/>
      </c>
      <c r="I41" s="1" t="str">
        <f aca="false">IF(summary!$Y42+summary!$AA42&gt;0,summary!AA42,"")</f>
        <v/>
      </c>
      <c r="J41" s="1" t="str">
        <f aca="false">IF(G41&gt;0,summary!W42,"")</f>
        <v/>
      </c>
      <c r="K41" s="44" t="str">
        <f aca="false">IF(G41&lt;&gt;"",J41*(G41+I41)/20,"")</f>
        <v/>
      </c>
      <c r="L41" s="1" t="str">
        <f aca="false">IF(summary!$Y42+summary!$AA42&gt;0,summary!U42,"")</f>
        <v/>
      </c>
      <c r="M41" s="45" t="str">
        <f aca="false">IF(summary!$Y42+summary!$AA42&gt;0,summary!O42,"")</f>
        <v/>
      </c>
      <c r="N41" s="1" t="str">
        <f aca="false">IF(summary!$Y42+summary!$AA42&gt;0, IF(summary!T42="NO",1,0), "")</f>
        <v/>
      </c>
      <c r="O41" s="1" t="str">
        <f aca="false">IF($F41&lt;&gt;"",VLOOKUP($F41,Assignments!$A$2:$F$102,2,0),"")</f>
        <v/>
      </c>
      <c r="P41" s="1" t="str">
        <f aca="false">IF($H41&lt;&gt;"",VLOOKUP($H41,Assignments!$A$2:$F$102,2,0),"")</f>
        <v/>
      </c>
      <c r="Q41" s="1" t="str">
        <f aca="false">IF($F41&lt;&gt;"",IF(VLOOKUP($F41,Assignments!$A$2:$F$102,3,0)&lt;&gt;"",VLOOKUP($F41,Assignments!$A$2:$F$102,3,0),""),"")</f>
        <v/>
      </c>
      <c r="R41" s="1" t="str">
        <f aca="false">IF($H41&lt;&gt;"",IF(VLOOKUP($H41,Assignments!$A$2:$F$102,3,0)&lt;&gt;"",VLOOKUP($H41,Assignments!$A$2:$F$102,3,0),""),"")</f>
        <v/>
      </c>
      <c r="S41" s="1"/>
      <c r="T41" s="1" t="str">
        <f aca="false">IF(summary!$Y42+summary!$AA42&gt;0,summary!AE42,"")</f>
        <v/>
      </c>
      <c r="U41" s="1" t="str">
        <f aca="false">IF(summary!$Y42+summary!$AA42&gt;0,summary!AF42,"")</f>
        <v/>
      </c>
      <c r="V41" s="1"/>
      <c r="W41" s="1"/>
      <c r="X41" s="1"/>
      <c r="Y41" s="1"/>
    </row>
    <row r="42" customFormat="false" ht="14.25" hidden="false" customHeight="true" outlineLevel="0" collapsed="false">
      <c r="A42" s="1" t="str">
        <f aca="false">IF(summary!$Y43+summary!$AA43&gt;0,summary!A43,"")</f>
        <v/>
      </c>
      <c r="B42" s="1" t="str">
        <f aca="false">IF(summary!$Y43+summary!$AA43&gt;0,summary!B43,"")</f>
        <v/>
      </c>
      <c r="C42" s="1" t="str">
        <f aca="false">IF(summary!$Y43+summary!$AA43&gt;0,summary!D43,"")</f>
        <v/>
      </c>
      <c r="D42" s="1" t="str">
        <f aca="false">IF(summary!$Y43+summary!$AA43&gt;0,summary!E43,"")</f>
        <v/>
      </c>
      <c r="E42" s="1" t="str">
        <f aca="false">IF(summary!$Y43+summary!$AA43&gt;0,summary!H43,"")</f>
        <v/>
      </c>
      <c r="F42" s="1" t="str">
        <f aca="false">IF(summary!$Y43+summary!$AA43&gt;0,summary!X43,"")</f>
        <v/>
      </c>
      <c r="G42" s="1" t="str">
        <f aca="false">IF(summary!$Y43+summary!$AA43&gt;0,summary!Y43,"")</f>
        <v/>
      </c>
      <c r="H42" s="1" t="str">
        <f aca="false">IF(AND(ISNUMBER(I42), I42&gt;0),summary!Z43,"")</f>
        <v/>
      </c>
      <c r="I42" s="1" t="str">
        <f aca="false">IF(summary!$Y43+summary!$AA43&gt;0,summary!AA43,"")</f>
        <v/>
      </c>
      <c r="J42" s="1" t="str">
        <f aca="false">IF(G42&gt;0,summary!W43,"")</f>
        <v/>
      </c>
      <c r="K42" s="44" t="str">
        <f aca="false">IF(G42&lt;&gt;"",J42*(G42+I42)/20,"")</f>
        <v/>
      </c>
      <c r="L42" s="1" t="str">
        <f aca="false">IF(summary!$Y43+summary!$AA43&gt;0,summary!U43,"")</f>
        <v/>
      </c>
      <c r="M42" s="45" t="str">
        <f aca="false">IF(summary!$Y43+summary!$AA43&gt;0,summary!O43,"")</f>
        <v/>
      </c>
      <c r="N42" s="1" t="str">
        <f aca="false">IF(summary!$Y43+summary!$AA43&gt;0, IF(summary!T43="NO",1,0), "")</f>
        <v/>
      </c>
      <c r="O42" s="1" t="str">
        <f aca="false">IF($F42&lt;&gt;"",VLOOKUP($F42,Assignments!$A$2:$F$102,2,0),"")</f>
        <v/>
      </c>
      <c r="P42" s="1" t="str">
        <f aca="false">IF($H42&lt;&gt;"",VLOOKUP($H42,Assignments!$A$2:$F$102,2,0),"")</f>
        <v/>
      </c>
      <c r="Q42" s="1" t="str">
        <f aca="false">IF($F42&lt;&gt;"",IF(VLOOKUP($F42,Assignments!$A$2:$F$102,3,0)&lt;&gt;"",VLOOKUP($F42,Assignments!$A$2:$F$102,3,0),""),"")</f>
        <v/>
      </c>
      <c r="R42" s="1" t="str">
        <f aca="false">IF($H42&lt;&gt;"",IF(VLOOKUP($H42,Assignments!$A$2:$F$102,3,0)&lt;&gt;"",VLOOKUP($H42,Assignments!$A$2:$F$102,3,0),""),"")</f>
        <v/>
      </c>
      <c r="S42" s="1"/>
      <c r="T42" s="1" t="str">
        <f aca="false">IF(summary!$Y43+summary!$AA43&gt;0,summary!AE43,"")</f>
        <v/>
      </c>
      <c r="U42" s="1" t="str">
        <f aca="false">IF(summary!$Y43+summary!$AA43&gt;0,summary!AF43,"")</f>
        <v/>
      </c>
      <c r="V42" s="1"/>
      <c r="W42" s="1"/>
      <c r="X42" s="1"/>
      <c r="Y42" s="1"/>
    </row>
    <row r="43" customFormat="false" ht="14.25" hidden="false" customHeight="true" outlineLevel="0" collapsed="false">
      <c r="A43" s="1" t="str">
        <f aca="false">IF(summary!$Y44+summary!$AA44&gt;0,summary!A44,"")</f>
        <v/>
      </c>
      <c r="B43" s="1" t="str">
        <f aca="false">IF(summary!$Y44+summary!$AA44&gt;0,summary!B44,"")</f>
        <v/>
      </c>
      <c r="C43" s="1" t="str">
        <f aca="false">IF(summary!$Y44+summary!$AA44&gt;0,summary!D44,"")</f>
        <v/>
      </c>
      <c r="D43" s="1" t="str">
        <f aca="false">IF(summary!$Y44+summary!$AA44&gt;0,summary!E44,"")</f>
        <v/>
      </c>
      <c r="E43" s="1" t="str">
        <f aca="false">IF(summary!$Y44+summary!$AA44&gt;0,summary!H44,"")</f>
        <v/>
      </c>
      <c r="F43" s="1" t="str">
        <f aca="false">IF(summary!$Y44+summary!$AA44&gt;0,summary!X44,"")</f>
        <v/>
      </c>
      <c r="G43" s="1" t="str">
        <f aca="false">IF(summary!$Y44+summary!$AA44&gt;0,summary!Y44,"")</f>
        <v/>
      </c>
      <c r="H43" s="1" t="str">
        <f aca="false">IF(AND(ISNUMBER(I43), I43&gt;0),summary!Z44,"")</f>
        <v/>
      </c>
      <c r="I43" s="1" t="str">
        <f aca="false">IF(summary!$Y44+summary!$AA44&gt;0,summary!AA44,"")</f>
        <v/>
      </c>
      <c r="J43" s="1" t="str">
        <f aca="false">IF(G43&gt;0,summary!W44,"")</f>
        <v/>
      </c>
      <c r="K43" s="44" t="str">
        <f aca="false">IF(G43&lt;&gt;"",J43*(G43+I43)/20,"")</f>
        <v/>
      </c>
      <c r="L43" s="1" t="str">
        <f aca="false">IF(summary!$Y44+summary!$AA44&gt;0,summary!U44,"")</f>
        <v/>
      </c>
      <c r="M43" s="45" t="str">
        <f aca="false">IF(summary!$Y44+summary!$AA44&gt;0,summary!O44,"")</f>
        <v/>
      </c>
      <c r="N43" s="1" t="str">
        <f aca="false">IF(summary!$Y44+summary!$AA44&gt;0, IF(summary!T44="NO",1,0), "")</f>
        <v/>
      </c>
      <c r="O43" s="1" t="str">
        <f aca="false">IF($F43&lt;&gt;"",VLOOKUP($F43,Assignments!$A$2:$F$102,2,0),"")</f>
        <v/>
      </c>
      <c r="P43" s="1" t="str">
        <f aca="false">IF($H43&lt;&gt;"",VLOOKUP($H43,Assignments!$A$2:$F$102,2,0),"")</f>
        <v/>
      </c>
      <c r="Q43" s="1" t="str">
        <f aca="false">IF($F43&lt;&gt;"",IF(VLOOKUP($F43,Assignments!$A$2:$F$102,3,0)&lt;&gt;"",VLOOKUP($F43,Assignments!$A$2:$F$102,3,0),""),"")</f>
        <v/>
      </c>
      <c r="R43" s="1" t="str">
        <f aca="false">IF($H43&lt;&gt;"",IF(VLOOKUP($H43,Assignments!$A$2:$F$102,3,0)&lt;&gt;"",VLOOKUP($H43,Assignments!$A$2:$F$102,3,0),""),"")</f>
        <v/>
      </c>
      <c r="S43" s="1"/>
      <c r="T43" s="1" t="str">
        <f aca="false">IF(summary!$Y44+summary!$AA44&gt;0,summary!AE44,"")</f>
        <v/>
      </c>
      <c r="U43" s="1" t="str">
        <f aca="false">IF(summary!$Y44+summary!$AA44&gt;0,summary!AF44,"")</f>
        <v/>
      </c>
      <c r="V43" s="1" t="str">
        <f aca="false">IF(summary!$Y44+summary!$AA44&gt;0,summary!V44,"")</f>
        <v/>
      </c>
      <c r="W43" s="1" t="str">
        <f aca="false">IF(summary!$Y44+summary!$AA44&gt;0,summary!W44,"")</f>
        <v/>
      </c>
      <c r="X43" s="1" t="str">
        <f aca="false">IF(summary!$Y44+summary!$AA44&gt;0,summary!Y44,"")</f>
        <v/>
      </c>
      <c r="Y43" s="1" t="str">
        <f aca="false">IF(summary!$Y44+summary!$AA44&gt;0,summary!AA44,"")</f>
        <v/>
      </c>
    </row>
    <row r="44" customFormat="false" ht="14.25" hidden="false" customHeight="true" outlineLevel="0" collapsed="false">
      <c r="A44" s="1" t="str">
        <f aca="false">IF(summary!$Y45+summary!$AA45&gt;0,summary!A45,"")</f>
        <v/>
      </c>
      <c r="B44" s="1" t="str">
        <f aca="false">IF(summary!$Y45+summary!$AA45&gt;0,summary!B45,"")</f>
        <v/>
      </c>
      <c r="C44" s="1" t="str">
        <f aca="false">IF(summary!$Y45+summary!$AA45&gt;0,summary!D45,"")</f>
        <v/>
      </c>
      <c r="D44" s="1" t="str">
        <f aca="false">IF(summary!$Y45+summary!$AA45&gt;0,summary!E45,"")</f>
        <v/>
      </c>
      <c r="E44" s="1" t="str">
        <f aca="false">IF(summary!$Y45+summary!$AA45&gt;0,summary!H45,"")</f>
        <v/>
      </c>
      <c r="F44" s="1" t="str">
        <f aca="false">IF(summary!$Y45+summary!$AA45&gt;0,summary!X45,"")</f>
        <v/>
      </c>
      <c r="G44" s="1" t="str">
        <f aca="false">IF(summary!$Y45+summary!$AA45&gt;0,summary!Y45,"")</f>
        <v/>
      </c>
      <c r="H44" s="1" t="str">
        <f aca="false">IF(AND(ISNUMBER(I44), I44&gt;0),summary!Z45,"")</f>
        <v/>
      </c>
      <c r="I44" s="1" t="str">
        <f aca="false">IF(summary!$Y45+summary!$AA45&gt;0,summary!AA45,"")</f>
        <v/>
      </c>
      <c r="J44" s="1" t="str">
        <f aca="false">IF(G44&gt;0,summary!W45,"")</f>
        <v/>
      </c>
      <c r="K44" s="44" t="str">
        <f aca="false">IF(G44&lt;&gt;"",J44*(G44+I44)/20,"")</f>
        <v/>
      </c>
      <c r="L44" s="1" t="str">
        <f aca="false">IF(summary!$Y45+summary!$AA45&gt;0,summary!U45,"")</f>
        <v/>
      </c>
      <c r="M44" s="45" t="str">
        <f aca="false">IF(summary!$Y45+summary!$AA45&gt;0,summary!O45,"")</f>
        <v/>
      </c>
      <c r="N44" s="1" t="str">
        <f aca="false">IF(summary!$Y45+summary!$AA45&gt;0, IF(summary!T45="NO",1,0), "")</f>
        <v/>
      </c>
      <c r="O44" s="1" t="str">
        <f aca="false">IF($F44&lt;&gt;"",VLOOKUP($F44,Assignments!$A$2:$F$102,2,0),"")</f>
        <v/>
      </c>
      <c r="P44" s="1" t="str">
        <f aca="false">IF($H44&lt;&gt;"",VLOOKUP($H44,Assignments!$A$2:$F$102,2,0),"")</f>
        <v/>
      </c>
      <c r="Q44" s="1" t="str">
        <f aca="false">IF($F44&lt;&gt;"",IF(VLOOKUP($F44,Assignments!$A$2:$F$102,3,0)&lt;&gt;"",VLOOKUP($F44,Assignments!$A$2:$F$102,3,0),""),"")</f>
        <v/>
      </c>
      <c r="R44" s="1" t="str">
        <f aca="false">IF($H44&lt;&gt;"",IF(VLOOKUP($H44,Assignments!$A$2:$F$102,3,0)&lt;&gt;"",VLOOKUP($H44,Assignments!$A$2:$F$102,3,0),""),"")</f>
        <v/>
      </c>
      <c r="S44" s="1"/>
      <c r="T44" s="1" t="str">
        <f aca="false">IF(summary!$Y45+summary!$AA45&gt;0,summary!AE45,"")</f>
        <v/>
      </c>
      <c r="U44" s="1" t="str">
        <f aca="false">IF(summary!$Y45+summary!$AA45&gt;0,summary!AF45,"")</f>
        <v/>
      </c>
      <c r="V44" s="1" t="str">
        <f aca="false">IF(summary!$Y45+summary!$AA45&gt;0,summary!V45,"")</f>
        <v/>
      </c>
      <c r="W44" s="1" t="str">
        <f aca="false">IF(summary!$Y45+summary!$AA45&gt;0,summary!W45,"")</f>
        <v/>
      </c>
      <c r="X44" s="1" t="str">
        <f aca="false">IF(summary!$Y45+summary!$AA45&gt;0,summary!Y45,"")</f>
        <v/>
      </c>
      <c r="Y44" s="1" t="str">
        <f aca="false">IF(summary!$Y45+summary!$AA45&gt;0,summary!AA45,"")</f>
        <v/>
      </c>
    </row>
    <row r="45" customFormat="false" ht="14.25" hidden="false" customHeight="true" outlineLevel="0" collapsed="false">
      <c r="A45" s="1" t="str">
        <f aca="false">IF(summary!$Y46+summary!$AA46&gt;0,summary!A46,"")</f>
        <v/>
      </c>
      <c r="B45" s="1" t="str">
        <f aca="false">IF(summary!$Y46+summary!$AA46&gt;0,summary!B46,"")</f>
        <v/>
      </c>
      <c r="C45" s="1" t="str">
        <f aca="false">IF(summary!$Y46+summary!$AA46&gt;0,summary!D46,"")</f>
        <v/>
      </c>
      <c r="D45" s="1" t="str">
        <f aca="false">IF(summary!$Y46+summary!$AA46&gt;0,summary!E46,"")</f>
        <v/>
      </c>
      <c r="E45" s="1" t="str">
        <f aca="false">IF(summary!$Y46+summary!$AA46&gt;0,summary!H46,"")</f>
        <v/>
      </c>
      <c r="F45" s="1" t="str">
        <f aca="false">IF(summary!$Y46+summary!$AA46&gt;0,summary!X46,"")</f>
        <v/>
      </c>
      <c r="G45" s="1" t="str">
        <f aca="false">IF(summary!$Y46+summary!$AA46&gt;0,summary!Y46,"")</f>
        <v/>
      </c>
      <c r="H45" s="1" t="str">
        <f aca="false">IF(AND(ISNUMBER(I45), I45&gt;0),summary!Z46,"")</f>
        <v/>
      </c>
      <c r="I45" s="1" t="str">
        <f aca="false">IF(summary!$Y46+summary!$AA46&gt;0,summary!AA46,"")</f>
        <v/>
      </c>
      <c r="J45" s="1" t="str">
        <f aca="false">IF(G45&gt;0,summary!W46,"")</f>
        <v/>
      </c>
      <c r="K45" s="44" t="str">
        <f aca="false">IF(G45&lt;&gt;"",J45*(G45+I45)/20,"")</f>
        <v/>
      </c>
      <c r="L45" s="1" t="str">
        <f aca="false">IF(summary!$Y46+summary!$AA46&gt;0,summary!U46,"")</f>
        <v/>
      </c>
      <c r="M45" s="45" t="str">
        <f aca="false">IF(summary!$Y46+summary!$AA46&gt;0,summary!O46,"")</f>
        <v/>
      </c>
      <c r="N45" s="1" t="str">
        <f aca="false">IF(summary!$Y46+summary!$AA46&gt;0, IF(summary!T46="NO",1,0), "")</f>
        <v/>
      </c>
      <c r="O45" s="1" t="str">
        <f aca="false">IF($F45&lt;&gt;"",VLOOKUP($F45,Assignments!$A$2:$F$102,2,0),"")</f>
        <v/>
      </c>
      <c r="P45" s="1" t="str">
        <f aca="false">IF($H45&lt;&gt;"",VLOOKUP($H45,Assignments!$A$2:$F$102,2,0),"")</f>
        <v/>
      </c>
      <c r="Q45" s="1" t="str">
        <f aca="false">IF($F45&lt;&gt;"",IF(VLOOKUP($F45,Assignments!$A$2:$F$102,3,0)&lt;&gt;"",VLOOKUP($F45,Assignments!$A$2:$F$102,3,0),""),"")</f>
        <v/>
      </c>
      <c r="R45" s="1" t="str">
        <f aca="false">IF($H45&lt;&gt;"",IF(VLOOKUP($H45,Assignments!$A$2:$F$102,3,0)&lt;&gt;"",VLOOKUP($H45,Assignments!$A$2:$F$102,3,0),""),"")</f>
        <v/>
      </c>
      <c r="S45" s="1"/>
      <c r="T45" s="1" t="str">
        <f aca="false">IF(summary!$Y46+summary!$AA46&gt;0,summary!AE46,"")</f>
        <v/>
      </c>
      <c r="U45" s="1" t="str">
        <f aca="false">IF(summary!$Y46+summary!$AA46&gt;0,summary!AF46,"")</f>
        <v/>
      </c>
      <c r="V45" s="1" t="str">
        <f aca="false">IF(summary!$Y46+summary!$AA46&gt;0,summary!V46,"")</f>
        <v/>
      </c>
      <c r="W45" s="1" t="str">
        <f aca="false">IF(summary!$Y46+summary!$AA46&gt;0,summary!W46,"")</f>
        <v/>
      </c>
      <c r="X45" s="1" t="str">
        <f aca="false">IF(summary!$Y46+summary!$AA46&gt;0,summary!Y46,"")</f>
        <v/>
      </c>
      <c r="Y45" s="1" t="str">
        <f aca="false">IF(summary!$Y46+summary!$AA46&gt;0,summary!AA46,"")</f>
        <v/>
      </c>
    </row>
    <row r="46" customFormat="false" ht="14.25" hidden="false" customHeight="true" outlineLevel="0" collapsed="false">
      <c r="A46" s="1" t="str">
        <f aca="false">IF(summary!$Y47+summary!$AA47&gt;0,summary!A47,"")</f>
        <v/>
      </c>
      <c r="B46" s="1" t="str">
        <f aca="false">IF(summary!$Y47+summary!$AA47&gt;0,summary!B47,"")</f>
        <v/>
      </c>
      <c r="C46" s="1" t="str">
        <f aca="false">IF(summary!$Y47+summary!$AA47&gt;0,summary!D47,"")</f>
        <v/>
      </c>
      <c r="D46" s="1" t="str">
        <f aca="false">IF(summary!$Y47+summary!$AA47&gt;0,summary!E47,"")</f>
        <v/>
      </c>
      <c r="E46" s="1" t="str">
        <f aca="false">IF(summary!$Y47+summary!$AA47&gt;0,summary!H47,"")</f>
        <v/>
      </c>
      <c r="F46" s="1" t="str">
        <f aca="false">IF(summary!$Y47+summary!$AA47&gt;0,summary!X47,"")</f>
        <v/>
      </c>
      <c r="G46" s="1" t="str">
        <f aca="false">IF(summary!$Y47+summary!$AA47&gt;0,summary!Y47,"")</f>
        <v/>
      </c>
      <c r="H46" s="1" t="str">
        <f aca="false">IF(AND(ISNUMBER(I46), I46&gt;0),summary!Z47,"")</f>
        <v/>
      </c>
      <c r="I46" s="1" t="str">
        <f aca="false">IF(summary!$Y47+summary!$AA47&gt;0,summary!AA47,"")</f>
        <v/>
      </c>
      <c r="J46" s="1" t="str">
        <f aca="false">IF(G46&gt;0,summary!W47,"")</f>
        <v/>
      </c>
      <c r="K46" s="44" t="str">
        <f aca="false">IF(G46&lt;&gt;"",J46*(G46+I46)/20,"")</f>
        <v/>
      </c>
      <c r="L46" s="1" t="str">
        <f aca="false">IF(summary!$Y47+summary!$AA47&gt;0,summary!U47,"")</f>
        <v/>
      </c>
      <c r="M46" s="45" t="str">
        <f aca="false">IF(summary!$Y47+summary!$AA47&gt;0,summary!O47,"")</f>
        <v/>
      </c>
      <c r="N46" s="1" t="str">
        <f aca="false">IF(summary!$Y47+summary!$AA47&gt;0, IF(summary!T47="NO",1,0), "")</f>
        <v/>
      </c>
      <c r="O46" s="1" t="str">
        <f aca="false">IF($F46&lt;&gt;"",VLOOKUP($F46,Assignments!$A$2:$F$102,2,0),"")</f>
        <v/>
      </c>
      <c r="P46" s="1" t="str">
        <f aca="false">IF($H46&lt;&gt;"",VLOOKUP($H46,Assignments!$A$2:$F$102,2,0),"")</f>
        <v/>
      </c>
      <c r="Q46" s="1" t="str">
        <f aca="false">IF($F46&lt;&gt;"",IF(VLOOKUP($F46,Assignments!$A$2:$F$102,3,0)&lt;&gt;"",VLOOKUP($F46,Assignments!$A$2:$F$102,3,0),""),"")</f>
        <v/>
      </c>
      <c r="R46" s="1" t="str">
        <f aca="false">IF($H46&lt;&gt;"",IF(VLOOKUP($H46,Assignments!$A$2:$F$102,3,0)&lt;&gt;"",VLOOKUP($H46,Assignments!$A$2:$F$102,3,0),""),"")</f>
        <v/>
      </c>
      <c r="S46" s="1"/>
      <c r="T46" s="1" t="str">
        <f aca="false">IF(summary!$Y47+summary!$AA47&gt;0,summary!AE47,"")</f>
        <v/>
      </c>
      <c r="U46" s="1" t="str">
        <f aca="false">IF(summary!$Y47+summary!$AA47&gt;0,summary!AF47,"")</f>
        <v/>
      </c>
      <c r="V46" s="1" t="str">
        <f aca="false">IF(summary!$Y47+summary!$AA47&gt;0,summary!V47,"")</f>
        <v/>
      </c>
      <c r="W46" s="1" t="str">
        <f aca="false">IF(summary!$Y47+summary!$AA47&gt;0,summary!W47,"")</f>
        <v/>
      </c>
      <c r="X46" s="1" t="str">
        <f aca="false">IF(summary!$Y47+summary!$AA47&gt;0,summary!Y47,"")</f>
        <v/>
      </c>
      <c r="Y46" s="1" t="str">
        <f aca="false">IF(summary!$Y47+summary!$AA47&gt;0,summary!AA47,"")</f>
        <v/>
      </c>
    </row>
    <row r="47" customFormat="false" ht="14.25" hidden="false" customHeight="true" outlineLevel="0" collapsed="false">
      <c r="A47" s="1" t="str">
        <f aca="false">IF(summary!$Y48+summary!$AA48&gt;0,summary!A48,"")</f>
        <v/>
      </c>
      <c r="B47" s="1" t="str">
        <f aca="false">IF(summary!$Y48+summary!$AA48&gt;0,summary!B48,"")</f>
        <v/>
      </c>
      <c r="C47" s="1" t="str">
        <f aca="false">IF(summary!$Y48+summary!$AA48&gt;0,summary!D48,"")</f>
        <v/>
      </c>
      <c r="D47" s="1" t="str">
        <f aca="false">IF(summary!$Y48+summary!$AA48&gt;0,summary!E48,"")</f>
        <v/>
      </c>
      <c r="E47" s="1" t="str">
        <f aca="false">IF(summary!$Y48+summary!$AA48&gt;0,summary!H48,"")</f>
        <v/>
      </c>
      <c r="F47" s="1" t="str">
        <f aca="false">IF(summary!$Y48+summary!$AA48&gt;0,summary!X48,"")</f>
        <v/>
      </c>
      <c r="G47" s="1" t="str">
        <f aca="false">IF(summary!$Y48+summary!$AA48&gt;0,summary!Y48,"")</f>
        <v/>
      </c>
      <c r="H47" s="1" t="str">
        <f aca="false">IF(AND(ISNUMBER(I47), I47&gt;0),summary!Z48,"")</f>
        <v/>
      </c>
      <c r="I47" s="1" t="str">
        <f aca="false">IF(summary!$Y48+summary!$AA48&gt;0,summary!AA48,"")</f>
        <v/>
      </c>
      <c r="J47" s="1" t="str">
        <f aca="false">IF(G47&gt;0,summary!W48,"")</f>
        <v/>
      </c>
      <c r="K47" s="44" t="str">
        <f aca="false">IF(G47&lt;&gt;"",J47*(G47+I47)/20,"")</f>
        <v/>
      </c>
      <c r="L47" s="1" t="str">
        <f aca="false">IF(summary!$Y48+summary!$AA48&gt;0,summary!U48,"")</f>
        <v/>
      </c>
      <c r="M47" s="45" t="str">
        <f aca="false">IF(summary!$Y48+summary!$AA48&gt;0,summary!O48,"")</f>
        <v/>
      </c>
      <c r="N47" s="1" t="str">
        <f aca="false">IF(summary!$Y48+summary!$AA48&gt;0, IF(summary!T48="NO",1,0), "")</f>
        <v/>
      </c>
      <c r="O47" s="1" t="str">
        <f aca="false">IF($F47&lt;&gt;"",VLOOKUP($F47,Assignments!$A$2:$F$102,2,0),"")</f>
        <v/>
      </c>
      <c r="P47" s="1" t="str">
        <f aca="false">IF($H47&lt;&gt;"",VLOOKUP($H47,Assignments!$A$2:$F$102,2,0),"")</f>
        <v/>
      </c>
      <c r="Q47" s="1" t="str">
        <f aca="false">IF($F47&lt;&gt;"",IF(VLOOKUP($F47,Assignments!$A$2:$F$102,3,0)&lt;&gt;"",VLOOKUP($F47,Assignments!$A$2:$F$102,3,0),""),"")</f>
        <v/>
      </c>
      <c r="R47" s="1" t="str">
        <f aca="false">IF($H47&lt;&gt;"",IF(VLOOKUP($H47,Assignments!$A$2:$F$102,3,0)&lt;&gt;"",VLOOKUP($H47,Assignments!$A$2:$F$102,3,0),""),"")</f>
        <v/>
      </c>
      <c r="S47" s="1"/>
      <c r="T47" s="1" t="str">
        <f aca="false">IF(summary!$Y48+summary!$AA48&gt;0,summary!AE48,"")</f>
        <v/>
      </c>
      <c r="U47" s="1" t="str">
        <f aca="false">IF(summary!$Y48+summary!$AA48&gt;0,summary!AF48,"")</f>
        <v/>
      </c>
      <c r="V47" s="1" t="str">
        <f aca="false">IF(summary!$Y48+summary!$AA48&gt;0,summary!V48,"")</f>
        <v/>
      </c>
      <c r="W47" s="1" t="str">
        <f aca="false">IF(summary!$Y48+summary!$AA48&gt;0,summary!W48,"")</f>
        <v/>
      </c>
      <c r="X47" s="1" t="str">
        <f aca="false">IF(summary!$Y48+summary!$AA48&gt;0,summary!Y48,"")</f>
        <v/>
      </c>
      <c r="Y47" s="1" t="str">
        <f aca="false">IF(summary!$Y48+summary!$AA48&gt;0,summary!AA48,"")</f>
        <v/>
      </c>
    </row>
    <row r="48" customFormat="false" ht="14.25" hidden="false" customHeight="true" outlineLevel="0" collapsed="false">
      <c r="A48" s="1" t="str">
        <f aca="false">IF(summary!$Y49+summary!$AA49&gt;0,summary!A49,"")</f>
        <v/>
      </c>
      <c r="B48" s="1" t="str">
        <f aca="false">IF(summary!$Y49+summary!$AA49&gt;0,summary!B49,"")</f>
        <v/>
      </c>
      <c r="C48" s="1" t="str">
        <f aca="false">IF(summary!$Y49+summary!$AA49&gt;0,summary!D49,"")</f>
        <v/>
      </c>
      <c r="D48" s="1" t="str">
        <f aca="false">IF(summary!$Y49+summary!$AA49&gt;0,summary!E49,"")</f>
        <v/>
      </c>
      <c r="E48" s="1" t="str">
        <f aca="false">IF(summary!$Y49+summary!$AA49&gt;0,summary!H49,"")</f>
        <v/>
      </c>
      <c r="F48" s="1" t="str">
        <f aca="false">IF(summary!$Y49+summary!$AA49&gt;0,summary!X49,"")</f>
        <v/>
      </c>
      <c r="G48" s="1" t="str">
        <f aca="false">IF(summary!$Y49+summary!$AA49&gt;0,summary!Y49,"")</f>
        <v/>
      </c>
      <c r="H48" s="1" t="str">
        <f aca="false">IF(AND(ISNUMBER(I48), I48&gt;0),summary!Z49,"")</f>
        <v/>
      </c>
      <c r="I48" s="1" t="str">
        <f aca="false">IF(summary!$Y49+summary!$AA49&gt;0,summary!AA49,"")</f>
        <v/>
      </c>
      <c r="J48" s="1" t="str">
        <f aca="false">IF(G48&gt;0,summary!W49,"")</f>
        <v/>
      </c>
      <c r="K48" s="44" t="str">
        <f aca="false">IF(G48&lt;&gt;"",J48*(G48+I48)/20,"")</f>
        <v/>
      </c>
      <c r="L48" s="1" t="str">
        <f aca="false">IF(summary!$Y49+summary!$AA49&gt;0,summary!U49,"")</f>
        <v/>
      </c>
      <c r="M48" s="45" t="str">
        <f aca="false">IF(summary!$Y49+summary!$AA49&gt;0,summary!O49,"")</f>
        <v/>
      </c>
      <c r="N48" s="1" t="str">
        <f aca="false">IF(summary!$Y49+summary!$AA49&gt;0, IF(summary!T49="NO",1,0), "")</f>
        <v/>
      </c>
      <c r="O48" s="1" t="str">
        <f aca="false">IF($F48&lt;&gt;"",VLOOKUP($F48,Assignments!$A$2:$F$102,2,0),"")</f>
        <v/>
      </c>
      <c r="P48" s="1" t="str">
        <f aca="false">IF($H48&lt;&gt;"",VLOOKUP($H48,Assignments!$A$2:$F$102,2,0),"")</f>
        <v/>
      </c>
      <c r="Q48" s="1" t="str">
        <f aca="false">IF($F48&lt;&gt;"",IF(VLOOKUP($F48,Assignments!$A$2:$F$102,3,0)&lt;&gt;"",VLOOKUP($F48,Assignments!$A$2:$F$102,3,0),""),"")</f>
        <v/>
      </c>
      <c r="R48" s="1" t="str">
        <f aca="false">IF($H48&lt;&gt;"",IF(VLOOKUP($H48,Assignments!$A$2:$F$102,3,0)&lt;&gt;"",VLOOKUP($H48,Assignments!$A$2:$F$102,3,0),""),"")</f>
        <v/>
      </c>
      <c r="S48" s="1"/>
      <c r="T48" s="1" t="str">
        <f aca="false">IF(summary!$Y49+summary!$AA49&gt;0,summary!AE49,"")</f>
        <v/>
      </c>
      <c r="U48" s="1" t="str">
        <f aca="false">IF(summary!$Y49+summary!$AA49&gt;0,summary!AF49,"")</f>
        <v/>
      </c>
      <c r="V48" s="1" t="str">
        <f aca="false">IF(summary!$Y49+summary!$AA49&gt;0,summary!V49,"")</f>
        <v/>
      </c>
      <c r="W48" s="1" t="str">
        <f aca="false">IF(summary!$Y49+summary!$AA49&gt;0,summary!W49,"")</f>
        <v/>
      </c>
      <c r="X48" s="1" t="str">
        <f aca="false">IF(summary!$Y49+summary!$AA49&gt;0,summary!Y49,"")</f>
        <v/>
      </c>
      <c r="Y48" s="1" t="str">
        <f aca="false">IF(summary!$Y49+summary!$AA49&gt;0,summary!AA49,"")</f>
        <v/>
      </c>
    </row>
    <row r="49" customFormat="false" ht="14.25" hidden="false" customHeight="true" outlineLevel="0" collapsed="false">
      <c r="A49" s="1" t="str">
        <f aca="false">IF(summary!$Y50+summary!$AA50&gt;0,summary!A50,"")</f>
        <v/>
      </c>
      <c r="B49" s="1" t="str">
        <f aca="false">IF(summary!$Y50+summary!$AA50&gt;0,summary!B50,"")</f>
        <v/>
      </c>
      <c r="C49" s="1" t="str">
        <f aca="false">IF(summary!$Y50+summary!$AA50&gt;0,summary!D50,"")</f>
        <v/>
      </c>
      <c r="D49" s="1" t="str">
        <f aca="false">IF(summary!$Y50+summary!$AA50&gt;0,summary!E50,"")</f>
        <v/>
      </c>
      <c r="E49" s="1" t="str">
        <f aca="false">IF(summary!$Y50+summary!$AA50&gt;0,summary!H50,"")</f>
        <v/>
      </c>
      <c r="F49" s="1" t="str">
        <f aca="false">IF(summary!$Y50+summary!$AA50&gt;0,summary!X50,"")</f>
        <v/>
      </c>
      <c r="G49" s="1" t="str">
        <f aca="false">IF(summary!$Y50+summary!$AA50&gt;0,summary!Y50,"")</f>
        <v/>
      </c>
      <c r="H49" s="1" t="str">
        <f aca="false">IF(AND(ISNUMBER(I49), I49&gt;0),summary!Z50,"")</f>
        <v/>
      </c>
      <c r="I49" s="1" t="str">
        <f aca="false">IF(summary!$Y50+summary!$AA50&gt;0,summary!AA50,"")</f>
        <v/>
      </c>
      <c r="J49" s="1" t="str">
        <f aca="false">IF(G49&gt;0,summary!W50,"")</f>
        <v/>
      </c>
      <c r="K49" s="44" t="str">
        <f aca="false">IF(G49&lt;&gt;"",J49*(G49+I49)/20,"")</f>
        <v/>
      </c>
      <c r="L49" s="1" t="str">
        <f aca="false">IF(summary!$Y50+summary!$AA50&gt;0,summary!U50,"")</f>
        <v/>
      </c>
      <c r="M49" s="45" t="str">
        <f aca="false">IF(summary!$Y50+summary!$AA50&gt;0,summary!O50,"")</f>
        <v/>
      </c>
      <c r="N49" s="1" t="str">
        <f aca="false">IF(summary!$Y50+summary!$AA50&gt;0, IF(summary!T50="NO",1,0), "")</f>
        <v/>
      </c>
      <c r="O49" s="1" t="str">
        <f aca="false">IF($F49&lt;&gt;"",VLOOKUP($F49,Assignments!$A$2:$F$102,2,0),"")</f>
        <v/>
      </c>
      <c r="P49" s="1" t="str">
        <f aca="false">IF($H49&lt;&gt;"",VLOOKUP($H49,Assignments!$A$2:$F$102,2,0),"")</f>
        <v/>
      </c>
      <c r="Q49" s="1" t="str">
        <f aca="false">IF($F49&lt;&gt;"",IF(VLOOKUP($F49,Assignments!$A$2:$F$102,3,0)&lt;&gt;"",VLOOKUP($F49,Assignments!$A$2:$F$102,3,0),""),"")</f>
        <v/>
      </c>
      <c r="R49" s="1" t="str">
        <f aca="false">IF($H49&lt;&gt;"",IF(VLOOKUP($H49,Assignments!$A$2:$F$102,3,0)&lt;&gt;"",VLOOKUP($H49,Assignments!$A$2:$F$102,3,0),""),"")</f>
        <v/>
      </c>
      <c r="S49" s="1"/>
      <c r="T49" s="1" t="str">
        <f aca="false">IF(summary!$Y50+summary!$AA50&gt;0,summary!AE50,"")</f>
        <v/>
      </c>
      <c r="U49" s="1" t="str">
        <f aca="false">IF(summary!$Y50+summary!$AA50&gt;0,summary!AF50,"")</f>
        <v/>
      </c>
      <c r="V49" s="1" t="str">
        <f aca="false">IF(summary!$Y50+summary!$AA50&gt;0,summary!V50,"")</f>
        <v/>
      </c>
      <c r="W49" s="1" t="str">
        <f aca="false">IF(summary!$Y50+summary!$AA50&gt;0,summary!W50,"")</f>
        <v/>
      </c>
      <c r="X49" s="1" t="str">
        <f aca="false">IF(summary!$Y50+summary!$AA50&gt;0,summary!Y50,"")</f>
        <v/>
      </c>
      <c r="Y49" s="1" t="str">
        <f aca="false">IF(summary!$Y50+summary!$AA50&gt;0,summary!AA50,"")</f>
        <v/>
      </c>
    </row>
    <row r="50" customFormat="false" ht="14.25" hidden="false" customHeight="true" outlineLevel="0" collapsed="false">
      <c r="A50" s="1" t="str">
        <f aca="false">IF(summary!$Y51+summary!$AA51&gt;0,summary!A51,"")</f>
        <v/>
      </c>
      <c r="B50" s="1" t="str">
        <f aca="false">IF(summary!$Y51+summary!$AA51&gt;0,summary!B51,"")</f>
        <v/>
      </c>
      <c r="C50" s="1" t="str">
        <f aca="false">IF(summary!$Y51+summary!$AA51&gt;0,summary!D51,"")</f>
        <v/>
      </c>
      <c r="D50" s="1" t="str">
        <f aca="false">IF(summary!$Y51+summary!$AA51&gt;0,summary!E51,"")</f>
        <v/>
      </c>
      <c r="E50" s="1" t="str">
        <f aca="false">IF(summary!$Y51+summary!$AA51&gt;0,summary!H51,"")</f>
        <v/>
      </c>
      <c r="F50" s="1" t="str">
        <f aca="false">IF(summary!$Y51+summary!$AA51&gt;0,summary!X51,"")</f>
        <v/>
      </c>
      <c r="G50" s="1" t="str">
        <f aca="false">IF(summary!$Y51+summary!$AA51&gt;0,summary!Y51,"")</f>
        <v/>
      </c>
      <c r="H50" s="1" t="str">
        <f aca="false">IF(AND(ISNUMBER(I50), I50&gt;0),summary!Z51,"")</f>
        <v/>
      </c>
      <c r="I50" s="1" t="str">
        <f aca="false">IF(summary!$Y51+summary!$AA51&gt;0,summary!AA51,"")</f>
        <v/>
      </c>
      <c r="J50" s="1" t="str">
        <f aca="false">IF(G50&gt;0,summary!W51,"")</f>
        <v/>
      </c>
      <c r="K50" s="44" t="str">
        <f aca="false">IF(G50&lt;&gt;"",J50*(G50+I50)/20,"")</f>
        <v/>
      </c>
      <c r="L50" s="1" t="str">
        <f aca="false">IF(summary!$Y51+summary!$AA51&gt;0,summary!U51,"")</f>
        <v/>
      </c>
      <c r="M50" s="45" t="str">
        <f aca="false">IF(summary!$Y51+summary!$AA51&gt;0,summary!O51,"")</f>
        <v/>
      </c>
      <c r="N50" s="1" t="str">
        <f aca="false">IF(summary!$Y51+summary!$AA51&gt;0, IF(summary!T51="NO",1,0), "")</f>
        <v/>
      </c>
      <c r="O50" s="1" t="str">
        <f aca="false">IF($F50&lt;&gt;"",VLOOKUP($F50,Assignments!$A$2:$F$102,2,0),"")</f>
        <v/>
      </c>
      <c r="P50" s="1" t="str">
        <f aca="false">IF($H50&lt;&gt;"",VLOOKUP($H50,Assignments!$A$2:$F$102,2,0),"")</f>
        <v/>
      </c>
      <c r="Q50" s="1" t="str">
        <f aca="false">IF($F50&lt;&gt;"",IF(VLOOKUP($F50,Assignments!$A$2:$F$102,3,0)&lt;&gt;"",VLOOKUP($F50,Assignments!$A$2:$F$102,3,0),""),"")</f>
        <v/>
      </c>
      <c r="R50" s="1" t="str">
        <f aca="false">IF($H50&lt;&gt;"",IF(VLOOKUP($H50,Assignments!$A$2:$F$102,3,0)&lt;&gt;"",VLOOKUP($H50,Assignments!$A$2:$F$102,3,0),""),"")</f>
        <v/>
      </c>
      <c r="S50" s="1"/>
      <c r="T50" s="1" t="str">
        <f aca="false">IF(summary!$Y51+summary!$AA51&gt;0,summary!AE51,"")</f>
        <v/>
      </c>
      <c r="U50" s="1" t="str">
        <f aca="false">IF(summary!$Y51+summary!$AA51&gt;0,summary!AF51,"")</f>
        <v/>
      </c>
      <c r="V50" s="1" t="str">
        <f aca="false">IF(summary!$Y51+summary!$AA51&gt;0,summary!V51,"")</f>
        <v/>
      </c>
      <c r="W50" s="1" t="str">
        <f aca="false">IF(summary!$Y51+summary!$AA51&gt;0,summary!W51,"")</f>
        <v/>
      </c>
      <c r="X50" s="1" t="str">
        <f aca="false">IF(summary!$Y51+summary!$AA51&gt;0,summary!Y51,"")</f>
        <v/>
      </c>
      <c r="Y50" s="1" t="str">
        <f aca="false">IF(summary!$Y51+summary!$AA51&gt;0,summary!AA51,"")</f>
        <v/>
      </c>
    </row>
    <row r="51" customFormat="false" ht="14.25" hidden="false" customHeight="true" outlineLevel="0" collapsed="false">
      <c r="A51" s="1" t="str">
        <f aca="false">IF(summary!$Y52+summary!$AA52&gt;0,summary!A52,"")</f>
        <v/>
      </c>
      <c r="B51" s="1" t="str">
        <f aca="false">IF(summary!$Y52+summary!$AA52&gt;0,summary!B52,"")</f>
        <v/>
      </c>
      <c r="C51" s="1" t="str">
        <f aca="false">IF(summary!$Y52+summary!$AA52&gt;0,summary!D52,"")</f>
        <v/>
      </c>
      <c r="D51" s="1" t="str">
        <f aca="false">IF(summary!$Y52+summary!$AA52&gt;0,summary!E52,"")</f>
        <v/>
      </c>
      <c r="E51" s="1" t="str">
        <f aca="false">IF(summary!$Y52+summary!$AA52&gt;0,summary!H52,"")</f>
        <v/>
      </c>
      <c r="F51" s="1" t="str">
        <f aca="false">IF(summary!$Y52+summary!$AA52&gt;0,summary!X52,"")</f>
        <v/>
      </c>
      <c r="G51" s="1" t="str">
        <f aca="false">IF(summary!$Y52+summary!$AA52&gt;0,summary!Y52,"")</f>
        <v/>
      </c>
      <c r="H51" s="1" t="str">
        <f aca="false">IF(AND(ISNUMBER(I51), I51&gt;0),summary!Z52,"")</f>
        <v/>
      </c>
      <c r="I51" s="1" t="str">
        <f aca="false">IF(summary!$Y52+summary!$AA52&gt;0,summary!AA52,"")</f>
        <v/>
      </c>
      <c r="J51" s="1" t="str">
        <f aca="false">IF(G51&gt;0,summary!W52,"")</f>
        <v/>
      </c>
      <c r="K51" s="44" t="str">
        <f aca="false">IF(G51&lt;&gt;"",J51*(G51+I51)/20,"")</f>
        <v/>
      </c>
      <c r="L51" s="1" t="str">
        <f aca="false">IF(summary!$Y52+summary!$AA52&gt;0,summary!U52,"")</f>
        <v/>
      </c>
      <c r="M51" s="45" t="str">
        <f aca="false">IF(summary!$Y52+summary!$AA52&gt;0,summary!O52,"")</f>
        <v/>
      </c>
      <c r="N51" s="1" t="str">
        <f aca="false">IF(summary!$Y52+summary!$AA52&gt;0, IF(summary!T52="NO",1,0), "")</f>
        <v/>
      </c>
      <c r="O51" s="1" t="str">
        <f aca="false">IF($F51&lt;&gt;"",VLOOKUP($F51,Assignments!$A$2:$F$102,2,0),"")</f>
        <v/>
      </c>
      <c r="P51" s="1" t="str">
        <f aca="false">IF($H51&lt;&gt;"",VLOOKUP($H51,Assignments!$A$2:$F$102,2,0),"")</f>
        <v/>
      </c>
      <c r="Q51" s="1" t="str">
        <f aca="false">IF($F51&lt;&gt;"",IF(VLOOKUP($F51,Assignments!$A$2:$F$102,3,0)&lt;&gt;"",VLOOKUP($F51,Assignments!$A$2:$F$102,3,0),""),"")</f>
        <v/>
      </c>
      <c r="R51" s="1" t="str">
        <f aca="false">IF($H51&lt;&gt;"",IF(VLOOKUP($H51,Assignments!$A$2:$F$102,3,0)&lt;&gt;"",VLOOKUP($H51,Assignments!$A$2:$F$102,3,0),""),"")</f>
        <v/>
      </c>
      <c r="S51" s="1"/>
      <c r="T51" s="1" t="str">
        <f aca="false">IF(summary!$Y52+summary!$AA52&gt;0,summary!AE52,"")</f>
        <v/>
      </c>
      <c r="U51" s="1" t="str">
        <f aca="false">IF(summary!$Y52+summary!$AA52&gt;0,summary!AF52,"")</f>
        <v/>
      </c>
      <c r="V51" s="1" t="str">
        <f aca="false">IF(summary!$Y52+summary!$AA52&gt;0,summary!V52,"")</f>
        <v/>
      </c>
      <c r="W51" s="1" t="str">
        <f aca="false">IF(summary!$Y52+summary!$AA52&gt;0,summary!W52,"")</f>
        <v/>
      </c>
      <c r="X51" s="1" t="str">
        <f aca="false">IF(summary!$Y52+summary!$AA52&gt;0,summary!Y52,"")</f>
        <v/>
      </c>
      <c r="Y51" s="1" t="str">
        <f aca="false">IF(summary!$Y52+summary!$AA52&gt;0,summary!AA52,"")</f>
        <v/>
      </c>
    </row>
    <row r="52" customFormat="false" ht="14.25" hidden="false" customHeight="true" outlineLevel="0" collapsed="false">
      <c r="A52" s="1" t="str">
        <f aca="false">IF(summary!$Y53+summary!$AA53&gt;0,summary!A53,"")</f>
        <v/>
      </c>
      <c r="B52" s="1" t="str">
        <f aca="false">IF(summary!$Y53+summary!$AA53&gt;0,summary!B53,"")</f>
        <v/>
      </c>
      <c r="C52" s="1" t="str">
        <f aca="false">IF(summary!$Y53+summary!$AA53&gt;0,summary!D53,"")</f>
        <v/>
      </c>
      <c r="D52" s="1" t="str">
        <f aca="false">IF(summary!$Y53+summary!$AA53&gt;0,summary!E53,"")</f>
        <v/>
      </c>
      <c r="E52" s="1" t="str">
        <f aca="false">IF(summary!$Y53+summary!$AA53&gt;0,summary!H53,"")</f>
        <v/>
      </c>
      <c r="F52" s="1" t="str">
        <f aca="false">IF(summary!$Y53+summary!$AA53&gt;0,summary!X53,"")</f>
        <v/>
      </c>
      <c r="G52" s="1" t="str">
        <f aca="false">IF(summary!$Y53+summary!$AA53&gt;0,summary!Y53,"")</f>
        <v/>
      </c>
      <c r="H52" s="1" t="str">
        <f aca="false">IF(AND(ISNUMBER(I52), I52&gt;0),summary!Z53,"")</f>
        <v/>
      </c>
      <c r="I52" s="1" t="str">
        <f aca="false">IF(summary!$Y53+summary!$AA53&gt;0,summary!AA53,"")</f>
        <v/>
      </c>
      <c r="J52" s="1" t="str">
        <f aca="false">IF(G52&gt;0,summary!W53,"")</f>
        <v/>
      </c>
      <c r="K52" s="44" t="str">
        <f aca="false">IF(G52&lt;&gt;"",J52*(G52+I52)/20,"")</f>
        <v/>
      </c>
      <c r="L52" s="1" t="str">
        <f aca="false">IF(summary!$Y53+summary!$AA53&gt;0,summary!U53,"")</f>
        <v/>
      </c>
      <c r="M52" s="45" t="str">
        <f aca="false">IF(summary!$Y53+summary!$AA53&gt;0,summary!O53,"")</f>
        <v/>
      </c>
      <c r="N52" s="1" t="str">
        <f aca="false">IF(summary!$Y53+summary!$AA53&gt;0, IF(summary!T53="NO",1,0), "")</f>
        <v/>
      </c>
      <c r="O52" s="1" t="str">
        <f aca="false">IF($F52&lt;&gt;"",VLOOKUP($F52,Assignments!$A$2:$F$102,2,0),"")</f>
        <v/>
      </c>
      <c r="P52" s="1" t="str">
        <f aca="false">IF($H52&lt;&gt;"",VLOOKUP($H52,Assignments!$A$2:$F$102,2,0),"")</f>
        <v/>
      </c>
      <c r="Q52" s="1" t="str">
        <f aca="false">IF($F52&lt;&gt;"",IF(VLOOKUP($F52,Assignments!$A$2:$F$102,3,0)&lt;&gt;"",VLOOKUP($F52,Assignments!$A$2:$F$102,3,0),""),"")</f>
        <v/>
      </c>
      <c r="R52" s="1" t="str">
        <f aca="false">IF($H52&lt;&gt;"",IF(VLOOKUP($H52,Assignments!$A$2:$F$102,3,0)&lt;&gt;"",VLOOKUP($H52,Assignments!$A$2:$F$102,3,0),""),"")</f>
        <v/>
      </c>
      <c r="S52" s="1"/>
      <c r="T52" s="1" t="str">
        <f aca="false">IF(summary!$Y53+summary!$AA53&gt;0,summary!AE53,"")</f>
        <v/>
      </c>
      <c r="U52" s="1" t="str">
        <f aca="false">IF(summary!$Y53+summary!$AA53&gt;0,summary!AF53,"")</f>
        <v/>
      </c>
      <c r="V52" s="1" t="str">
        <f aca="false">IF(summary!$Y53+summary!$AA53&gt;0,summary!V53,"")</f>
        <v/>
      </c>
      <c r="W52" s="1" t="str">
        <f aca="false">IF(summary!$Y53+summary!$AA53&gt;0,summary!W53,"")</f>
        <v/>
      </c>
      <c r="X52" s="1" t="str">
        <f aca="false">IF(summary!$Y53+summary!$AA53&gt;0,summary!Y53,"")</f>
        <v/>
      </c>
      <c r="Y52" s="1" t="str">
        <f aca="false">IF(summary!$Y53+summary!$AA53&gt;0,summary!AA53,"")</f>
        <v/>
      </c>
    </row>
    <row r="53" customFormat="false" ht="14.25" hidden="false" customHeight="true" outlineLevel="0" collapsed="false">
      <c r="A53" s="1" t="str">
        <f aca="false">IF(summary!$Y54+summary!$AA54&gt;0,summary!A54,"")</f>
        <v/>
      </c>
      <c r="B53" s="1" t="str">
        <f aca="false">IF(summary!$Y54+summary!$AA54&gt;0,summary!B54,"")</f>
        <v/>
      </c>
      <c r="C53" s="1" t="str">
        <f aca="false">IF(summary!$Y54+summary!$AA54&gt;0,summary!D54,"")</f>
        <v/>
      </c>
      <c r="D53" s="1" t="str">
        <f aca="false">IF(summary!$Y54+summary!$AA54&gt;0,summary!E54,"")</f>
        <v/>
      </c>
      <c r="E53" s="1" t="str">
        <f aca="false">IF(summary!$Y54+summary!$AA54&gt;0,summary!H54,"")</f>
        <v/>
      </c>
      <c r="F53" s="1" t="str">
        <f aca="false">IF(summary!$Y54+summary!$AA54&gt;0,summary!X54,"")</f>
        <v/>
      </c>
      <c r="G53" s="1" t="str">
        <f aca="false">IF(summary!$Y54+summary!$AA54&gt;0,summary!Y54,"")</f>
        <v/>
      </c>
      <c r="H53" s="1" t="str">
        <f aca="false">IF(AND(ISNUMBER(I53), I53&gt;0),summary!Z54,"")</f>
        <v/>
      </c>
      <c r="I53" s="1" t="str">
        <f aca="false">IF(summary!$Y54+summary!$AA54&gt;0,summary!AA54,"")</f>
        <v/>
      </c>
      <c r="J53" s="1" t="str">
        <f aca="false">IF(G53&gt;0,summary!W54,"")</f>
        <v/>
      </c>
      <c r="K53" s="44" t="str">
        <f aca="false">IF(G53&lt;&gt;"",J53*(G53+I53)/20,"")</f>
        <v/>
      </c>
      <c r="L53" s="1" t="str">
        <f aca="false">IF(summary!$Y54+summary!$AA54&gt;0,summary!U54,"")</f>
        <v/>
      </c>
      <c r="M53" s="45" t="str">
        <f aca="false">IF(summary!$Y54+summary!$AA54&gt;0,summary!O54,"")</f>
        <v/>
      </c>
      <c r="N53" s="1" t="str">
        <f aca="false">IF(summary!$Y54+summary!$AA54&gt;0, IF(summary!T54="NO",1,0), "")</f>
        <v/>
      </c>
      <c r="O53" s="1" t="str">
        <f aca="false">IF($F53&lt;&gt;"",VLOOKUP($F53,Assignments!$A$2:$F$102,2,0),"")</f>
        <v/>
      </c>
      <c r="P53" s="1" t="str">
        <f aca="false">IF($H53&lt;&gt;"",VLOOKUP($H53,Assignments!$A$2:$F$102,2,0),"")</f>
        <v/>
      </c>
      <c r="Q53" s="1" t="str">
        <f aca="false">IF($F53&lt;&gt;"",IF(VLOOKUP($F53,Assignments!$A$2:$F$102,3,0)&lt;&gt;"",VLOOKUP($F53,Assignments!$A$2:$F$102,3,0),""),"")</f>
        <v/>
      </c>
      <c r="R53" s="1" t="str">
        <f aca="false">IF($H53&lt;&gt;"",IF(VLOOKUP($H53,Assignments!$A$2:$F$102,3,0)&lt;&gt;"",VLOOKUP($H53,Assignments!$A$2:$F$102,3,0),""),"")</f>
        <v/>
      </c>
      <c r="S53" s="1"/>
      <c r="T53" s="1" t="str">
        <f aca="false">IF(summary!$Y54+summary!$AA54&gt;0,summary!AE54,"")</f>
        <v/>
      </c>
      <c r="U53" s="1" t="str">
        <f aca="false">IF(summary!$Y54+summary!$AA54&gt;0,summary!AF54,"")</f>
        <v/>
      </c>
      <c r="V53" s="1" t="str">
        <f aca="false">IF(summary!$Y54+summary!$AA54&gt;0,summary!V54,"")</f>
        <v/>
      </c>
      <c r="W53" s="1" t="str">
        <f aca="false">IF(summary!$Y54+summary!$AA54&gt;0,summary!W54,"")</f>
        <v/>
      </c>
      <c r="X53" s="1" t="str">
        <f aca="false">IF(summary!$Y54+summary!$AA54&gt;0,summary!Y54,"")</f>
        <v/>
      </c>
      <c r="Y53" s="1" t="str">
        <f aca="false">IF(summary!$Y54+summary!$AA54&gt;0,summary!AA54,"")</f>
        <v/>
      </c>
    </row>
    <row r="54" customFormat="false" ht="14.25" hidden="false" customHeight="true" outlineLevel="0" collapsed="false">
      <c r="A54" s="1" t="str">
        <f aca="false">IF(summary!$Y55+summary!$AA55&gt;0,summary!A55,"")</f>
        <v/>
      </c>
      <c r="B54" s="1" t="str">
        <f aca="false">IF(summary!$Y55+summary!$AA55&gt;0,summary!B55,"")</f>
        <v/>
      </c>
      <c r="C54" s="1" t="str">
        <f aca="false">IF(summary!$Y55+summary!$AA55&gt;0,summary!D55,"")</f>
        <v/>
      </c>
      <c r="D54" s="1" t="str">
        <f aca="false">IF(summary!$Y55+summary!$AA55&gt;0,summary!E55,"")</f>
        <v/>
      </c>
      <c r="E54" s="1" t="str">
        <f aca="false">IF(summary!$Y55+summary!$AA55&gt;0,summary!H55,"")</f>
        <v/>
      </c>
      <c r="F54" s="1" t="str">
        <f aca="false">IF(summary!$Y55+summary!$AA55&gt;0,summary!X55,"")</f>
        <v/>
      </c>
      <c r="G54" s="1" t="str">
        <f aca="false">IF(summary!$Y55+summary!$AA55&gt;0,summary!Y55,"")</f>
        <v/>
      </c>
      <c r="H54" s="1" t="str">
        <f aca="false">IF(AND(ISNUMBER(I54), I54&gt;0),summary!Z55,"")</f>
        <v/>
      </c>
      <c r="I54" s="1" t="str">
        <f aca="false">IF(summary!$Y55+summary!$AA55&gt;0,summary!AA55,"")</f>
        <v/>
      </c>
      <c r="J54" s="1" t="str">
        <f aca="false">IF(G54&gt;0,summary!W55,"")</f>
        <v/>
      </c>
      <c r="K54" s="44" t="str">
        <f aca="false">IF(G54&lt;&gt;"",J54*(G54+I54)/20,"")</f>
        <v/>
      </c>
      <c r="L54" s="1" t="str">
        <f aca="false">IF(summary!$Y55+summary!$AA55&gt;0,summary!U55,"")</f>
        <v/>
      </c>
      <c r="M54" s="45" t="str">
        <f aca="false">IF(summary!$Y55+summary!$AA55&gt;0,summary!O55,"")</f>
        <v/>
      </c>
      <c r="N54" s="1" t="str">
        <f aca="false">IF(summary!$Y55+summary!$AA55&gt;0, IF(summary!T55="NO",1,0), "")</f>
        <v/>
      </c>
      <c r="O54" s="1" t="str">
        <f aca="false">IF($F54&lt;&gt;"",VLOOKUP($F54,Assignments!$A$2:$F$102,2,0),"")</f>
        <v/>
      </c>
      <c r="P54" s="1" t="str">
        <f aca="false">IF($H54&lt;&gt;"",VLOOKUP($H54,Assignments!$A$2:$F$102,2,0),"")</f>
        <v/>
      </c>
      <c r="Q54" s="1" t="str">
        <f aca="false">IF($F54&lt;&gt;"",IF(VLOOKUP($F54,Assignments!$A$2:$F$102,3,0)&lt;&gt;"",VLOOKUP($F54,Assignments!$A$2:$F$102,3,0),""),"")</f>
        <v/>
      </c>
      <c r="R54" s="1" t="str">
        <f aca="false">IF($H54&lt;&gt;"",IF(VLOOKUP($H54,Assignments!$A$2:$F$102,3,0)&lt;&gt;"",VLOOKUP($H54,Assignments!$A$2:$F$102,3,0),""),"")</f>
        <v/>
      </c>
      <c r="S54" s="1"/>
      <c r="T54" s="1" t="str">
        <f aca="false">IF(summary!$Y55+summary!$AA55&gt;0,summary!AE55,"")</f>
        <v/>
      </c>
      <c r="U54" s="1" t="str">
        <f aca="false">IF(summary!$Y55+summary!$AA55&gt;0,summary!AF55,"")</f>
        <v/>
      </c>
      <c r="V54" s="1" t="str">
        <f aca="false">IF(summary!$Y55+summary!$AA55&gt;0,summary!V55,"")</f>
        <v/>
      </c>
      <c r="W54" s="1" t="str">
        <f aca="false">IF(summary!$Y55+summary!$AA55&gt;0,summary!W55,"")</f>
        <v/>
      </c>
      <c r="X54" s="1" t="str">
        <f aca="false">IF(summary!$Y55+summary!$AA55&gt;0,summary!Y55,"")</f>
        <v/>
      </c>
      <c r="Y54" s="1" t="str">
        <f aca="false">IF(summary!$Y55+summary!$AA55&gt;0,summary!AA55,"")</f>
        <v/>
      </c>
    </row>
    <row r="55" customFormat="false" ht="14.25" hidden="false" customHeight="true" outlineLevel="0" collapsed="false">
      <c r="A55" s="1" t="str">
        <f aca="false">IF(summary!$Y56+summary!$AA56&gt;0,summary!A56,"")</f>
        <v/>
      </c>
      <c r="B55" s="1" t="str">
        <f aca="false">IF(summary!$Y56+summary!$AA56&gt;0,summary!B56,"")</f>
        <v/>
      </c>
      <c r="C55" s="1" t="str">
        <f aca="false">IF(summary!$Y56+summary!$AA56&gt;0,summary!D56,"")</f>
        <v/>
      </c>
      <c r="D55" s="1" t="str">
        <f aca="false">IF(summary!$Y56+summary!$AA56&gt;0,summary!E56,"")</f>
        <v/>
      </c>
      <c r="E55" s="1" t="str">
        <f aca="false">IF(summary!$Y56+summary!$AA56&gt;0,summary!H56,"")</f>
        <v/>
      </c>
      <c r="F55" s="1" t="str">
        <f aca="false">IF(summary!$Y56+summary!$AA56&gt;0,summary!X56,"")</f>
        <v/>
      </c>
      <c r="G55" s="1" t="str">
        <f aca="false">IF(summary!$Y56+summary!$AA56&gt;0,summary!Y56,"")</f>
        <v/>
      </c>
      <c r="H55" s="1" t="str">
        <f aca="false">IF(AND(ISNUMBER(I55), I55&gt;0),summary!Z56,"")</f>
        <v/>
      </c>
      <c r="I55" s="1" t="str">
        <f aca="false">IF(summary!$Y56+summary!$AA56&gt;0,summary!AA56,"")</f>
        <v/>
      </c>
      <c r="J55" s="1" t="str">
        <f aca="false">IF(G55&gt;0,summary!W56,"")</f>
        <v/>
      </c>
      <c r="K55" s="44" t="str">
        <f aca="false">IF(G55&lt;&gt;"",J55*(G55+I55)/20,"")</f>
        <v/>
      </c>
      <c r="L55" s="1" t="str">
        <f aca="false">IF(summary!$Y56+summary!$AA56&gt;0,summary!U56,"")</f>
        <v/>
      </c>
      <c r="M55" s="45" t="str">
        <f aca="false">IF(summary!$Y56+summary!$AA56&gt;0,summary!O56,"")</f>
        <v/>
      </c>
      <c r="N55" s="1" t="str">
        <f aca="false">IF(summary!$Y56+summary!$AA56&gt;0, IF(summary!T56="NO",1,0), "")</f>
        <v/>
      </c>
      <c r="O55" s="1" t="str">
        <f aca="false">IF($F55&lt;&gt;"",VLOOKUP($F55,Assignments!$A$2:$F$102,2,0),"")</f>
        <v/>
      </c>
      <c r="P55" s="1" t="str">
        <f aca="false">IF($H55&lt;&gt;"",VLOOKUP($H55,Assignments!$A$2:$F$102,2,0),"")</f>
        <v/>
      </c>
      <c r="Q55" s="1" t="str">
        <f aca="false">IF($F55&lt;&gt;"",IF(VLOOKUP($F55,Assignments!$A$2:$F$102,3,0)&lt;&gt;"",VLOOKUP($F55,Assignments!$A$2:$F$102,3,0),""),"")</f>
        <v/>
      </c>
      <c r="R55" s="1" t="str">
        <f aca="false">IF($H55&lt;&gt;"",IF(VLOOKUP($H55,Assignments!$A$2:$F$102,3,0)&lt;&gt;"",VLOOKUP($H55,Assignments!$A$2:$F$102,3,0),""),"")</f>
        <v/>
      </c>
      <c r="S55" s="1"/>
      <c r="T55" s="1" t="str">
        <f aca="false">IF(summary!$Y56+summary!$AA56&gt;0,summary!AE56,"")</f>
        <v/>
      </c>
      <c r="U55" s="1" t="str">
        <f aca="false">IF(summary!$Y56+summary!$AA56&gt;0,summary!AF56,"")</f>
        <v/>
      </c>
      <c r="V55" s="1" t="str">
        <f aca="false">IF(summary!$Y56+summary!$AA56&gt;0,summary!V56,"")</f>
        <v/>
      </c>
      <c r="W55" s="1" t="str">
        <f aca="false">IF(summary!$Y56+summary!$AA56&gt;0,summary!W56,"")</f>
        <v/>
      </c>
      <c r="X55" s="1" t="str">
        <f aca="false">IF(summary!$Y56+summary!$AA56&gt;0,summary!Y56,"")</f>
        <v/>
      </c>
      <c r="Y55" s="1" t="str">
        <f aca="false">IF(summary!$Y56+summary!$AA56&gt;0,summary!AA56,"")</f>
        <v/>
      </c>
    </row>
    <row r="56" customFormat="false" ht="14.25" hidden="false" customHeight="true" outlineLevel="0" collapsed="false">
      <c r="A56" s="1" t="str">
        <f aca="false">IF(summary!$Y57+summary!$AA57&gt;0,summary!A57,"")</f>
        <v/>
      </c>
      <c r="B56" s="1" t="str">
        <f aca="false">IF(summary!$Y57+summary!$AA57&gt;0,summary!B57,"")</f>
        <v/>
      </c>
      <c r="C56" s="1" t="str">
        <f aca="false">IF(summary!$Y57+summary!$AA57&gt;0,summary!D57,"")</f>
        <v/>
      </c>
      <c r="D56" s="1" t="str">
        <f aca="false">IF(summary!$Y57+summary!$AA57&gt;0,summary!E57,"")</f>
        <v/>
      </c>
      <c r="E56" s="1" t="str">
        <f aca="false">IF(summary!$Y57+summary!$AA57&gt;0,summary!H57,"")</f>
        <v/>
      </c>
      <c r="F56" s="1" t="str">
        <f aca="false">IF(summary!$Y57+summary!$AA57&gt;0,summary!X57,"")</f>
        <v/>
      </c>
      <c r="G56" s="1" t="str">
        <f aca="false">IF(summary!$Y57+summary!$AA57&gt;0,summary!Y57,"")</f>
        <v/>
      </c>
      <c r="H56" s="1" t="str">
        <f aca="false">IF(AND(ISNUMBER(I56), I56&gt;0),summary!Z57,"")</f>
        <v/>
      </c>
      <c r="I56" s="1" t="str">
        <f aca="false">IF(summary!$Y57+summary!$AA57&gt;0,summary!AA57,"")</f>
        <v/>
      </c>
      <c r="J56" s="1" t="str">
        <f aca="false">IF(G56&gt;0,summary!W57,"")</f>
        <v/>
      </c>
      <c r="K56" s="44" t="str">
        <f aca="false">IF(G56&lt;&gt;"",J56*(G56+I56)/20,"")</f>
        <v/>
      </c>
      <c r="L56" s="1" t="str">
        <f aca="false">IF(summary!$Y57+summary!$AA57&gt;0,summary!U57,"")</f>
        <v/>
      </c>
      <c r="M56" s="45" t="str">
        <f aca="false">IF(summary!$Y57+summary!$AA57&gt;0,summary!O57,"")</f>
        <v/>
      </c>
      <c r="N56" s="1" t="str">
        <f aca="false">IF(summary!$Y57+summary!$AA57&gt;0, IF(summary!T57="NO",1,0), "")</f>
        <v/>
      </c>
      <c r="O56" s="1" t="str">
        <f aca="false">IF($F56&lt;&gt;"",VLOOKUP($F56,Assignments!$A$2:$F$102,2,0),"")</f>
        <v/>
      </c>
      <c r="P56" s="1" t="str">
        <f aca="false">IF($H56&lt;&gt;"",VLOOKUP($H56,Assignments!$A$2:$F$102,2,0),"")</f>
        <v/>
      </c>
      <c r="Q56" s="1" t="str">
        <f aca="false">IF($F56&lt;&gt;"",IF(VLOOKUP($F56,Assignments!$A$2:$F$102,3,0)&lt;&gt;"",VLOOKUP($F56,Assignments!$A$2:$F$102,3,0),""),"")</f>
        <v/>
      </c>
      <c r="R56" s="1" t="str">
        <f aca="false">IF($H56&lt;&gt;"",IF(VLOOKUP($H56,Assignments!$A$2:$F$102,3,0)&lt;&gt;"",VLOOKUP($H56,Assignments!$A$2:$F$102,3,0),""),"")</f>
        <v/>
      </c>
      <c r="S56" s="1"/>
      <c r="T56" s="1" t="str">
        <f aca="false">IF(summary!$Y57+summary!$AA57&gt;0,summary!AE57,"")</f>
        <v/>
      </c>
      <c r="U56" s="1" t="str">
        <f aca="false">IF(summary!$Y57+summary!$AA57&gt;0,summary!AF57,"")</f>
        <v/>
      </c>
      <c r="V56" s="1" t="str">
        <f aca="false">IF(summary!$Y57+summary!$AA57&gt;0,summary!V57,"")</f>
        <v/>
      </c>
      <c r="W56" s="1" t="str">
        <f aca="false">IF(summary!$Y57+summary!$AA57&gt;0,summary!W57,"")</f>
        <v/>
      </c>
      <c r="X56" s="1" t="str">
        <f aca="false">IF(summary!$Y57+summary!$AA57&gt;0,summary!Y57,"")</f>
        <v/>
      </c>
      <c r="Y56" s="1" t="str">
        <f aca="false">IF(summary!$Y57+summary!$AA57&gt;0,summary!AA57,"")</f>
        <v/>
      </c>
    </row>
    <row r="57" customFormat="false" ht="14.25" hidden="false" customHeight="true" outlineLevel="0" collapsed="false">
      <c r="A57" s="1" t="str">
        <f aca="false">IF(summary!$Y58+summary!$AA58&gt;0,summary!A58,"")</f>
        <v/>
      </c>
      <c r="B57" s="1" t="str">
        <f aca="false">IF(summary!$Y58+summary!$AA58&gt;0,summary!B58,"")</f>
        <v/>
      </c>
      <c r="C57" s="1" t="str">
        <f aca="false">IF(summary!$Y58+summary!$AA58&gt;0,summary!D58,"")</f>
        <v/>
      </c>
      <c r="D57" s="1" t="str">
        <f aca="false">IF(summary!$Y58+summary!$AA58&gt;0,summary!E58,"")</f>
        <v/>
      </c>
      <c r="E57" s="1" t="str">
        <f aca="false">IF(summary!$Y58+summary!$AA58&gt;0,summary!H58,"")</f>
        <v/>
      </c>
      <c r="F57" s="1" t="str">
        <f aca="false">IF(summary!$Y58+summary!$AA58&gt;0,summary!X58,"")</f>
        <v/>
      </c>
      <c r="G57" s="1" t="str">
        <f aca="false">IF(summary!$Y58+summary!$AA58&gt;0,summary!Y58,"")</f>
        <v/>
      </c>
      <c r="H57" s="1" t="str">
        <f aca="false">IF(AND(ISNUMBER(I57), I57&gt;0),summary!Z58,"")</f>
        <v/>
      </c>
      <c r="I57" s="1" t="str">
        <f aca="false">IF(summary!$Y58+summary!$AA58&gt;0,summary!AA58,"")</f>
        <v/>
      </c>
      <c r="J57" s="1" t="str">
        <f aca="false">IF(G57&gt;0,summary!W58,"")</f>
        <v/>
      </c>
      <c r="K57" s="44" t="str">
        <f aca="false">IF(G57&lt;&gt;"",J57*(G57+I57)/20,"")</f>
        <v/>
      </c>
      <c r="L57" s="1" t="str">
        <f aca="false">IF(summary!$Y58+summary!$AA58&gt;0,summary!U58,"")</f>
        <v/>
      </c>
      <c r="M57" s="45" t="str">
        <f aca="false">IF(summary!$Y58+summary!$AA58&gt;0,summary!O58,"")</f>
        <v/>
      </c>
      <c r="N57" s="1" t="str">
        <f aca="false">IF(summary!$Y58+summary!$AA58&gt;0, IF(summary!T58="NO",1,0), "")</f>
        <v/>
      </c>
      <c r="O57" s="1" t="str">
        <f aca="false">IF($F57&lt;&gt;"",VLOOKUP($F57,Assignments!$A$2:$F$102,2,0),"")</f>
        <v/>
      </c>
      <c r="P57" s="1" t="str">
        <f aca="false">IF($H57&lt;&gt;"",VLOOKUP($H57,Assignments!$A$2:$F$102,2,0),"")</f>
        <v/>
      </c>
      <c r="Q57" s="1" t="str">
        <f aca="false">IF($F57&lt;&gt;"",IF(VLOOKUP($F57,Assignments!$A$2:$F$102,3,0)&lt;&gt;"",VLOOKUP($F57,Assignments!$A$2:$F$102,3,0),""),"")</f>
        <v/>
      </c>
      <c r="R57" s="1" t="str">
        <f aca="false">IF($H57&lt;&gt;"",IF(VLOOKUP($H57,Assignments!$A$2:$F$102,3,0)&lt;&gt;"",VLOOKUP($H57,Assignments!$A$2:$F$102,3,0),""),"")</f>
        <v/>
      </c>
      <c r="S57" s="1"/>
      <c r="T57" s="1" t="str">
        <f aca="false">IF(summary!$Y58+summary!$AA58&gt;0,summary!AE58,"")</f>
        <v/>
      </c>
      <c r="U57" s="1" t="str">
        <f aca="false">IF(summary!$Y58+summary!$AA58&gt;0,summary!AF58,"")</f>
        <v/>
      </c>
      <c r="V57" s="1" t="str">
        <f aca="false">IF(summary!$Y58+summary!$AA58&gt;0,summary!V58,"")</f>
        <v/>
      </c>
      <c r="W57" s="1" t="str">
        <f aca="false">IF(summary!$Y58+summary!$AA58&gt;0,summary!W58,"")</f>
        <v/>
      </c>
      <c r="X57" s="1" t="str">
        <f aca="false">IF(summary!$Y58+summary!$AA58&gt;0,summary!Y58,"")</f>
        <v/>
      </c>
      <c r="Y57" s="1" t="str">
        <f aca="false">IF(summary!$Y58+summary!$AA58&gt;0,summary!AA58,"")</f>
        <v/>
      </c>
    </row>
    <row r="58" customFormat="false" ht="14.25" hidden="false" customHeight="true" outlineLevel="0" collapsed="false">
      <c r="A58" s="1" t="str">
        <f aca="false">IF(summary!$Y59+summary!$AA59&gt;0,summary!A59,"")</f>
        <v/>
      </c>
      <c r="B58" s="1" t="str">
        <f aca="false">IF(summary!$Y59+summary!$AA59&gt;0,summary!B59,"")</f>
        <v/>
      </c>
      <c r="C58" s="1" t="str">
        <f aca="false">IF(summary!$Y59+summary!$AA59&gt;0,summary!D59,"")</f>
        <v/>
      </c>
      <c r="D58" s="1" t="str">
        <f aca="false">IF(summary!$Y59+summary!$AA59&gt;0,summary!E59,"")</f>
        <v/>
      </c>
      <c r="E58" s="1" t="str">
        <f aca="false">IF(summary!$Y59+summary!$AA59&gt;0,summary!H59,"")</f>
        <v/>
      </c>
      <c r="F58" s="1" t="str">
        <f aca="false">IF(summary!$Y59+summary!$AA59&gt;0,summary!X59,"")</f>
        <v/>
      </c>
      <c r="G58" s="1" t="str">
        <f aca="false">IF(summary!$Y59+summary!$AA59&gt;0,summary!Y59,"")</f>
        <v/>
      </c>
      <c r="H58" s="1" t="str">
        <f aca="false">IF(AND(ISNUMBER(I58), I58&gt;0),summary!Z59,"")</f>
        <v/>
      </c>
      <c r="I58" s="1" t="str">
        <f aca="false">IF(summary!$Y59+summary!$AA59&gt;0,summary!AA59,"")</f>
        <v/>
      </c>
      <c r="J58" s="1" t="str">
        <f aca="false">IF(G58&gt;0,summary!W59,"")</f>
        <v/>
      </c>
      <c r="K58" s="44" t="str">
        <f aca="false">IF(G58&lt;&gt;"",J58*(G58+I58)/20,"")</f>
        <v/>
      </c>
      <c r="L58" s="1" t="str">
        <f aca="false">IF(summary!$Y59+summary!$AA59&gt;0,summary!U59,"")</f>
        <v/>
      </c>
      <c r="M58" s="45" t="str">
        <f aca="false">IF(summary!$Y59+summary!$AA59&gt;0,summary!O59,"")</f>
        <v/>
      </c>
      <c r="N58" s="1" t="str">
        <f aca="false">IF(summary!$Y59+summary!$AA59&gt;0, IF(summary!T59="NO",1,0), "")</f>
        <v/>
      </c>
      <c r="O58" s="1" t="str">
        <f aca="false">IF($F58&lt;&gt;"",VLOOKUP($F58,Assignments!$A$2:$F$102,2,0),"")</f>
        <v/>
      </c>
      <c r="P58" s="1" t="str">
        <f aca="false">IF($H58&lt;&gt;"",VLOOKUP($H58,Assignments!$A$2:$F$102,2,0),"")</f>
        <v/>
      </c>
      <c r="Q58" s="1" t="str">
        <f aca="false">IF($F58&lt;&gt;"",IF(VLOOKUP($F58,Assignments!$A$2:$F$102,3,0)&lt;&gt;"",VLOOKUP($F58,Assignments!$A$2:$F$102,3,0),""),"")</f>
        <v/>
      </c>
      <c r="R58" s="1" t="str">
        <f aca="false">IF($H58&lt;&gt;"",IF(VLOOKUP($H58,Assignments!$A$2:$F$102,3,0)&lt;&gt;"",VLOOKUP($H58,Assignments!$A$2:$F$102,3,0),""),"")</f>
        <v/>
      </c>
      <c r="S58" s="1"/>
      <c r="T58" s="1" t="str">
        <f aca="false">IF(summary!$Y59+summary!$AA59&gt;0,summary!AE59,"")</f>
        <v/>
      </c>
      <c r="U58" s="1" t="str">
        <f aca="false">IF(summary!$Y59+summary!$AA59&gt;0,summary!AF59,"")</f>
        <v/>
      </c>
      <c r="V58" s="1" t="str">
        <f aca="false">IF(summary!$Y59+summary!$AA59&gt;0,summary!V59,"")</f>
        <v/>
      </c>
      <c r="W58" s="1" t="str">
        <f aca="false">IF(summary!$Y59+summary!$AA59&gt;0,summary!W59,"")</f>
        <v/>
      </c>
      <c r="X58" s="1" t="str">
        <f aca="false">IF(summary!$Y59+summary!$AA59&gt;0,summary!Y59,"")</f>
        <v/>
      </c>
      <c r="Y58" s="1" t="str">
        <f aca="false">IF(summary!$Y59+summary!$AA59&gt;0,summary!AA59,"")</f>
        <v/>
      </c>
    </row>
    <row r="59" customFormat="false" ht="14.25" hidden="false" customHeight="true" outlineLevel="0" collapsed="false">
      <c r="A59" s="1" t="str">
        <f aca="false">IF(summary!$Y60+summary!$AA60&gt;0,summary!A60,"")</f>
        <v/>
      </c>
      <c r="B59" s="1" t="str">
        <f aca="false">IF(summary!$Y60+summary!$AA60&gt;0,summary!B60,"")</f>
        <v/>
      </c>
      <c r="C59" s="1" t="str">
        <f aca="false">IF(summary!$Y60+summary!$AA60&gt;0,summary!D60,"")</f>
        <v/>
      </c>
      <c r="D59" s="1" t="str">
        <f aca="false">IF(summary!$Y60+summary!$AA60&gt;0,summary!E60,"")</f>
        <v/>
      </c>
      <c r="E59" s="1" t="str">
        <f aca="false">IF(summary!$Y60+summary!$AA60&gt;0,summary!H60,"")</f>
        <v/>
      </c>
      <c r="F59" s="1" t="str">
        <f aca="false">IF(summary!$Y60+summary!$AA60&gt;0,summary!X60,"")</f>
        <v/>
      </c>
      <c r="G59" s="1" t="str">
        <f aca="false">IF(summary!$Y60+summary!$AA60&gt;0,summary!Y60,"")</f>
        <v/>
      </c>
      <c r="H59" s="1" t="str">
        <f aca="false">IF(AND(ISNUMBER(I59), I59&gt;0),summary!Z60,"")</f>
        <v/>
      </c>
      <c r="I59" s="1" t="str">
        <f aca="false">IF(summary!$Y60+summary!$AA60&gt;0,summary!AA60,"")</f>
        <v/>
      </c>
      <c r="J59" s="1" t="str">
        <f aca="false">IF(G59&gt;0,summary!W60,"")</f>
        <v/>
      </c>
      <c r="K59" s="44" t="str">
        <f aca="false">IF(G59&lt;&gt;"",J59*(G59+I59)/20,"")</f>
        <v/>
      </c>
      <c r="L59" s="1" t="str">
        <f aca="false">IF(summary!$Y60+summary!$AA60&gt;0,summary!U60,"")</f>
        <v/>
      </c>
      <c r="M59" s="45" t="str">
        <f aca="false">IF(summary!$Y60+summary!$AA60&gt;0,summary!O60,"")</f>
        <v/>
      </c>
      <c r="N59" s="1" t="str">
        <f aca="false">IF(summary!$Y60+summary!$AA60&gt;0, IF(summary!T60="NO",1,0), "")</f>
        <v/>
      </c>
      <c r="O59" s="1" t="str">
        <f aca="false">IF($F59&lt;&gt;"",VLOOKUP($F59,Assignments!$A$2:$F$102,2,0),"")</f>
        <v/>
      </c>
      <c r="P59" s="1" t="str">
        <f aca="false">IF($H59&lt;&gt;"",VLOOKUP($H59,Assignments!$A$2:$F$102,2,0),"")</f>
        <v/>
      </c>
      <c r="Q59" s="1" t="str">
        <f aca="false">IF($F59&lt;&gt;"",IF(VLOOKUP($F59,Assignments!$A$2:$F$102,3,0)&lt;&gt;"",VLOOKUP($F59,Assignments!$A$2:$F$102,3,0),""),"")</f>
        <v/>
      </c>
      <c r="R59" s="1" t="str">
        <f aca="false">IF($H59&lt;&gt;"",IF(VLOOKUP($H59,Assignments!$A$2:$F$102,3,0)&lt;&gt;"",VLOOKUP($H59,Assignments!$A$2:$F$102,3,0),""),"")</f>
        <v/>
      </c>
      <c r="S59" s="1"/>
      <c r="T59" s="1" t="str">
        <f aca="false">IF(summary!$Y60+summary!$AA60&gt;0,summary!AE60,"")</f>
        <v/>
      </c>
      <c r="U59" s="1" t="str">
        <f aca="false">IF(summary!$Y60+summary!$AA60&gt;0,summary!AF60,"")</f>
        <v/>
      </c>
      <c r="V59" s="1" t="str">
        <f aca="false">IF(summary!$Y60+summary!$AA60&gt;0,summary!V60,"")</f>
        <v/>
      </c>
      <c r="W59" s="1" t="str">
        <f aca="false">IF(summary!$Y60+summary!$AA60&gt;0,summary!W60,"")</f>
        <v/>
      </c>
      <c r="X59" s="1" t="str">
        <f aca="false">IF(summary!$Y60+summary!$AA60&gt;0,summary!Y60,"")</f>
        <v/>
      </c>
      <c r="Y59" s="1" t="str">
        <f aca="false">IF(summary!$Y60+summary!$AA60&gt;0,summary!AA60,"")</f>
        <v/>
      </c>
    </row>
    <row r="60" customFormat="false" ht="14.25" hidden="false" customHeight="true" outlineLevel="0" collapsed="false">
      <c r="A60" s="1" t="str">
        <f aca="false">IF(summary!$Y61+summary!$AA61&gt;0,summary!A61,"")</f>
        <v/>
      </c>
      <c r="B60" s="1" t="str">
        <f aca="false">IF(summary!$Y61+summary!$AA61&gt;0,summary!B61,"")</f>
        <v/>
      </c>
      <c r="C60" s="1" t="str">
        <f aca="false">IF(summary!$Y61+summary!$AA61&gt;0,summary!D61,"")</f>
        <v/>
      </c>
      <c r="D60" s="1" t="str">
        <f aca="false">IF(summary!$Y61+summary!$AA61&gt;0,summary!E61,"")</f>
        <v/>
      </c>
      <c r="E60" s="1" t="str">
        <f aca="false">IF(summary!$Y61+summary!$AA61&gt;0,summary!H61,"")</f>
        <v/>
      </c>
      <c r="F60" s="1" t="str">
        <f aca="false">IF(summary!$Y61+summary!$AA61&gt;0,summary!X61,"")</f>
        <v/>
      </c>
      <c r="G60" s="1" t="str">
        <f aca="false">IF(summary!$Y61+summary!$AA61&gt;0,summary!Y61,"")</f>
        <v/>
      </c>
      <c r="H60" s="1" t="str">
        <f aca="false">IF(AND(ISNUMBER(I60), I60&gt;0),summary!Z61,"")</f>
        <v/>
      </c>
      <c r="I60" s="1" t="str">
        <f aca="false">IF(summary!$Y61+summary!$AA61&gt;0,summary!AA61,"")</f>
        <v/>
      </c>
      <c r="J60" s="1" t="str">
        <f aca="false">IF(G60&gt;0,summary!W61,"")</f>
        <v/>
      </c>
      <c r="K60" s="44" t="str">
        <f aca="false">IF(G60&lt;&gt;"",J60*(G60+I60)/20,"")</f>
        <v/>
      </c>
      <c r="L60" s="1" t="str">
        <f aca="false">IF(summary!$Y61+summary!$AA61&gt;0,summary!U61,"")</f>
        <v/>
      </c>
      <c r="M60" s="45" t="str">
        <f aca="false">IF(summary!$Y61+summary!$AA61&gt;0,summary!O61,"")</f>
        <v/>
      </c>
      <c r="N60" s="1" t="str">
        <f aca="false">IF(summary!$Y61+summary!$AA61&gt;0, IF(summary!T61="NO",1,0), "")</f>
        <v/>
      </c>
      <c r="O60" s="1" t="str">
        <f aca="false">IF($F60&lt;&gt;"",VLOOKUP($F60,Assignments!$A$2:$F$102,2,0),"")</f>
        <v/>
      </c>
      <c r="P60" s="1" t="str">
        <f aca="false">IF($H60&lt;&gt;"",VLOOKUP($H60,Assignments!$A$2:$F$102,2,0),"")</f>
        <v/>
      </c>
      <c r="Q60" s="1" t="str">
        <f aca="false">IF($F60&lt;&gt;"",IF(VLOOKUP($F60,Assignments!$A$2:$F$102,3,0)&lt;&gt;"",VLOOKUP($F60,Assignments!$A$2:$F$102,3,0),""),"")</f>
        <v/>
      </c>
      <c r="R60" s="1" t="str">
        <f aca="false">IF($H60&lt;&gt;"",IF(VLOOKUP($H60,Assignments!$A$2:$F$102,3,0)&lt;&gt;"",VLOOKUP($H60,Assignments!$A$2:$F$102,3,0),""),"")</f>
        <v/>
      </c>
      <c r="S60" s="1"/>
      <c r="T60" s="1" t="str">
        <f aca="false">IF(summary!$Y61+summary!$AA61&gt;0,summary!AE61,"")</f>
        <v/>
      </c>
      <c r="U60" s="1" t="str">
        <f aca="false">IF(summary!$Y61+summary!$AA61&gt;0,summary!AF61,"")</f>
        <v/>
      </c>
      <c r="V60" s="1" t="str">
        <f aca="false">IF(summary!$Y61+summary!$AA61&gt;0,summary!V61,"")</f>
        <v/>
      </c>
      <c r="W60" s="1" t="str">
        <f aca="false">IF(summary!$Y61+summary!$AA61&gt;0,summary!W61,"")</f>
        <v/>
      </c>
      <c r="X60" s="1" t="str">
        <f aca="false">IF(summary!$Y61+summary!$AA61&gt;0,summary!Y61,"")</f>
        <v/>
      </c>
      <c r="Y60" s="1" t="str">
        <f aca="false">IF(summary!$Y61+summary!$AA61&gt;0,summary!AA61,"")</f>
        <v/>
      </c>
    </row>
    <row r="61" customFormat="false" ht="14.25" hidden="false" customHeight="true" outlineLevel="0" collapsed="false">
      <c r="A61" s="1" t="str">
        <f aca="false">IF(summary!$Y62+summary!$AA62&gt;0,summary!A62,"")</f>
        <v/>
      </c>
      <c r="B61" s="1" t="str">
        <f aca="false">IF(summary!$Y62+summary!$AA62&gt;0,summary!B62,"")</f>
        <v/>
      </c>
      <c r="C61" s="1" t="str">
        <f aca="false">IF(summary!$Y62+summary!$AA62&gt;0,summary!D62,"")</f>
        <v/>
      </c>
      <c r="D61" s="1" t="str">
        <f aca="false">IF(summary!$Y62+summary!$AA62&gt;0,summary!E62,"")</f>
        <v/>
      </c>
      <c r="E61" s="1" t="str">
        <f aca="false">IF(summary!$Y62+summary!$AA62&gt;0,summary!H62,"")</f>
        <v/>
      </c>
      <c r="F61" s="1" t="str">
        <f aca="false">IF(summary!$Y62+summary!$AA62&gt;0,summary!X62,"")</f>
        <v/>
      </c>
      <c r="G61" s="1" t="str">
        <f aca="false">IF(summary!$Y62+summary!$AA62&gt;0,summary!Y62,"")</f>
        <v/>
      </c>
      <c r="H61" s="1" t="str">
        <f aca="false">IF(AND(ISNUMBER(I61), I61&gt;0),summary!Z62,"")</f>
        <v/>
      </c>
      <c r="I61" s="1" t="str">
        <f aca="false">IF(summary!$Y62+summary!$AA62&gt;0,summary!AA62,"")</f>
        <v/>
      </c>
      <c r="J61" s="1" t="str">
        <f aca="false">IF(G61&gt;0,summary!W62,"")</f>
        <v/>
      </c>
      <c r="K61" s="44" t="str">
        <f aca="false">IF(G61&lt;&gt;"",J61*(G61+I61)/20,"")</f>
        <v/>
      </c>
      <c r="L61" s="1" t="str">
        <f aca="false">IF(summary!$Y62+summary!$AA62&gt;0,summary!U62,"")</f>
        <v/>
      </c>
      <c r="M61" s="45" t="str">
        <f aca="false">IF(summary!$Y62+summary!$AA62&gt;0,summary!O62,"")</f>
        <v/>
      </c>
      <c r="N61" s="1" t="str">
        <f aca="false">IF(summary!$Y62+summary!$AA62&gt;0, IF(summary!T62="NO",1,0), "")</f>
        <v/>
      </c>
      <c r="O61" s="1" t="str">
        <f aca="false">IF($F61&lt;&gt;"",VLOOKUP($F61,Assignments!$A$2:$F$102,2,0),"")</f>
        <v/>
      </c>
      <c r="P61" s="1" t="str">
        <f aca="false">IF($H61&lt;&gt;"",VLOOKUP($H61,Assignments!$A$2:$F$102,2,0),"")</f>
        <v/>
      </c>
      <c r="Q61" s="1" t="str">
        <f aca="false">IF($F61&lt;&gt;"",IF(VLOOKUP($F61,Assignments!$A$2:$F$102,3,0)&lt;&gt;"",VLOOKUP($F61,Assignments!$A$2:$F$102,3,0),""),"")</f>
        <v/>
      </c>
      <c r="R61" s="1" t="str">
        <f aca="false">IF($H61&lt;&gt;"",IF(VLOOKUP($H61,Assignments!$A$2:$F$102,3,0)&lt;&gt;"",VLOOKUP($H61,Assignments!$A$2:$F$102,3,0),""),"")</f>
        <v/>
      </c>
      <c r="S61" s="1"/>
      <c r="T61" s="1" t="str">
        <f aca="false">IF(summary!$Y62+summary!$AA62&gt;0,summary!AE62,"")</f>
        <v/>
      </c>
      <c r="U61" s="1" t="str">
        <f aca="false">IF(summary!$Y62+summary!$AA62&gt;0,summary!AF62,"")</f>
        <v/>
      </c>
      <c r="V61" s="1" t="str">
        <f aca="false">IF(summary!$Y62+summary!$AA62&gt;0,summary!V62,"")</f>
        <v/>
      </c>
      <c r="W61" s="1" t="str">
        <f aca="false">IF(summary!$Y62+summary!$AA62&gt;0,summary!W62,"")</f>
        <v/>
      </c>
      <c r="X61" s="1" t="str">
        <f aca="false">IF(summary!$Y62+summary!$AA62&gt;0,summary!Y62,"")</f>
        <v/>
      </c>
      <c r="Y61" s="1" t="str">
        <f aca="false">IF(summary!$Y62+summary!$AA62&gt;0,summary!AA62,"")</f>
        <v/>
      </c>
    </row>
    <row r="62" customFormat="false" ht="14.25" hidden="false" customHeight="true" outlineLevel="0" collapsed="false">
      <c r="A62" s="1" t="str">
        <f aca="false">IF(summary!$Y63+summary!$AA63&gt;0,summary!A63,"")</f>
        <v/>
      </c>
      <c r="B62" s="1" t="str">
        <f aca="false">IF(summary!$Y63+summary!$AA63&gt;0,summary!B63,"")</f>
        <v/>
      </c>
      <c r="C62" s="1" t="str">
        <f aca="false">IF(summary!$Y63+summary!$AA63&gt;0,summary!D63,"")</f>
        <v/>
      </c>
      <c r="D62" s="1" t="str">
        <f aca="false">IF(summary!$Y63+summary!$AA63&gt;0,summary!E63,"")</f>
        <v/>
      </c>
      <c r="E62" s="1" t="str">
        <f aca="false">IF(summary!$Y63+summary!$AA63&gt;0,summary!H63,"")</f>
        <v/>
      </c>
      <c r="F62" s="1" t="str">
        <f aca="false">IF(summary!$Y63+summary!$AA63&gt;0,summary!X63,"")</f>
        <v/>
      </c>
      <c r="G62" s="1" t="str">
        <f aca="false">IF(summary!$Y63+summary!$AA63&gt;0,summary!Y63,"")</f>
        <v/>
      </c>
      <c r="H62" s="1" t="str">
        <f aca="false">IF(AND(ISNUMBER(I62), I62&gt;0),summary!Z63,"")</f>
        <v/>
      </c>
      <c r="I62" s="1" t="str">
        <f aca="false">IF(summary!$Y63+summary!$AA63&gt;0,summary!AA63,"")</f>
        <v/>
      </c>
      <c r="J62" s="1" t="str">
        <f aca="false">IF(G62&gt;0,summary!W63,"")</f>
        <v/>
      </c>
      <c r="K62" s="44" t="str">
        <f aca="false">IF(G62&lt;&gt;"",J62*(G62+I62)/20,"")</f>
        <v/>
      </c>
      <c r="L62" s="1" t="str">
        <f aca="false">IF(summary!$Y63+summary!$AA63&gt;0,summary!U63,"")</f>
        <v/>
      </c>
      <c r="M62" s="45" t="str">
        <f aca="false">IF(summary!$Y63+summary!$AA63&gt;0,summary!O63,"")</f>
        <v/>
      </c>
      <c r="N62" s="1" t="str">
        <f aca="false">IF(summary!$Y63+summary!$AA63&gt;0, IF(summary!T63="NO",1,0), "")</f>
        <v/>
      </c>
      <c r="O62" s="1" t="str">
        <f aca="false">IF($F62&lt;&gt;"",VLOOKUP($F62,Assignments!$A$2:$F$102,2,0),"")</f>
        <v/>
      </c>
      <c r="P62" s="1" t="str">
        <f aca="false">IF($H62&lt;&gt;"",VLOOKUP($H62,Assignments!$A$2:$F$102,2,0),"")</f>
        <v/>
      </c>
      <c r="Q62" s="1" t="str">
        <f aca="false">IF($F62&lt;&gt;"",IF(VLOOKUP($F62,Assignments!$A$2:$F$102,3,0)&lt;&gt;"",VLOOKUP($F62,Assignments!$A$2:$F$102,3,0),""),"")</f>
        <v/>
      </c>
      <c r="R62" s="1" t="str">
        <f aca="false">IF($H62&lt;&gt;"",IF(VLOOKUP($H62,Assignments!$A$2:$F$102,3,0)&lt;&gt;"",VLOOKUP($H62,Assignments!$A$2:$F$102,3,0),""),"")</f>
        <v/>
      </c>
      <c r="S62" s="1"/>
      <c r="T62" s="1" t="str">
        <f aca="false">IF(summary!$Y63+summary!$AA63&gt;0,summary!AE63,"")</f>
        <v/>
      </c>
      <c r="U62" s="1" t="str">
        <f aca="false">IF(summary!$Y63+summary!$AA63&gt;0,summary!AF63,"")</f>
        <v/>
      </c>
      <c r="V62" s="1" t="str">
        <f aca="false">IF(summary!$Y63+summary!$AA63&gt;0,summary!V63,"")</f>
        <v/>
      </c>
      <c r="W62" s="1" t="str">
        <f aca="false">IF(summary!$Y63+summary!$AA63&gt;0,summary!W63,"")</f>
        <v/>
      </c>
      <c r="X62" s="1" t="str">
        <f aca="false">IF(summary!$Y63+summary!$AA63&gt;0,summary!Y63,"")</f>
        <v/>
      </c>
      <c r="Y62" s="1" t="str">
        <f aca="false">IF(summary!$Y63+summary!$AA63&gt;0,summary!AA63,"")</f>
        <v/>
      </c>
    </row>
    <row r="63" customFormat="false" ht="14.25" hidden="false" customHeight="true" outlineLevel="0" collapsed="false">
      <c r="A63" s="1" t="str">
        <f aca="false">IF(summary!$Y64+summary!$AA64&gt;0,summary!A64,"")</f>
        <v/>
      </c>
      <c r="B63" s="1" t="str">
        <f aca="false">IF(summary!$Y64+summary!$AA64&gt;0,summary!B64,"")</f>
        <v/>
      </c>
      <c r="C63" s="1" t="str">
        <f aca="false">IF(summary!$Y64+summary!$AA64&gt;0,summary!D64,"")</f>
        <v/>
      </c>
      <c r="D63" s="1" t="str">
        <f aca="false">IF(summary!$Y64+summary!$AA64&gt;0,summary!E64,"")</f>
        <v/>
      </c>
      <c r="E63" s="1" t="str">
        <f aca="false">IF(summary!$Y64+summary!$AA64&gt;0,summary!H64,"")</f>
        <v/>
      </c>
      <c r="F63" s="1" t="str">
        <f aca="false">IF(summary!$Y64+summary!$AA64&gt;0,summary!X64,"")</f>
        <v/>
      </c>
      <c r="G63" s="1" t="str">
        <f aca="false">IF(summary!$Y64+summary!$AA64&gt;0,summary!Y64,"")</f>
        <v/>
      </c>
      <c r="H63" s="1" t="str">
        <f aca="false">IF(AND(ISNUMBER(I63), I63&gt;0),summary!Z64,"")</f>
        <v/>
      </c>
      <c r="I63" s="1" t="str">
        <f aca="false">IF(summary!$Y64+summary!$AA64&gt;0,summary!AA64,"")</f>
        <v/>
      </c>
      <c r="J63" s="1" t="str">
        <f aca="false">IF(G63&gt;0,summary!W64,"")</f>
        <v/>
      </c>
      <c r="K63" s="44" t="str">
        <f aca="false">IF(G63&lt;&gt;"",J63*(G63+I63)/20,"")</f>
        <v/>
      </c>
      <c r="L63" s="1" t="str">
        <f aca="false">IF(summary!$Y64+summary!$AA64&gt;0,summary!U64,"")</f>
        <v/>
      </c>
      <c r="M63" s="45" t="str">
        <f aca="false">IF(summary!$Y64+summary!$AA64&gt;0,summary!O64,"")</f>
        <v/>
      </c>
      <c r="N63" s="1" t="str">
        <f aca="false">IF(summary!$Y64+summary!$AA64&gt;0, IF(summary!T64="NO",1,0), "")</f>
        <v/>
      </c>
      <c r="O63" s="1" t="str">
        <f aca="false">IF($F63&lt;&gt;"",VLOOKUP($F63,Assignments!$A$2:$F$102,2,0),"")</f>
        <v/>
      </c>
      <c r="P63" s="1" t="str">
        <f aca="false">IF($H63&lt;&gt;"",VLOOKUP($H63,Assignments!$A$2:$F$102,2,0),"")</f>
        <v/>
      </c>
      <c r="Q63" s="1" t="str">
        <f aca="false">IF($F63&lt;&gt;"",IF(VLOOKUP($F63,Assignments!$A$2:$F$102,3,0)&lt;&gt;"",VLOOKUP($F63,Assignments!$A$2:$F$102,3,0),""),"")</f>
        <v/>
      </c>
      <c r="R63" s="1" t="str">
        <f aca="false">IF($H63&lt;&gt;"",IF(VLOOKUP($H63,Assignments!$A$2:$F$102,3,0)&lt;&gt;"",VLOOKUP($H63,Assignments!$A$2:$F$102,3,0),""),"")</f>
        <v/>
      </c>
      <c r="S63" s="1"/>
      <c r="T63" s="1" t="str">
        <f aca="false">IF(summary!$Y64+summary!$AA64&gt;0,summary!AE64,"")</f>
        <v/>
      </c>
      <c r="U63" s="1" t="str">
        <f aca="false">IF(summary!$Y64+summary!$AA64&gt;0,summary!AF64,"")</f>
        <v/>
      </c>
      <c r="V63" s="1" t="str">
        <f aca="false">IF(summary!$Y64+summary!$AA64&gt;0,summary!V64,"")</f>
        <v/>
      </c>
      <c r="W63" s="1" t="str">
        <f aca="false">IF(summary!$Y64+summary!$AA64&gt;0,summary!W64,"")</f>
        <v/>
      </c>
      <c r="X63" s="1" t="str">
        <f aca="false">IF(summary!$Y64+summary!$AA64&gt;0,summary!Y64,"")</f>
        <v/>
      </c>
      <c r="Y63" s="1" t="str">
        <f aca="false">IF(summary!$Y64+summary!$AA64&gt;0,summary!AA64,"")</f>
        <v/>
      </c>
    </row>
    <row r="64" customFormat="false" ht="14.25" hidden="false" customHeight="true" outlineLevel="0" collapsed="false">
      <c r="A64" s="1" t="str">
        <f aca="false">IF(summary!$Y65+summary!$AA65&gt;0,summary!A65,"")</f>
        <v/>
      </c>
      <c r="B64" s="1" t="str">
        <f aca="false">IF(summary!$Y65+summary!$AA65&gt;0,summary!B65,"")</f>
        <v/>
      </c>
      <c r="C64" s="1" t="str">
        <f aca="false">IF(summary!$Y65+summary!$AA65&gt;0,summary!D65,"")</f>
        <v/>
      </c>
      <c r="D64" s="1" t="str">
        <f aca="false">IF(summary!$Y65+summary!$AA65&gt;0,summary!E65,"")</f>
        <v/>
      </c>
      <c r="E64" s="1" t="str">
        <f aca="false">IF(summary!$Y65+summary!$AA65&gt;0,summary!H65,"")</f>
        <v/>
      </c>
      <c r="F64" s="1" t="str">
        <f aca="false">IF(summary!$Y65+summary!$AA65&gt;0,summary!X65,"")</f>
        <v/>
      </c>
      <c r="G64" s="1" t="str">
        <f aca="false">IF(summary!$Y65+summary!$AA65&gt;0,summary!Y65,"")</f>
        <v/>
      </c>
      <c r="H64" s="1" t="str">
        <f aca="false">IF(AND(ISNUMBER(I64), I64&gt;0),summary!Z65,"")</f>
        <v/>
      </c>
      <c r="I64" s="1" t="str">
        <f aca="false">IF(summary!$Y65+summary!$AA65&gt;0,summary!AA65,"")</f>
        <v/>
      </c>
      <c r="J64" s="1" t="str">
        <f aca="false">IF(G64&gt;0,summary!W65,"")</f>
        <v/>
      </c>
      <c r="K64" s="44" t="str">
        <f aca="false">IF(G64&lt;&gt;"",J64*(G64+I64)/20,"")</f>
        <v/>
      </c>
      <c r="L64" s="1" t="str">
        <f aca="false">IF(summary!$Y65+summary!$AA65&gt;0,summary!U65,"")</f>
        <v/>
      </c>
      <c r="M64" s="45" t="str">
        <f aca="false">IF(summary!$Y65+summary!$AA65&gt;0,summary!O65,"")</f>
        <v/>
      </c>
      <c r="N64" s="1" t="str">
        <f aca="false">IF(summary!$Y65+summary!$AA65&gt;0, IF(summary!T65="NO",1,0), "")</f>
        <v/>
      </c>
      <c r="O64" s="1" t="str">
        <f aca="false">IF($F64&lt;&gt;"",VLOOKUP($F64,Assignments!$A$2:$F$102,2,0),"")</f>
        <v/>
      </c>
      <c r="P64" s="1" t="str">
        <f aca="false">IF($H64&lt;&gt;"",VLOOKUP($H64,Assignments!$A$2:$F$102,2,0),"")</f>
        <v/>
      </c>
      <c r="Q64" s="1" t="str">
        <f aca="false">IF($F64&lt;&gt;"",IF(VLOOKUP($F64,Assignments!$A$2:$F$102,3,0)&lt;&gt;"",VLOOKUP($F64,Assignments!$A$2:$F$102,3,0),""),"")</f>
        <v/>
      </c>
      <c r="R64" s="1" t="str">
        <f aca="false">IF($H64&lt;&gt;"",IF(VLOOKUP($H64,Assignments!$A$2:$F$102,3,0)&lt;&gt;"",VLOOKUP($H64,Assignments!$A$2:$F$102,3,0),""),"")</f>
        <v/>
      </c>
      <c r="S64" s="1"/>
      <c r="T64" s="1" t="str">
        <f aca="false">IF(summary!$Y65+summary!$AA65&gt;0,summary!AE65,"")</f>
        <v/>
      </c>
      <c r="U64" s="1" t="str">
        <f aca="false">IF(summary!$Y65+summary!$AA65&gt;0,summary!AF65,"")</f>
        <v/>
      </c>
      <c r="V64" s="1" t="str">
        <f aca="false">IF(summary!$Y65+summary!$AA65&gt;0,summary!V65,"")</f>
        <v/>
      </c>
      <c r="W64" s="1" t="str">
        <f aca="false">IF(summary!$Y65+summary!$AA65&gt;0,summary!W65,"")</f>
        <v/>
      </c>
      <c r="X64" s="1" t="str">
        <f aca="false">IF(summary!$Y65+summary!$AA65&gt;0,summary!Y65,"")</f>
        <v/>
      </c>
      <c r="Y64" s="1" t="str">
        <f aca="false">IF(summary!$Y65+summary!$AA65&gt;0,summary!AA65,"")</f>
        <v/>
      </c>
    </row>
    <row r="65" customFormat="false" ht="14.25" hidden="false" customHeight="true" outlineLevel="0" collapsed="false">
      <c r="A65" s="1" t="str">
        <f aca="false">IF(summary!$Y66+summary!$AA66&gt;0,summary!A66,"")</f>
        <v/>
      </c>
      <c r="B65" s="1" t="str">
        <f aca="false">IF(summary!$Y66+summary!$AA66&gt;0,summary!B66,"")</f>
        <v/>
      </c>
      <c r="C65" s="1" t="str">
        <f aca="false">IF(summary!$Y66+summary!$AA66&gt;0,summary!D66,"")</f>
        <v/>
      </c>
      <c r="D65" s="1" t="str">
        <f aca="false">IF(summary!$Y66+summary!$AA66&gt;0,summary!E66,"")</f>
        <v/>
      </c>
      <c r="E65" s="1" t="str">
        <f aca="false">IF(summary!$Y66+summary!$AA66&gt;0,summary!H66,"")</f>
        <v/>
      </c>
      <c r="F65" s="1" t="str">
        <f aca="false">IF(summary!$Y66+summary!$AA66&gt;0,summary!X66,"")</f>
        <v/>
      </c>
      <c r="G65" s="1" t="str">
        <f aca="false">IF(summary!$Y66+summary!$AA66&gt;0,summary!Y66,"")</f>
        <v/>
      </c>
      <c r="H65" s="1" t="str">
        <f aca="false">IF(AND(ISNUMBER(I65), I65&gt;0),summary!Z66,"")</f>
        <v/>
      </c>
      <c r="I65" s="1" t="str">
        <f aca="false">IF(summary!$Y66+summary!$AA66&gt;0,summary!AA66,"")</f>
        <v/>
      </c>
      <c r="J65" s="1" t="str">
        <f aca="false">IF(G65&gt;0,summary!W66,"")</f>
        <v/>
      </c>
      <c r="K65" s="44" t="str">
        <f aca="false">IF(G65&lt;&gt;"",J65*(G65+I65)/20,"")</f>
        <v/>
      </c>
      <c r="L65" s="1" t="str">
        <f aca="false">IF(summary!$Y66+summary!$AA66&gt;0,summary!U66,"")</f>
        <v/>
      </c>
      <c r="M65" s="45" t="str">
        <f aca="false">IF(summary!$Y66+summary!$AA66&gt;0,summary!O66,"")</f>
        <v/>
      </c>
      <c r="N65" s="1" t="str">
        <f aca="false">IF(summary!$Y66+summary!$AA66&gt;0, IF(summary!T66="NO",1,0), "")</f>
        <v/>
      </c>
      <c r="O65" s="1" t="str">
        <f aca="false">IF($F65&lt;&gt;"",VLOOKUP($F65,Assignments!$A$2:$F$102,2,0),"")</f>
        <v/>
      </c>
      <c r="P65" s="1" t="str">
        <f aca="false">IF($H65&lt;&gt;"",VLOOKUP($H65,Assignments!$A$2:$F$102,2,0),"")</f>
        <v/>
      </c>
      <c r="Q65" s="1" t="str">
        <f aca="false">IF($F65&lt;&gt;"",IF(VLOOKUP($F65,Assignments!$A$2:$F$102,3,0)&lt;&gt;"",VLOOKUP($F65,Assignments!$A$2:$F$102,3,0),""),"")</f>
        <v/>
      </c>
      <c r="R65" s="1" t="str">
        <f aca="false">IF($H65&lt;&gt;"",IF(VLOOKUP($H65,Assignments!$A$2:$F$102,3,0)&lt;&gt;"",VLOOKUP($H65,Assignments!$A$2:$F$102,3,0),""),"")</f>
        <v/>
      </c>
      <c r="S65" s="1"/>
      <c r="T65" s="1" t="str">
        <f aca="false">IF(summary!$Y66+summary!$AA66&gt;0,summary!AE66,"")</f>
        <v/>
      </c>
      <c r="U65" s="1" t="str">
        <f aca="false">IF(summary!$Y66+summary!$AA66&gt;0,summary!AF66,"")</f>
        <v/>
      </c>
      <c r="V65" s="1" t="str">
        <f aca="false">IF(summary!$Y66+summary!$AA66&gt;0,summary!V66,"")</f>
        <v/>
      </c>
      <c r="W65" s="1" t="str">
        <f aca="false">IF(summary!$Y66+summary!$AA66&gt;0,summary!W66,"")</f>
        <v/>
      </c>
      <c r="X65" s="1" t="str">
        <f aca="false">IF(summary!$Y66+summary!$AA66&gt;0,summary!Y66,"")</f>
        <v/>
      </c>
      <c r="Y65" s="1" t="str">
        <f aca="false">IF(summary!$Y66+summary!$AA66&gt;0,summary!AA66,"")</f>
        <v/>
      </c>
    </row>
    <row r="66" customFormat="false" ht="14.25" hidden="false" customHeight="true" outlineLevel="0" collapsed="false">
      <c r="A66" s="1" t="str">
        <f aca="false">IF(summary!$Y67+summary!$AA67&gt;0,summary!A67,"")</f>
        <v/>
      </c>
      <c r="B66" s="1" t="str">
        <f aca="false">IF(summary!$Y67+summary!$AA67&gt;0,summary!B67,"")</f>
        <v/>
      </c>
      <c r="C66" s="1" t="str">
        <f aca="false">IF(summary!$Y67+summary!$AA67&gt;0,summary!D67,"")</f>
        <v/>
      </c>
      <c r="D66" s="1" t="str">
        <f aca="false">IF(summary!$Y67+summary!$AA67&gt;0,summary!E67,"")</f>
        <v/>
      </c>
      <c r="E66" s="1" t="str">
        <f aca="false">IF(summary!$Y67+summary!$AA67&gt;0,summary!H67,"")</f>
        <v/>
      </c>
      <c r="F66" s="1" t="str">
        <f aca="false">IF(summary!$Y67+summary!$AA67&gt;0,summary!X67,"")</f>
        <v/>
      </c>
      <c r="G66" s="1" t="str">
        <f aca="false">IF(summary!$Y67+summary!$AA67&gt;0,summary!Y67,"")</f>
        <v/>
      </c>
      <c r="H66" s="1" t="str">
        <f aca="false">IF(AND(ISNUMBER(I66), I66&gt;0),summary!Z67,"")</f>
        <v/>
      </c>
      <c r="I66" s="1" t="str">
        <f aca="false">IF(summary!$Y67+summary!$AA67&gt;0,summary!AA67,"")</f>
        <v/>
      </c>
      <c r="J66" s="1" t="str">
        <f aca="false">IF(G66&gt;0,summary!W67,"")</f>
        <v/>
      </c>
      <c r="K66" s="44" t="str">
        <f aca="false">IF(G66&lt;&gt;"",J66*(G66+I66)/20,"")</f>
        <v/>
      </c>
      <c r="L66" s="1" t="str">
        <f aca="false">IF(summary!$Y67+summary!$AA67&gt;0,summary!U67,"")</f>
        <v/>
      </c>
      <c r="M66" s="45" t="str">
        <f aca="false">IF(summary!$Y67+summary!$AA67&gt;0,summary!O67,"")</f>
        <v/>
      </c>
      <c r="N66" s="1" t="str">
        <f aca="false">IF(summary!$Y67+summary!$AA67&gt;0, IF(summary!T67="NO",1,0), "")</f>
        <v/>
      </c>
      <c r="O66" s="1" t="str">
        <f aca="false">IF($F66&lt;&gt;"",VLOOKUP($F66,Assignments!$A$2:$F$102,2,0),"")</f>
        <v/>
      </c>
      <c r="P66" s="1" t="str">
        <f aca="false">IF($H66&lt;&gt;"",VLOOKUP($H66,Assignments!$A$2:$F$102,2,0),"")</f>
        <v/>
      </c>
      <c r="Q66" s="1" t="str">
        <f aca="false">IF($F66&lt;&gt;"",IF(VLOOKUP($F66,Assignments!$A$2:$F$102,3,0)&lt;&gt;"",VLOOKUP($F66,Assignments!$A$2:$F$102,3,0),""),"")</f>
        <v/>
      </c>
      <c r="R66" s="1" t="str">
        <f aca="false">IF($H66&lt;&gt;"",IF(VLOOKUP($H66,Assignments!$A$2:$F$102,3,0)&lt;&gt;"",VLOOKUP($H66,Assignments!$A$2:$F$102,3,0),""),"")</f>
        <v/>
      </c>
      <c r="S66" s="1"/>
      <c r="T66" s="1" t="str">
        <f aca="false">IF(summary!$Y67+summary!$AA67&gt;0,summary!AE67,"")</f>
        <v/>
      </c>
      <c r="U66" s="1" t="str">
        <f aca="false">IF(summary!$Y67+summary!$AA67&gt;0,summary!AF67,"")</f>
        <v/>
      </c>
      <c r="V66" s="1" t="str">
        <f aca="false">IF(summary!$Y67+summary!$AA67&gt;0,summary!V67,"")</f>
        <v/>
      </c>
      <c r="W66" s="1" t="str">
        <f aca="false">IF(summary!$Y67+summary!$AA67&gt;0,summary!W67,"")</f>
        <v/>
      </c>
      <c r="X66" s="1" t="str">
        <f aca="false">IF(summary!$Y67+summary!$AA67&gt;0,summary!Y67,"")</f>
        <v/>
      </c>
      <c r="Y66" s="1" t="str">
        <f aca="false">IF(summary!$Y67+summary!$AA67&gt;0,summary!AA67,"")</f>
        <v/>
      </c>
    </row>
    <row r="67" customFormat="false" ht="14.25" hidden="false" customHeight="true" outlineLevel="0" collapsed="false">
      <c r="A67" s="1" t="str">
        <f aca="false">IF(summary!$Y68+summary!$AA68&gt;0,summary!A68,"")</f>
        <v/>
      </c>
      <c r="B67" s="1" t="str">
        <f aca="false">IF(summary!$Y68+summary!$AA68&gt;0,summary!B68,"")</f>
        <v/>
      </c>
      <c r="C67" s="1" t="str">
        <f aca="false">IF(summary!$Y68+summary!$AA68&gt;0,summary!D68,"")</f>
        <v/>
      </c>
      <c r="D67" s="1" t="str">
        <f aca="false">IF(summary!$Y68+summary!$AA68&gt;0,summary!E68,"")</f>
        <v/>
      </c>
      <c r="E67" s="1" t="str">
        <f aca="false">IF(summary!$Y68+summary!$AA68&gt;0,summary!H68,"")</f>
        <v/>
      </c>
      <c r="F67" s="1" t="str">
        <f aca="false">IF(summary!$Y68+summary!$AA68&gt;0,summary!X68,"")</f>
        <v/>
      </c>
      <c r="G67" s="1" t="str">
        <f aca="false">IF(summary!$Y68+summary!$AA68&gt;0,summary!Y68,"")</f>
        <v/>
      </c>
      <c r="H67" s="1" t="str">
        <f aca="false">IF(AND(ISNUMBER(I67), I67&gt;0),summary!Z68,"")</f>
        <v/>
      </c>
      <c r="I67" s="1" t="str">
        <f aca="false">IF(summary!$Y68+summary!$AA68&gt;0,summary!AA68,"")</f>
        <v/>
      </c>
      <c r="J67" s="1" t="str">
        <f aca="false">IF(G67&gt;0,summary!W68,"")</f>
        <v/>
      </c>
      <c r="K67" s="44" t="str">
        <f aca="false">IF(G67&lt;&gt;"",J67*(G67+I67)/20,"")</f>
        <v/>
      </c>
      <c r="L67" s="1" t="str">
        <f aca="false">IF(summary!$Y68+summary!$AA68&gt;0,summary!U68,"")</f>
        <v/>
      </c>
      <c r="M67" s="45" t="str">
        <f aca="false">IF(summary!$Y68+summary!$AA68&gt;0,summary!O68,"")</f>
        <v/>
      </c>
      <c r="N67" s="1" t="str">
        <f aca="false">IF(summary!$Y68+summary!$AA68&gt;0, IF(summary!T68="NO",1,0), "")</f>
        <v/>
      </c>
      <c r="O67" s="1" t="str">
        <f aca="false">IF($F67&lt;&gt;"",VLOOKUP($F67,Assignments!$A$2:$F$102,2,0),"")</f>
        <v/>
      </c>
      <c r="P67" s="1" t="str">
        <f aca="false">IF($H67&lt;&gt;"",VLOOKUP($H67,Assignments!$A$2:$F$102,2,0),"")</f>
        <v/>
      </c>
      <c r="Q67" s="1" t="str">
        <f aca="false">IF($F67&lt;&gt;"",IF(VLOOKUP($F67,Assignments!$A$2:$F$102,3,0)&lt;&gt;"",VLOOKUP($F67,Assignments!$A$2:$F$102,3,0),""),"")</f>
        <v/>
      </c>
      <c r="R67" s="1" t="str">
        <f aca="false">IF($H67&lt;&gt;"",IF(VLOOKUP($H67,Assignments!$A$2:$F$102,3,0)&lt;&gt;"",VLOOKUP($H67,Assignments!$A$2:$F$102,3,0),""),"")</f>
        <v/>
      </c>
      <c r="S67" s="1"/>
      <c r="T67" s="1" t="str">
        <f aca="false">IF(summary!$Y68+summary!$AA68&gt;0,summary!AE68,"")</f>
        <v/>
      </c>
      <c r="U67" s="1" t="str">
        <f aca="false">IF(summary!$Y68+summary!$AA68&gt;0,summary!AF68,"")</f>
        <v/>
      </c>
      <c r="V67" s="1" t="str">
        <f aca="false">IF(summary!$Y68+summary!$AA68&gt;0,summary!V68,"")</f>
        <v/>
      </c>
      <c r="W67" s="1" t="str">
        <f aca="false">IF(summary!$Y68+summary!$AA68&gt;0,summary!W68,"")</f>
        <v/>
      </c>
      <c r="X67" s="1" t="str">
        <f aca="false">IF(summary!$Y68+summary!$AA68&gt;0,summary!Y68,"")</f>
        <v/>
      </c>
      <c r="Y67" s="1" t="str">
        <f aca="false">IF(summary!$Y68+summary!$AA68&gt;0,summary!AA68,"")</f>
        <v/>
      </c>
    </row>
    <row r="68" customFormat="false" ht="14.25" hidden="false" customHeight="true" outlineLevel="0" collapsed="false">
      <c r="A68" s="1" t="str">
        <f aca="false">IF(summary!$Y69+summary!$AA69&gt;0,summary!A69,"")</f>
        <v/>
      </c>
      <c r="B68" s="1" t="str">
        <f aca="false">IF(summary!$Y69+summary!$AA69&gt;0,summary!B69,"")</f>
        <v/>
      </c>
      <c r="C68" s="1" t="str">
        <f aca="false">IF(summary!$Y69+summary!$AA69&gt;0,summary!D69,"")</f>
        <v/>
      </c>
      <c r="D68" s="1" t="str">
        <f aca="false">IF(summary!$Y69+summary!$AA69&gt;0,summary!E69,"")</f>
        <v/>
      </c>
      <c r="E68" s="1" t="str">
        <f aca="false">IF(summary!$Y69+summary!$AA69&gt;0,summary!H69,"")</f>
        <v/>
      </c>
      <c r="F68" s="1" t="str">
        <f aca="false">IF(summary!$Y69+summary!$AA69&gt;0,summary!X69,"")</f>
        <v/>
      </c>
      <c r="G68" s="1" t="str">
        <f aca="false">IF(summary!$Y69+summary!$AA69&gt;0,summary!Y69,"")</f>
        <v/>
      </c>
      <c r="H68" s="1" t="str">
        <f aca="false">IF(AND(ISNUMBER(I68), I68&gt;0),summary!Z69,"")</f>
        <v/>
      </c>
      <c r="I68" s="1" t="str">
        <f aca="false">IF(summary!$Y69+summary!$AA69&gt;0,summary!AA69,"")</f>
        <v/>
      </c>
      <c r="J68" s="1" t="str">
        <f aca="false">IF(G68&gt;0,summary!W69,"")</f>
        <v/>
      </c>
      <c r="K68" s="44" t="str">
        <f aca="false">IF(G68&lt;&gt;"",J68*(G68+I68)/20,"")</f>
        <v/>
      </c>
      <c r="L68" s="1" t="str">
        <f aca="false">IF(summary!$Y69+summary!$AA69&gt;0,summary!U69,"")</f>
        <v/>
      </c>
      <c r="M68" s="45" t="str">
        <f aca="false">IF(summary!$Y69+summary!$AA69&gt;0,summary!O69,"")</f>
        <v/>
      </c>
      <c r="N68" s="1" t="str">
        <f aca="false">IF(summary!$Y69+summary!$AA69&gt;0, IF(summary!T69="NO",1,0), "")</f>
        <v/>
      </c>
      <c r="O68" s="1" t="str">
        <f aca="false">IF($F68&lt;&gt;"",VLOOKUP($F68,Assignments!$A$2:$F$102,2,0),"")</f>
        <v/>
      </c>
      <c r="P68" s="1" t="str">
        <f aca="false">IF($H68&lt;&gt;"",VLOOKUP($H68,Assignments!$A$2:$F$102,2,0),"")</f>
        <v/>
      </c>
      <c r="Q68" s="1" t="str">
        <f aca="false">IF($F68&lt;&gt;"",IF(VLOOKUP($F68,Assignments!$A$2:$F$102,3,0)&lt;&gt;"",VLOOKUP($F68,Assignments!$A$2:$F$102,3,0),""),"")</f>
        <v/>
      </c>
      <c r="R68" s="1" t="str">
        <f aca="false">IF($H68&lt;&gt;"",IF(VLOOKUP($H68,Assignments!$A$2:$F$102,3,0)&lt;&gt;"",VLOOKUP($H68,Assignments!$A$2:$F$102,3,0),""),"")</f>
        <v/>
      </c>
      <c r="S68" s="1"/>
      <c r="T68" s="1" t="str">
        <f aca="false">IF(summary!$Y69+summary!$AA69&gt;0,summary!AE69,"")</f>
        <v/>
      </c>
      <c r="U68" s="1" t="str">
        <f aca="false">IF(summary!$Y69+summary!$AA69&gt;0,summary!AF69,"")</f>
        <v/>
      </c>
      <c r="V68" s="1" t="str">
        <f aca="false">IF(summary!$Y69+summary!$AA69&gt;0,summary!V69,"")</f>
        <v/>
      </c>
      <c r="W68" s="1" t="str">
        <f aca="false">IF(summary!$Y69+summary!$AA69&gt;0,summary!W69,"")</f>
        <v/>
      </c>
      <c r="X68" s="1" t="str">
        <f aca="false">IF(summary!$Y69+summary!$AA69&gt;0,summary!Y69,"")</f>
        <v/>
      </c>
      <c r="Y68" s="1" t="str">
        <f aca="false">IF(summary!$Y69+summary!$AA69&gt;0,summary!AA69,"")</f>
        <v/>
      </c>
    </row>
    <row r="69" customFormat="false" ht="14.25" hidden="false" customHeight="true" outlineLevel="0" collapsed="false">
      <c r="A69" s="1" t="str">
        <f aca="false">IF(summary!$Y70+summary!$AA70&gt;0,summary!A70,"")</f>
        <v/>
      </c>
      <c r="B69" s="1" t="str">
        <f aca="false">IF(summary!$Y70+summary!$AA70&gt;0,summary!B70,"")</f>
        <v/>
      </c>
      <c r="C69" s="1" t="str">
        <f aca="false">IF(summary!$Y70+summary!$AA70&gt;0,summary!D70,"")</f>
        <v/>
      </c>
      <c r="D69" s="1" t="str">
        <f aca="false">IF(summary!$Y70+summary!$AA70&gt;0,summary!E70,"")</f>
        <v/>
      </c>
      <c r="E69" s="1" t="str">
        <f aca="false">IF(summary!$Y70+summary!$AA70&gt;0,summary!H70,"")</f>
        <v/>
      </c>
      <c r="F69" s="1" t="str">
        <f aca="false">IF(summary!$Y70+summary!$AA70&gt;0,summary!X70,"")</f>
        <v/>
      </c>
      <c r="G69" s="1" t="str">
        <f aca="false">IF(summary!$Y70+summary!$AA70&gt;0,summary!Y70,"")</f>
        <v/>
      </c>
      <c r="H69" s="1" t="str">
        <f aca="false">IF(AND(ISNUMBER(I69), I69&gt;0),summary!Z70,"")</f>
        <v/>
      </c>
      <c r="I69" s="1" t="str">
        <f aca="false">IF(summary!$Y70+summary!$AA70&gt;0,summary!AA70,"")</f>
        <v/>
      </c>
      <c r="J69" s="1" t="str">
        <f aca="false">IF(G69&gt;0,summary!W70,"")</f>
        <v/>
      </c>
      <c r="K69" s="44" t="str">
        <f aca="false">IF(G69&lt;&gt;"",J69*(G69+I69)/20,"")</f>
        <v/>
      </c>
      <c r="L69" s="1" t="str">
        <f aca="false">IF(summary!$Y70+summary!$AA70&gt;0,summary!U70,"")</f>
        <v/>
      </c>
      <c r="M69" s="45" t="str">
        <f aca="false">IF(summary!$Y70+summary!$AA70&gt;0,summary!O70,"")</f>
        <v/>
      </c>
      <c r="N69" s="1" t="str">
        <f aca="false">IF(summary!$Y70+summary!$AA70&gt;0, IF(summary!T70="NO",1,0), "")</f>
        <v/>
      </c>
      <c r="O69" s="1" t="str">
        <f aca="false">IF($F69&lt;&gt;"",VLOOKUP($F69,Assignments!$A$2:$F$102,2,0),"")</f>
        <v/>
      </c>
      <c r="P69" s="1" t="str">
        <f aca="false">IF($H69&lt;&gt;"",VLOOKUP($H69,Assignments!$A$2:$F$102,2,0),"")</f>
        <v/>
      </c>
      <c r="Q69" s="1" t="str">
        <f aca="false">IF($F69&lt;&gt;"",IF(VLOOKUP($F69,Assignments!$A$2:$F$102,3,0)&lt;&gt;"",VLOOKUP($F69,Assignments!$A$2:$F$102,3,0),""),"")</f>
        <v/>
      </c>
      <c r="R69" s="1" t="str">
        <f aca="false">IF($H69&lt;&gt;"",IF(VLOOKUP($H69,Assignments!$A$2:$F$102,3,0)&lt;&gt;"",VLOOKUP($H69,Assignments!$A$2:$F$102,3,0),""),"")</f>
        <v/>
      </c>
      <c r="S69" s="1"/>
      <c r="T69" s="1" t="str">
        <f aca="false">IF(summary!$Y70+summary!$AA70&gt;0,summary!AE70,"")</f>
        <v/>
      </c>
      <c r="U69" s="1" t="str">
        <f aca="false">IF(summary!$Y70+summary!$AA70&gt;0,summary!AF70,"")</f>
        <v/>
      </c>
      <c r="V69" s="1" t="str">
        <f aca="false">IF(summary!$Y70+summary!$AA70&gt;0,summary!V70,"")</f>
        <v/>
      </c>
      <c r="W69" s="1" t="str">
        <f aca="false">IF(summary!$Y70+summary!$AA70&gt;0,summary!W70,"")</f>
        <v/>
      </c>
      <c r="X69" s="1" t="str">
        <f aca="false">IF(summary!$Y70+summary!$AA70&gt;0,summary!Y70,"")</f>
        <v/>
      </c>
      <c r="Y69" s="1" t="str">
        <f aca="false">IF(summary!$Y70+summary!$AA70&gt;0,summary!AA70,"")</f>
        <v/>
      </c>
    </row>
    <row r="70" customFormat="false" ht="14.25" hidden="false" customHeight="true" outlineLevel="0" collapsed="false">
      <c r="A70" s="1" t="str">
        <f aca="false">IF(summary!$Y71+summary!$AA71&gt;0,summary!A71,"")</f>
        <v/>
      </c>
      <c r="B70" s="1" t="str">
        <f aca="false">IF(summary!$Y71+summary!$AA71&gt;0,summary!B71,"")</f>
        <v/>
      </c>
      <c r="C70" s="1" t="str">
        <f aca="false">IF(summary!$Y71+summary!$AA71&gt;0,summary!D71,"")</f>
        <v/>
      </c>
      <c r="D70" s="1" t="str">
        <f aca="false">IF(summary!$Y71+summary!$AA71&gt;0,summary!E71,"")</f>
        <v/>
      </c>
      <c r="E70" s="1" t="str">
        <f aca="false">IF(summary!$Y71+summary!$AA71&gt;0,summary!H71,"")</f>
        <v/>
      </c>
      <c r="F70" s="1" t="str">
        <f aca="false">IF(summary!$Y71+summary!$AA71&gt;0,summary!X71,"")</f>
        <v/>
      </c>
      <c r="G70" s="1" t="str">
        <f aca="false">IF(summary!$Y71+summary!$AA71&gt;0,summary!Y71,"")</f>
        <v/>
      </c>
      <c r="H70" s="1" t="str">
        <f aca="false">IF(AND(ISNUMBER(I70), I70&gt;0),summary!Z71,"")</f>
        <v/>
      </c>
      <c r="I70" s="1" t="str">
        <f aca="false">IF(summary!$Y71+summary!$AA71&gt;0,summary!AA71,"")</f>
        <v/>
      </c>
      <c r="J70" s="1" t="str">
        <f aca="false">IF(G70&gt;0,summary!W71,"")</f>
        <v/>
      </c>
      <c r="K70" s="44" t="str">
        <f aca="false">IF(G70&lt;&gt;"",J70*(G70+I70)/20,"")</f>
        <v/>
      </c>
      <c r="L70" s="1" t="str">
        <f aca="false">IF(summary!$Y71+summary!$AA71&gt;0,summary!U71,"")</f>
        <v/>
      </c>
      <c r="M70" s="45" t="str">
        <f aca="false">IF(summary!$Y71+summary!$AA71&gt;0,summary!O71,"")</f>
        <v/>
      </c>
      <c r="N70" s="1" t="str">
        <f aca="false">IF(summary!$Y71+summary!$AA71&gt;0, IF(summary!T71="NO",1,0), "")</f>
        <v/>
      </c>
      <c r="O70" s="1" t="str">
        <f aca="false">IF($F70&lt;&gt;"",VLOOKUP($F70,Assignments!$A$2:$F$102,2,0),"")</f>
        <v/>
      </c>
      <c r="P70" s="1" t="str">
        <f aca="false">IF($H70&lt;&gt;"",VLOOKUP($H70,Assignments!$A$2:$F$102,2,0),"")</f>
        <v/>
      </c>
      <c r="Q70" s="1" t="str">
        <f aca="false">IF($F70&lt;&gt;"",IF(VLOOKUP($F70,Assignments!$A$2:$F$102,3,0)&lt;&gt;"",VLOOKUP($F70,Assignments!$A$2:$F$102,3,0),""),"")</f>
        <v/>
      </c>
      <c r="R70" s="1" t="str">
        <f aca="false">IF($H70&lt;&gt;"",IF(VLOOKUP($H70,Assignments!$A$2:$F$102,3,0)&lt;&gt;"",VLOOKUP($H70,Assignments!$A$2:$F$102,3,0),""),"")</f>
        <v/>
      </c>
      <c r="S70" s="1"/>
      <c r="T70" s="1" t="str">
        <f aca="false">IF(summary!$Y71+summary!$AA71&gt;0,summary!AE71,"")</f>
        <v/>
      </c>
      <c r="U70" s="1" t="str">
        <f aca="false">IF(summary!$Y71+summary!$AA71&gt;0,summary!AF71,"")</f>
        <v/>
      </c>
      <c r="V70" s="1" t="str">
        <f aca="false">IF(summary!$Y71+summary!$AA71&gt;0,summary!V71,"")</f>
        <v/>
      </c>
      <c r="W70" s="1" t="str">
        <f aca="false">IF(summary!$Y71+summary!$AA71&gt;0,summary!W71,"")</f>
        <v/>
      </c>
      <c r="X70" s="1" t="str">
        <f aca="false">IF(summary!$Y71+summary!$AA71&gt;0,summary!Y71,"")</f>
        <v/>
      </c>
      <c r="Y70" s="1" t="str">
        <f aca="false">IF(summary!$Y71+summary!$AA71&gt;0,summary!AA71,"")</f>
        <v/>
      </c>
    </row>
    <row r="71" customFormat="false" ht="14.25" hidden="false" customHeight="true" outlineLevel="0" collapsed="false">
      <c r="A71" s="1" t="str">
        <f aca="false">IF(summary!$Y72+summary!$AA72&gt;0,summary!A72,"")</f>
        <v/>
      </c>
      <c r="B71" s="1" t="str">
        <f aca="false">IF(summary!$Y72+summary!$AA72&gt;0,summary!B72,"")</f>
        <v/>
      </c>
      <c r="C71" s="1" t="str">
        <f aca="false">IF(summary!$Y72+summary!$AA72&gt;0,summary!D72,"")</f>
        <v/>
      </c>
      <c r="D71" s="1" t="str">
        <f aca="false">IF(summary!$Y72+summary!$AA72&gt;0,summary!E72,"")</f>
        <v/>
      </c>
      <c r="E71" s="1" t="str">
        <f aca="false">IF(summary!$Y72+summary!$AA72&gt;0,summary!H72,"")</f>
        <v/>
      </c>
      <c r="F71" s="1" t="str">
        <f aca="false">IF(summary!$Y72+summary!$AA72&gt;0,summary!X72,"")</f>
        <v/>
      </c>
      <c r="G71" s="1" t="str">
        <f aca="false">IF(summary!$Y72+summary!$AA72&gt;0,summary!Y72,"")</f>
        <v/>
      </c>
      <c r="H71" s="1" t="str">
        <f aca="false">IF(AND(ISNUMBER(I71), I71&gt;0),summary!Z72,"")</f>
        <v/>
      </c>
      <c r="I71" s="1" t="str">
        <f aca="false">IF(summary!$Y72+summary!$AA72&gt;0,summary!AA72,"")</f>
        <v/>
      </c>
      <c r="J71" s="1" t="str">
        <f aca="false">IF(G71&gt;0,summary!W72,"")</f>
        <v/>
      </c>
      <c r="K71" s="44" t="str">
        <f aca="false">IF(G71&lt;&gt;"",J71*(G71+I71)/20,"")</f>
        <v/>
      </c>
      <c r="L71" s="1" t="str">
        <f aca="false">IF(summary!$Y72+summary!$AA72&gt;0,summary!U72,"")</f>
        <v/>
      </c>
      <c r="M71" s="45" t="str">
        <f aca="false">IF(summary!$Y72+summary!$AA72&gt;0,summary!O72,"")</f>
        <v/>
      </c>
      <c r="N71" s="1" t="str">
        <f aca="false">IF(summary!$Y72+summary!$AA72&gt;0, IF(summary!T72="NO",1,0), "")</f>
        <v/>
      </c>
      <c r="O71" s="1" t="str">
        <f aca="false">IF($F71&lt;&gt;"",VLOOKUP($F71,Assignments!$A$2:$F$102,2,0),"")</f>
        <v/>
      </c>
      <c r="P71" s="1" t="str">
        <f aca="false">IF($H71&lt;&gt;"",VLOOKUP($H71,Assignments!$A$2:$F$102,2,0),"")</f>
        <v/>
      </c>
      <c r="Q71" s="1" t="str">
        <f aca="false">IF($F71&lt;&gt;"",IF(VLOOKUP($F71,Assignments!$A$2:$F$102,3,0)&lt;&gt;"",VLOOKUP($F71,Assignments!$A$2:$F$102,3,0),""),"")</f>
        <v/>
      </c>
      <c r="R71" s="1" t="str">
        <f aca="false">IF($H71&lt;&gt;"",IF(VLOOKUP($H71,Assignments!$A$2:$F$102,3,0)&lt;&gt;"",VLOOKUP($H71,Assignments!$A$2:$F$102,3,0),""),"")</f>
        <v/>
      </c>
      <c r="S71" s="1"/>
      <c r="T71" s="1" t="str">
        <f aca="false">IF(summary!$Y72+summary!$AA72&gt;0,summary!AE72,"")</f>
        <v/>
      </c>
      <c r="U71" s="1" t="str">
        <f aca="false">IF(summary!$Y72+summary!$AA72&gt;0,summary!AF72,"")</f>
        <v/>
      </c>
      <c r="V71" s="1" t="str">
        <f aca="false">IF(summary!$Y72+summary!$AA72&gt;0,summary!V72,"")</f>
        <v/>
      </c>
      <c r="W71" s="1" t="str">
        <f aca="false">IF(summary!$Y72+summary!$AA72&gt;0,summary!W72,"")</f>
        <v/>
      </c>
      <c r="X71" s="1" t="str">
        <f aca="false">IF(summary!$Y72+summary!$AA72&gt;0,summary!Y72,"")</f>
        <v/>
      </c>
      <c r="Y71" s="1" t="str">
        <f aca="false">IF(summary!$Y72+summary!$AA72&gt;0,summary!AA72,"")</f>
        <v/>
      </c>
    </row>
    <row r="72" customFormat="false" ht="14.25" hidden="false" customHeight="true" outlineLevel="0" collapsed="false">
      <c r="A72" s="1" t="str">
        <f aca="false">IF(summary!$Y73+summary!$AA73&gt;0,summary!A73,"")</f>
        <v/>
      </c>
      <c r="B72" s="1" t="str">
        <f aca="false">IF(summary!$Y73+summary!$AA73&gt;0,summary!B73,"")</f>
        <v/>
      </c>
      <c r="C72" s="1" t="str">
        <f aca="false">IF(summary!$Y73+summary!$AA73&gt;0,summary!D73,"")</f>
        <v/>
      </c>
      <c r="D72" s="1" t="str">
        <f aca="false">IF(summary!$Y73+summary!$AA73&gt;0,summary!E73,"")</f>
        <v/>
      </c>
      <c r="E72" s="1" t="str">
        <f aca="false">IF(summary!$Y73+summary!$AA73&gt;0,summary!H73,"")</f>
        <v/>
      </c>
      <c r="F72" s="1" t="str">
        <f aca="false">IF(summary!$Y73+summary!$AA73&gt;0,summary!X73,"")</f>
        <v/>
      </c>
      <c r="G72" s="1" t="str">
        <f aca="false">IF(summary!$Y73+summary!$AA73&gt;0,summary!Y73,"")</f>
        <v/>
      </c>
      <c r="H72" s="1" t="str">
        <f aca="false">IF(AND(ISNUMBER(I72), I72&gt;0),summary!Z73,"")</f>
        <v/>
      </c>
      <c r="I72" s="1" t="str">
        <f aca="false">IF(summary!$Y73+summary!$AA73&gt;0,summary!AA73,"")</f>
        <v/>
      </c>
      <c r="J72" s="1" t="str">
        <f aca="false">IF(G72&gt;0,summary!W73,"")</f>
        <v/>
      </c>
      <c r="K72" s="44" t="str">
        <f aca="false">IF(G72&lt;&gt;"",J72*(G72+I72)/20,"")</f>
        <v/>
      </c>
      <c r="L72" s="1" t="str">
        <f aca="false">IF(summary!$Y73+summary!$AA73&gt;0,summary!U73,"")</f>
        <v/>
      </c>
      <c r="M72" s="45" t="str">
        <f aca="false">IF(summary!$Y73+summary!$AA73&gt;0,summary!O73,"")</f>
        <v/>
      </c>
      <c r="N72" s="1" t="str">
        <f aca="false">IF(summary!$Y73+summary!$AA73&gt;0, IF(summary!T73="NO",1,0), "")</f>
        <v/>
      </c>
      <c r="O72" s="1" t="str">
        <f aca="false">IF($F72&lt;&gt;"",VLOOKUP($F72,Assignments!$A$2:$F$102,2,0),"")</f>
        <v/>
      </c>
      <c r="P72" s="1" t="str">
        <f aca="false">IF($H72&lt;&gt;"",VLOOKUP($H72,Assignments!$A$2:$F$102,2,0),"")</f>
        <v/>
      </c>
      <c r="Q72" s="1" t="str">
        <f aca="false">IF($F72&lt;&gt;"",IF(VLOOKUP($F72,Assignments!$A$2:$F$102,3,0)&lt;&gt;"",VLOOKUP($F72,Assignments!$A$2:$F$102,3,0),""),"")</f>
        <v/>
      </c>
      <c r="R72" s="1" t="str">
        <f aca="false">IF($H72&lt;&gt;"",IF(VLOOKUP($H72,Assignments!$A$2:$F$102,3,0)&lt;&gt;"",VLOOKUP($H72,Assignments!$A$2:$F$102,3,0),""),"")</f>
        <v/>
      </c>
      <c r="S72" s="1"/>
      <c r="T72" s="1" t="str">
        <f aca="false">IF(summary!$Y73+summary!$AA73&gt;0,summary!AE73,"")</f>
        <v/>
      </c>
      <c r="U72" s="1" t="str">
        <f aca="false">IF(summary!$Y73+summary!$AA73&gt;0,summary!AF73,"")</f>
        <v/>
      </c>
      <c r="V72" s="1" t="str">
        <f aca="false">IF(summary!$Y73+summary!$AA73&gt;0,summary!V73,"")</f>
        <v/>
      </c>
      <c r="W72" s="1" t="str">
        <f aca="false">IF(summary!$Y73+summary!$AA73&gt;0,summary!W73,"")</f>
        <v/>
      </c>
      <c r="X72" s="1" t="str">
        <f aca="false">IF(summary!$Y73+summary!$AA73&gt;0,summary!Y73,"")</f>
        <v/>
      </c>
      <c r="Y72" s="1" t="str">
        <f aca="false">IF(summary!$Y73+summary!$AA73&gt;0,summary!AA73,"")</f>
        <v/>
      </c>
    </row>
    <row r="73" customFormat="false" ht="14.25" hidden="false" customHeight="true" outlineLevel="0" collapsed="false">
      <c r="A73" s="1" t="str">
        <f aca="false">IF(summary!$Y74+summary!$AA74&gt;0,summary!A74,"")</f>
        <v/>
      </c>
      <c r="B73" s="1" t="str">
        <f aca="false">IF(summary!$Y74+summary!$AA74&gt;0,summary!B74,"")</f>
        <v/>
      </c>
      <c r="C73" s="1" t="str">
        <f aca="false">IF(summary!$Y74+summary!$AA74&gt;0,summary!D74,"")</f>
        <v/>
      </c>
      <c r="D73" s="1" t="str">
        <f aca="false">IF(summary!$Y74+summary!$AA74&gt;0,summary!E74,"")</f>
        <v/>
      </c>
      <c r="E73" s="1" t="str">
        <f aca="false">IF(summary!$Y74+summary!$AA74&gt;0,summary!H74,"")</f>
        <v/>
      </c>
      <c r="F73" s="1" t="str">
        <f aca="false">IF(summary!$Y74+summary!$AA74&gt;0,summary!X74,"")</f>
        <v/>
      </c>
      <c r="G73" s="1" t="str">
        <f aca="false">IF(summary!$Y74+summary!$AA74&gt;0,summary!Y74,"")</f>
        <v/>
      </c>
      <c r="H73" s="1" t="str">
        <f aca="false">IF(AND(ISNUMBER(I73), I73&gt;0),summary!Z74,"")</f>
        <v/>
      </c>
      <c r="I73" s="1" t="str">
        <f aca="false">IF(summary!$Y74+summary!$AA74&gt;0,summary!AA74,"")</f>
        <v/>
      </c>
      <c r="J73" s="1" t="str">
        <f aca="false">IF(G73&gt;0,summary!W74,"")</f>
        <v/>
      </c>
      <c r="K73" s="44" t="str">
        <f aca="false">IF(G73&lt;&gt;"",J73*(G73+I73)/20,"")</f>
        <v/>
      </c>
      <c r="L73" s="1" t="str">
        <f aca="false">IF(summary!$Y74+summary!$AA74&gt;0,summary!U74,"")</f>
        <v/>
      </c>
      <c r="M73" s="45" t="str">
        <f aca="false">IF(summary!$Y74+summary!$AA74&gt;0,summary!O74,"")</f>
        <v/>
      </c>
      <c r="N73" s="1" t="str">
        <f aca="false">IF(summary!$Y74+summary!$AA74&gt;0, IF(summary!T74="NO",1,0), "")</f>
        <v/>
      </c>
      <c r="O73" s="1" t="str">
        <f aca="false">IF($F73&lt;&gt;"",VLOOKUP($F73,Assignments!$A$2:$F$102,2,0),"")</f>
        <v/>
      </c>
      <c r="P73" s="1" t="str">
        <f aca="false">IF($H73&lt;&gt;"",VLOOKUP($H73,Assignments!$A$2:$F$102,2,0),"")</f>
        <v/>
      </c>
      <c r="Q73" s="1" t="str">
        <f aca="false">IF($F73&lt;&gt;"",IF(VLOOKUP($F73,Assignments!$A$2:$F$102,3,0)&lt;&gt;"",VLOOKUP($F73,Assignments!$A$2:$F$102,3,0),""),"")</f>
        <v/>
      </c>
      <c r="R73" s="1" t="str">
        <f aca="false">IF($H73&lt;&gt;"",IF(VLOOKUP($H73,Assignments!$A$2:$F$102,3,0)&lt;&gt;"",VLOOKUP($H73,Assignments!$A$2:$F$102,3,0),""),"")</f>
        <v/>
      </c>
      <c r="S73" s="1"/>
      <c r="T73" s="1" t="str">
        <f aca="false">IF(summary!$Y74+summary!$AA74&gt;0,summary!AE74,"")</f>
        <v/>
      </c>
      <c r="U73" s="1" t="str">
        <f aca="false">IF(summary!$Y74+summary!$AA74&gt;0,summary!AF74,"")</f>
        <v/>
      </c>
      <c r="V73" s="1" t="str">
        <f aca="false">IF(summary!$Y74+summary!$AA74&gt;0,summary!V74,"")</f>
        <v/>
      </c>
      <c r="W73" s="1" t="str">
        <f aca="false">IF(summary!$Y74+summary!$AA74&gt;0,summary!W74,"")</f>
        <v/>
      </c>
      <c r="X73" s="1" t="str">
        <f aca="false">IF(summary!$Y74+summary!$AA74&gt;0,summary!Y74,"")</f>
        <v/>
      </c>
      <c r="Y73" s="1" t="str">
        <f aca="false">IF(summary!$Y74+summary!$AA74&gt;0,summary!AA74,"")</f>
        <v/>
      </c>
    </row>
    <row r="74" customFormat="false" ht="14.25" hidden="false" customHeight="true" outlineLevel="0" collapsed="false">
      <c r="A74" s="1" t="str">
        <f aca="false">IF(summary!$Y75+summary!$AA75&gt;0,summary!A75,"")</f>
        <v/>
      </c>
      <c r="B74" s="1" t="str">
        <f aca="false">IF(summary!$Y75+summary!$AA75&gt;0,summary!B75,"")</f>
        <v/>
      </c>
      <c r="C74" s="1" t="str">
        <f aca="false">IF(summary!$Y75+summary!$AA75&gt;0,summary!D75,"")</f>
        <v/>
      </c>
      <c r="D74" s="1" t="str">
        <f aca="false">IF(summary!$Y75+summary!$AA75&gt;0,summary!E75,"")</f>
        <v/>
      </c>
      <c r="E74" s="1" t="str">
        <f aca="false">IF(summary!$Y75+summary!$AA75&gt;0,summary!H75,"")</f>
        <v/>
      </c>
      <c r="F74" s="1" t="str">
        <f aca="false">IF(summary!$Y75+summary!$AA75&gt;0,summary!X75,"")</f>
        <v/>
      </c>
      <c r="G74" s="1" t="str">
        <f aca="false">IF(summary!$Y75+summary!$AA75&gt;0,summary!Y75,"")</f>
        <v/>
      </c>
      <c r="H74" s="1" t="str">
        <f aca="false">IF(AND(ISNUMBER(I74), I74&gt;0),summary!Z75,"")</f>
        <v/>
      </c>
      <c r="I74" s="1" t="str">
        <f aca="false">IF(summary!$Y75+summary!$AA75&gt;0,summary!AA75,"")</f>
        <v/>
      </c>
      <c r="J74" s="1" t="str">
        <f aca="false">IF(G74&gt;0,summary!W75,"")</f>
        <v/>
      </c>
      <c r="K74" s="44" t="str">
        <f aca="false">IF(G74&lt;&gt;"",J74*(G74+I74)/20,"")</f>
        <v/>
      </c>
      <c r="L74" s="1" t="str">
        <f aca="false">IF(summary!$Y75+summary!$AA75&gt;0,summary!U75,"")</f>
        <v/>
      </c>
      <c r="M74" s="45" t="str">
        <f aca="false">IF(summary!$Y75+summary!$AA75&gt;0,summary!O75,"")</f>
        <v/>
      </c>
      <c r="N74" s="1" t="str">
        <f aca="false">IF(summary!$Y75+summary!$AA75&gt;0, IF(summary!T75="NO",1,0), "")</f>
        <v/>
      </c>
      <c r="O74" s="1" t="str">
        <f aca="false">IF($F74&lt;&gt;"",VLOOKUP($F74,Assignments!$A$2:$F$102,2,0),"")</f>
        <v/>
      </c>
      <c r="P74" s="1" t="str">
        <f aca="false">IF($H74&lt;&gt;"",VLOOKUP($H74,Assignments!$A$2:$F$102,2,0),"")</f>
        <v/>
      </c>
      <c r="Q74" s="1" t="str">
        <f aca="false">IF($F74&lt;&gt;"",IF(VLOOKUP($F74,Assignments!$A$2:$F$102,3,0)&lt;&gt;"",VLOOKUP($F74,Assignments!$A$2:$F$102,3,0),""),"")</f>
        <v/>
      </c>
      <c r="R74" s="1" t="str">
        <f aca="false">IF($H74&lt;&gt;"",IF(VLOOKUP($H74,Assignments!$A$2:$F$102,3,0)&lt;&gt;"",VLOOKUP($H74,Assignments!$A$2:$F$102,3,0),""),"")</f>
        <v/>
      </c>
      <c r="S74" s="1"/>
      <c r="T74" s="1" t="str">
        <f aca="false">IF(summary!$Y75+summary!$AA75&gt;0,summary!AE75,"")</f>
        <v/>
      </c>
      <c r="U74" s="1" t="str">
        <f aca="false">IF(summary!$Y75+summary!$AA75&gt;0,summary!AF75,"")</f>
        <v/>
      </c>
      <c r="V74" s="1" t="str">
        <f aca="false">IF(summary!$Y75+summary!$AA75&gt;0,summary!V75,"")</f>
        <v/>
      </c>
      <c r="W74" s="1" t="str">
        <f aca="false">IF(summary!$Y75+summary!$AA75&gt;0,summary!W75,"")</f>
        <v/>
      </c>
      <c r="X74" s="1" t="str">
        <f aca="false">IF(summary!$Y75+summary!$AA75&gt;0,summary!Y75,"")</f>
        <v/>
      </c>
      <c r="Y74" s="1" t="str">
        <f aca="false">IF(summary!$Y75+summary!$AA75&gt;0,summary!AA75,"")</f>
        <v/>
      </c>
    </row>
    <row r="75" customFormat="false" ht="14.25" hidden="false" customHeight="true" outlineLevel="0" collapsed="false">
      <c r="A75" s="1" t="str">
        <f aca="false">IF(summary!$Y76+summary!$AA76&gt;0,summary!A76,"")</f>
        <v/>
      </c>
      <c r="B75" s="1" t="str">
        <f aca="false">IF(summary!$Y76+summary!$AA76&gt;0,summary!B76,"")</f>
        <v/>
      </c>
      <c r="C75" s="1" t="str">
        <f aca="false">IF(summary!$Y76+summary!$AA76&gt;0,summary!D76,"")</f>
        <v/>
      </c>
      <c r="D75" s="1" t="str">
        <f aca="false">IF(summary!$Y76+summary!$AA76&gt;0,summary!E76,"")</f>
        <v/>
      </c>
      <c r="E75" s="1" t="str">
        <f aca="false">IF(summary!$Y76+summary!$AA76&gt;0,summary!H76,"")</f>
        <v/>
      </c>
      <c r="F75" s="1" t="str">
        <f aca="false">IF(summary!$Y76+summary!$AA76&gt;0,summary!X76,"")</f>
        <v/>
      </c>
      <c r="G75" s="1" t="str">
        <f aca="false">IF(summary!$Y76+summary!$AA76&gt;0,summary!Y76,"")</f>
        <v/>
      </c>
      <c r="H75" s="1" t="str">
        <f aca="false">IF(AND(ISNUMBER(I75), I75&gt;0),summary!Z76,"")</f>
        <v/>
      </c>
      <c r="I75" s="1" t="str">
        <f aca="false">IF(summary!$Y76+summary!$AA76&gt;0,summary!AA76,"")</f>
        <v/>
      </c>
      <c r="J75" s="1" t="str">
        <f aca="false">IF(G75&gt;0,summary!W76,"")</f>
        <v/>
      </c>
      <c r="K75" s="44" t="str">
        <f aca="false">IF(G75&lt;&gt;"",J75*(G75+I75)/20,"")</f>
        <v/>
      </c>
      <c r="L75" s="1" t="str">
        <f aca="false">IF(summary!$Y76+summary!$AA76&gt;0,summary!U76,"")</f>
        <v/>
      </c>
      <c r="M75" s="45" t="str">
        <f aca="false">IF(summary!$Y76+summary!$AA76&gt;0,summary!O76,"")</f>
        <v/>
      </c>
      <c r="N75" s="1" t="str">
        <f aca="false">IF(summary!$Y76+summary!$AA76&gt;0, IF(summary!T76="NO",1,0), "")</f>
        <v/>
      </c>
      <c r="O75" s="1" t="str">
        <f aca="false">IF($F75&lt;&gt;"",VLOOKUP($F75,Assignments!$A$2:$F$102,2,0),"")</f>
        <v/>
      </c>
      <c r="P75" s="1" t="str">
        <f aca="false">IF($H75&lt;&gt;"",VLOOKUP($H75,Assignments!$A$2:$F$102,2,0),"")</f>
        <v/>
      </c>
      <c r="Q75" s="1" t="str">
        <f aca="false">IF($F75&lt;&gt;"",IF(VLOOKUP($F75,Assignments!$A$2:$F$102,3,0)&lt;&gt;"",VLOOKUP($F75,Assignments!$A$2:$F$102,3,0),""),"")</f>
        <v/>
      </c>
      <c r="R75" s="1" t="str">
        <f aca="false">IF($H75&lt;&gt;"",IF(VLOOKUP($H75,Assignments!$A$2:$F$102,3,0)&lt;&gt;"",VLOOKUP($H75,Assignments!$A$2:$F$102,3,0),""),"")</f>
        <v/>
      </c>
      <c r="S75" s="1"/>
      <c r="T75" s="1" t="str">
        <f aca="false">IF(summary!$Y76+summary!$AA76&gt;0,summary!AE76,"")</f>
        <v/>
      </c>
      <c r="U75" s="1" t="str">
        <f aca="false">IF(summary!$Y76+summary!$AA76&gt;0,summary!AF76,"")</f>
        <v/>
      </c>
      <c r="V75" s="1" t="str">
        <f aca="false">IF(summary!$Y76+summary!$AA76&gt;0,summary!V76,"")</f>
        <v/>
      </c>
      <c r="W75" s="1" t="str">
        <f aca="false">IF(summary!$Y76+summary!$AA76&gt;0,summary!W76,"")</f>
        <v/>
      </c>
      <c r="X75" s="1" t="str">
        <f aca="false">IF(summary!$Y76+summary!$AA76&gt;0,summary!Y76,"")</f>
        <v/>
      </c>
      <c r="Y75" s="1" t="str">
        <f aca="false">IF(summary!$Y76+summary!$AA76&gt;0,summary!AA76,"")</f>
        <v/>
      </c>
    </row>
    <row r="76" customFormat="false" ht="14.25" hidden="false" customHeight="true" outlineLevel="0" collapsed="false">
      <c r="A76" s="1" t="str">
        <f aca="false">IF(summary!$Y77+summary!$AA77&gt;0,summary!A77,"")</f>
        <v/>
      </c>
      <c r="B76" s="1" t="str">
        <f aca="false">IF(summary!$Y77+summary!$AA77&gt;0,summary!B77,"")</f>
        <v/>
      </c>
      <c r="C76" s="1" t="str">
        <f aca="false">IF(summary!$Y77+summary!$AA77&gt;0,summary!D77,"")</f>
        <v/>
      </c>
      <c r="D76" s="1" t="str">
        <f aca="false">IF(summary!$Y77+summary!$AA77&gt;0,summary!E77,"")</f>
        <v/>
      </c>
      <c r="E76" s="1" t="str">
        <f aca="false">IF(summary!$Y77+summary!$AA77&gt;0,summary!H77,"")</f>
        <v/>
      </c>
      <c r="F76" s="1" t="str">
        <f aca="false">IF(summary!$Y77+summary!$AA77&gt;0,summary!X77,"")</f>
        <v/>
      </c>
      <c r="G76" s="1" t="str">
        <f aca="false">IF(summary!$Y77+summary!$AA77&gt;0,summary!Y77,"")</f>
        <v/>
      </c>
      <c r="H76" s="1" t="str">
        <f aca="false">IF(AND(ISNUMBER(I76), I76&gt;0),summary!Z77,"")</f>
        <v/>
      </c>
      <c r="I76" s="1" t="str">
        <f aca="false">IF(summary!$Y77+summary!$AA77&gt;0,summary!AA77,"")</f>
        <v/>
      </c>
      <c r="J76" s="1" t="str">
        <f aca="false">IF(G76&gt;0,summary!W77,"")</f>
        <v/>
      </c>
      <c r="K76" s="44" t="str">
        <f aca="false">IF(G76&lt;&gt;"",J76*(G76+I76)/20,"")</f>
        <v/>
      </c>
      <c r="L76" s="1" t="str">
        <f aca="false">IF(summary!$Y77+summary!$AA77&gt;0,summary!U77,"")</f>
        <v/>
      </c>
      <c r="M76" s="45" t="str">
        <f aca="false">IF(summary!$Y77+summary!$AA77&gt;0,summary!O77,"")</f>
        <v/>
      </c>
      <c r="N76" s="1" t="str">
        <f aca="false">IF(summary!$Y77+summary!$AA77&gt;0, IF(summary!T77="NO",1,0), "")</f>
        <v/>
      </c>
      <c r="O76" s="1" t="str">
        <f aca="false">IF($F76&lt;&gt;"",VLOOKUP($F76,Assignments!$A$2:$F$102,2,0),"")</f>
        <v/>
      </c>
      <c r="P76" s="1" t="str">
        <f aca="false">IF($H76&lt;&gt;"",VLOOKUP($H76,Assignments!$A$2:$F$102,2,0),"")</f>
        <v/>
      </c>
      <c r="Q76" s="1" t="str">
        <f aca="false">IF($F76&lt;&gt;"",IF(VLOOKUP($F76,Assignments!$A$2:$F$102,3,0)&lt;&gt;"",VLOOKUP($F76,Assignments!$A$2:$F$102,3,0),""),"")</f>
        <v/>
      </c>
      <c r="R76" s="1" t="str">
        <f aca="false">IF($H76&lt;&gt;"",IF(VLOOKUP($H76,Assignments!$A$2:$F$102,3,0)&lt;&gt;"",VLOOKUP($H76,Assignments!$A$2:$F$102,3,0),""),"")</f>
        <v/>
      </c>
      <c r="S76" s="1"/>
      <c r="T76" s="1" t="str">
        <f aca="false">IF(summary!$Y77+summary!$AA77&gt;0,summary!AE77,"")</f>
        <v/>
      </c>
      <c r="U76" s="1" t="str">
        <f aca="false">IF(summary!$Y77+summary!$AA77&gt;0,summary!AF77,"")</f>
        <v/>
      </c>
      <c r="V76" s="1" t="str">
        <f aca="false">IF(summary!$Y77+summary!$AA77&gt;0,summary!V77,"")</f>
        <v/>
      </c>
      <c r="W76" s="1" t="str">
        <f aca="false">IF(summary!$Y77+summary!$AA77&gt;0,summary!W77,"")</f>
        <v/>
      </c>
      <c r="X76" s="1" t="str">
        <f aca="false">IF(summary!$Y77+summary!$AA77&gt;0,summary!Y77,"")</f>
        <v/>
      </c>
      <c r="Y76" s="1" t="str">
        <f aca="false">IF(summary!$Y77+summary!$AA77&gt;0,summary!AA77,"")</f>
        <v/>
      </c>
    </row>
    <row r="77" customFormat="false" ht="14.25" hidden="false" customHeight="true" outlineLevel="0" collapsed="false">
      <c r="A77" s="1" t="str">
        <f aca="false">IF(summary!$Y78+summary!$AA78&gt;0,summary!A78,"")</f>
        <v/>
      </c>
      <c r="B77" s="1" t="str">
        <f aca="false">IF(summary!$Y78+summary!$AA78&gt;0,summary!B78,"")</f>
        <v/>
      </c>
      <c r="C77" s="1" t="str">
        <f aca="false">IF(summary!$Y78+summary!$AA78&gt;0,summary!D78,"")</f>
        <v/>
      </c>
      <c r="D77" s="1" t="str">
        <f aca="false">IF(summary!$Y78+summary!$AA78&gt;0,summary!E78,"")</f>
        <v/>
      </c>
      <c r="E77" s="1" t="str">
        <f aca="false">IF(summary!$Y78+summary!$AA78&gt;0,summary!H78,"")</f>
        <v/>
      </c>
      <c r="F77" s="1" t="str">
        <f aca="false">IF(summary!$Y78+summary!$AA78&gt;0,summary!X78,"")</f>
        <v/>
      </c>
      <c r="G77" s="1" t="str">
        <f aca="false">IF(summary!$Y78+summary!$AA78&gt;0,summary!Y78,"")</f>
        <v/>
      </c>
      <c r="H77" s="1" t="str">
        <f aca="false">IF(AND(ISNUMBER(I77), I77&gt;0),summary!Z78,"")</f>
        <v/>
      </c>
      <c r="I77" s="1" t="str">
        <f aca="false">IF(summary!$Y78+summary!$AA78&gt;0,summary!AA78,"")</f>
        <v/>
      </c>
      <c r="J77" s="1" t="str">
        <f aca="false">IF(G77&gt;0,summary!W78,"")</f>
        <v/>
      </c>
      <c r="K77" s="44" t="str">
        <f aca="false">IF(G77&lt;&gt;"",J77*(G77+I77)/20,"")</f>
        <v/>
      </c>
      <c r="L77" s="1" t="str">
        <f aca="false">IF(summary!$Y78+summary!$AA78&gt;0,summary!U78,"")</f>
        <v/>
      </c>
      <c r="M77" s="45" t="str">
        <f aca="false">IF(summary!$Y78+summary!$AA78&gt;0,summary!O78,"")</f>
        <v/>
      </c>
      <c r="N77" s="1" t="str">
        <f aca="false">IF(summary!$Y78+summary!$AA78&gt;0, IF(summary!T78="NO",1,0), "")</f>
        <v/>
      </c>
      <c r="O77" s="1" t="str">
        <f aca="false">IF($F77&lt;&gt;"",VLOOKUP($F77,Assignments!$A$2:$F$102,2,0),"")</f>
        <v/>
      </c>
      <c r="P77" s="1" t="str">
        <f aca="false">IF($H77&lt;&gt;"",VLOOKUP($H77,Assignments!$A$2:$F$102,2,0),"")</f>
        <v/>
      </c>
      <c r="Q77" s="1" t="str">
        <f aca="false">IF($F77&lt;&gt;"",IF(VLOOKUP($F77,Assignments!$A$2:$F$102,3,0)&lt;&gt;"",VLOOKUP($F77,Assignments!$A$2:$F$102,3,0),""),"")</f>
        <v/>
      </c>
      <c r="R77" s="1" t="str">
        <f aca="false">IF($H77&lt;&gt;"",IF(VLOOKUP($H77,Assignments!$A$2:$F$102,3,0)&lt;&gt;"",VLOOKUP($H77,Assignments!$A$2:$F$102,3,0),""),"")</f>
        <v/>
      </c>
      <c r="S77" s="1"/>
      <c r="T77" s="1" t="str">
        <f aca="false">IF(summary!$Y78+summary!$AA78&gt;0,summary!AE78,"")</f>
        <v/>
      </c>
      <c r="U77" s="1" t="str">
        <f aca="false">IF(summary!$Y78+summary!$AA78&gt;0,summary!AF78,"")</f>
        <v/>
      </c>
      <c r="V77" s="1" t="str">
        <f aca="false">IF(summary!$Y78+summary!$AA78&gt;0,summary!V78,"")</f>
        <v/>
      </c>
      <c r="W77" s="1" t="str">
        <f aca="false">IF(summary!$Y78+summary!$AA78&gt;0,summary!W78,"")</f>
        <v/>
      </c>
      <c r="X77" s="1" t="str">
        <f aca="false">IF(summary!$Y78+summary!$AA78&gt;0,summary!Y78,"")</f>
        <v/>
      </c>
      <c r="Y77" s="1" t="str">
        <f aca="false">IF(summary!$Y78+summary!$AA78&gt;0,summary!AA78,"")</f>
        <v/>
      </c>
    </row>
    <row r="78" customFormat="false" ht="14.25" hidden="false" customHeight="true" outlineLevel="0" collapsed="false">
      <c r="A78" s="1" t="str">
        <f aca="false">IF(summary!$Y79+summary!$AA79&gt;0,summary!A79,"")</f>
        <v/>
      </c>
      <c r="B78" s="1" t="str">
        <f aca="false">IF(summary!$Y79+summary!$AA79&gt;0,summary!B79,"")</f>
        <v/>
      </c>
      <c r="C78" s="1" t="str">
        <f aca="false">IF(summary!$Y79+summary!$AA79&gt;0,summary!D79,"")</f>
        <v/>
      </c>
      <c r="D78" s="1" t="str">
        <f aca="false">IF(summary!$Y79+summary!$AA79&gt;0,summary!E79,"")</f>
        <v/>
      </c>
      <c r="E78" s="1" t="str">
        <f aca="false">IF(summary!$Y79+summary!$AA79&gt;0,summary!H79,"")</f>
        <v/>
      </c>
      <c r="F78" s="1" t="str">
        <f aca="false">IF(summary!$Y79+summary!$AA79&gt;0,summary!X79,"")</f>
        <v/>
      </c>
      <c r="G78" s="1" t="str">
        <f aca="false">IF(summary!$Y79+summary!$AA79&gt;0,summary!Y79,"")</f>
        <v/>
      </c>
      <c r="H78" s="1" t="str">
        <f aca="false">IF(AND(ISNUMBER(I78), I78&gt;0),summary!Z79,"")</f>
        <v/>
      </c>
      <c r="I78" s="1" t="str">
        <f aca="false">IF(summary!$Y79+summary!$AA79&gt;0,summary!AA79,"")</f>
        <v/>
      </c>
      <c r="J78" s="1" t="str">
        <f aca="false">IF(G78&gt;0,summary!W79,"")</f>
        <v/>
      </c>
      <c r="K78" s="44" t="str">
        <f aca="false">IF(G78&lt;&gt;"",J78*(G78+I78)/20,"")</f>
        <v/>
      </c>
      <c r="L78" s="1" t="str">
        <f aca="false">IF(summary!$Y79+summary!$AA79&gt;0,summary!U79,"")</f>
        <v/>
      </c>
      <c r="M78" s="45" t="str">
        <f aca="false">IF(summary!$Y79+summary!$AA79&gt;0,summary!O79,"")</f>
        <v/>
      </c>
      <c r="N78" s="1" t="str">
        <f aca="false">IF(summary!$Y79+summary!$AA79&gt;0, IF(summary!T79="NO",1,0), "")</f>
        <v/>
      </c>
      <c r="O78" s="1" t="str">
        <f aca="false">IF($F78&lt;&gt;"",VLOOKUP($F78,Assignments!$A$2:$F$102,2,0),"")</f>
        <v/>
      </c>
      <c r="P78" s="1" t="str">
        <f aca="false">IF($H78&lt;&gt;"",VLOOKUP($H78,Assignments!$A$2:$F$102,2,0),"")</f>
        <v/>
      </c>
      <c r="Q78" s="1" t="str">
        <f aca="false">IF($F78&lt;&gt;"",IF(VLOOKUP($F78,Assignments!$A$2:$F$102,3,0)&lt;&gt;"",VLOOKUP($F78,Assignments!$A$2:$F$102,3,0),""),"")</f>
        <v/>
      </c>
      <c r="R78" s="1" t="str">
        <f aca="false">IF($H78&lt;&gt;"",IF(VLOOKUP($H78,Assignments!$A$2:$F$102,3,0)&lt;&gt;"",VLOOKUP($H78,Assignments!$A$2:$F$102,3,0),""),"")</f>
        <v/>
      </c>
      <c r="S78" s="1"/>
      <c r="T78" s="1" t="str">
        <f aca="false">IF(summary!$Y79+summary!$AA79&gt;0,summary!AE79,"")</f>
        <v/>
      </c>
      <c r="U78" s="1" t="str">
        <f aca="false">IF(summary!$Y79+summary!$AA79&gt;0,summary!AF79,"")</f>
        <v/>
      </c>
      <c r="V78" s="1" t="str">
        <f aca="false">IF(summary!$Y79+summary!$AA79&gt;0,summary!V79,"")</f>
        <v/>
      </c>
      <c r="W78" s="1" t="str">
        <f aca="false">IF(summary!$Y79+summary!$AA79&gt;0,summary!W79,"")</f>
        <v/>
      </c>
      <c r="X78" s="1" t="str">
        <f aca="false">IF(summary!$Y79+summary!$AA79&gt;0,summary!Y79,"")</f>
        <v/>
      </c>
      <c r="Y78" s="1" t="str">
        <f aca="false">IF(summary!$Y79+summary!$AA79&gt;0,summary!AA79,"")</f>
        <v/>
      </c>
    </row>
    <row r="79" customFormat="false" ht="14.25" hidden="false" customHeight="true" outlineLevel="0" collapsed="false">
      <c r="A79" s="1" t="str">
        <f aca="false">IF(summary!$Y80+summary!$AA80&gt;0,summary!A80,"")</f>
        <v/>
      </c>
      <c r="B79" s="1" t="str">
        <f aca="false">IF(summary!$Y80+summary!$AA80&gt;0,summary!B80,"")</f>
        <v/>
      </c>
      <c r="C79" s="1" t="str">
        <f aca="false">IF(summary!$Y80+summary!$AA80&gt;0,summary!D80,"")</f>
        <v/>
      </c>
      <c r="D79" s="1" t="str">
        <f aca="false">IF(summary!$Y80+summary!$AA80&gt;0,summary!E80,"")</f>
        <v/>
      </c>
      <c r="E79" s="1" t="str">
        <f aca="false">IF(summary!$Y80+summary!$AA80&gt;0,summary!H80,"")</f>
        <v/>
      </c>
      <c r="F79" s="1" t="str">
        <f aca="false">IF(summary!$Y80+summary!$AA80&gt;0,summary!X80,"")</f>
        <v/>
      </c>
      <c r="G79" s="1" t="str">
        <f aca="false">IF(summary!$Y80+summary!$AA80&gt;0,summary!Y80,"")</f>
        <v/>
      </c>
      <c r="H79" s="1" t="str">
        <f aca="false">IF(AND(ISNUMBER(I79), I79&gt;0),summary!Z80,"")</f>
        <v/>
      </c>
      <c r="I79" s="1" t="str">
        <f aca="false">IF(summary!$Y80+summary!$AA80&gt;0,summary!AA80,"")</f>
        <v/>
      </c>
      <c r="J79" s="1" t="str">
        <f aca="false">IF(G79&gt;0,summary!W80,"")</f>
        <v/>
      </c>
      <c r="K79" s="44" t="str">
        <f aca="false">IF(G79&lt;&gt;"",J79*(G79+I79)/20,"")</f>
        <v/>
      </c>
      <c r="L79" s="1" t="str">
        <f aca="false">IF(summary!$Y80+summary!$AA80&gt;0,summary!U80,"")</f>
        <v/>
      </c>
      <c r="M79" s="45" t="str">
        <f aca="false">IF(summary!$Y80+summary!$AA80&gt;0,summary!O80,"")</f>
        <v/>
      </c>
      <c r="N79" s="1" t="str">
        <f aca="false">IF(summary!$Y80+summary!$AA80&gt;0, IF(summary!T80="NO",1,0), "")</f>
        <v/>
      </c>
      <c r="O79" s="1" t="str">
        <f aca="false">IF($F79&lt;&gt;"",VLOOKUP($F79,Assignments!$A$2:$F$102,2,0),"")</f>
        <v/>
      </c>
      <c r="P79" s="1" t="str">
        <f aca="false">IF($H79&lt;&gt;"",VLOOKUP($H79,Assignments!$A$2:$F$102,2,0),"")</f>
        <v/>
      </c>
      <c r="Q79" s="1" t="str">
        <f aca="false">IF($F79&lt;&gt;"",IF(VLOOKUP($F79,Assignments!$A$2:$F$102,3,0)&lt;&gt;"",VLOOKUP($F79,Assignments!$A$2:$F$102,3,0),""),"")</f>
        <v/>
      </c>
      <c r="R79" s="1" t="str">
        <f aca="false">IF($H79&lt;&gt;"",IF(VLOOKUP($H79,Assignments!$A$2:$F$102,3,0)&lt;&gt;"",VLOOKUP($H79,Assignments!$A$2:$F$102,3,0),""),"")</f>
        <v/>
      </c>
      <c r="S79" s="1"/>
      <c r="T79" s="1" t="str">
        <f aca="false">IF(summary!$Y80+summary!$AA80&gt;0,summary!AE80,"")</f>
        <v/>
      </c>
      <c r="U79" s="1" t="str">
        <f aca="false">IF(summary!$Y80+summary!$AA80&gt;0,summary!AF80,"")</f>
        <v/>
      </c>
      <c r="V79" s="1" t="str">
        <f aca="false">IF(summary!$Y80+summary!$AA80&gt;0,summary!V80,"")</f>
        <v/>
      </c>
      <c r="W79" s="1" t="str">
        <f aca="false">IF(summary!$Y80+summary!$AA80&gt;0,summary!W80,"")</f>
        <v/>
      </c>
      <c r="X79" s="1" t="str">
        <f aca="false">IF(summary!$Y80+summary!$AA80&gt;0,summary!Y80,"")</f>
        <v/>
      </c>
      <c r="Y79" s="1" t="str">
        <f aca="false">IF(summary!$Y80+summary!$AA80&gt;0,summary!AA80,"")</f>
        <v/>
      </c>
    </row>
    <row r="80" customFormat="false" ht="14.25" hidden="false" customHeight="true" outlineLevel="0" collapsed="false">
      <c r="A80" s="1" t="str">
        <f aca="false">IF(summary!$Y81+summary!$AA81&gt;0,summary!A81,"")</f>
        <v/>
      </c>
      <c r="B80" s="1" t="str">
        <f aca="false">IF(summary!$Y81+summary!$AA81&gt;0,summary!B81,"")</f>
        <v/>
      </c>
      <c r="C80" s="1" t="str">
        <f aca="false">IF(summary!$Y81+summary!$AA81&gt;0,summary!D81,"")</f>
        <v/>
      </c>
      <c r="D80" s="1" t="str">
        <f aca="false">IF(summary!$Y81+summary!$AA81&gt;0,summary!E81,"")</f>
        <v/>
      </c>
      <c r="E80" s="1" t="str">
        <f aca="false">IF(summary!$Y81+summary!$AA81&gt;0,summary!H81,"")</f>
        <v/>
      </c>
      <c r="F80" s="1" t="str">
        <f aca="false">IF(summary!$Y81+summary!$AA81&gt;0,summary!X81,"")</f>
        <v/>
      </c>
      <c r="G80" s="1" t="str">
        <f aca="false">IF(summary!$Y81+summary!$AA81&gt;0,summary!Y81,"")</f>
        <v/>
      </c>
      <c r="H80" s="1" t="str">
        <f aca="false">IF(AND(ISNUMBER(I80), I80&gt;0),summary!Z81,"")</f>
        <v/>
      </c>
      <c r="I80" s="1" t="str">
        <f aca="false">IF(summary!$Y81+summary!$AA81&gt;0,summary!AA81,"")</f>
        <v/>
      </c>
      <c r="J80" s="1" t="str">
        <f aca="false">IF(G80&gt;0,summary!W81,"")</f>
        <v/>
      </c>
      <c r="K80" s="44" t="str">
        <f aca="false">IF(G80&lt;&gt;"",J80*(G80+I80)/20,"")</f>
        <v/>
      </c>
      <c r="L80" s="1" t="str">
        <f aca="false">IF(summary!$Y81+summary!$AA81&gt;0,summary!U81,"")</f>
        <v/>
      </c>
      <c r="M80" s="45" t="str">
        <f aca="false">IF(summary!$Y81+summary!$AA81&gt;0,summary!O81,"")</f>
        <v/>
      </c>
      <c r="N80" s="1" t="str">
        <f aca="false">IF(summary!$Y81+summary!$AA81&gt;0, IF(summary!T81="NO",1,0), "")</f>
        <v/>
      </c>
      <c r="O80" s="1" t="str">
        <f aca="false">IF($F80&lt;&gt;"",VLOOKUP($F80,Assignments!$A$2:$F$102,2,0),"")</f>
        <v/>
      </c>
      <c r="P80" s="1" t="str">
        <f aca="false">IF($H80&lt;&gt;"",VLOOKUP($H80,Assignments!$A$2:$F$102,2,0),"")</f>
        <v/>
      </c>
      <c r="Q80" s="1" t="str">
        <f aca="false">IF($F80&lt;&gt;"",IF(VLOOKUP($F80,Assignments!$A$2:$F$102,3,0)&lt;&gt;"",VLOOKUP($F80,Assignments!$A$2:$F$102,3,0),""),"")</f>
        <v/>
      </c>
      <c r="R80" s="1" t="str">
        <f aca="false">IF($H80&lt;&gt;"",IF(VLOOKUP($H80,Assignments!$A$2:$F$102,3,0)&lt;&gt;"",VLOOKUP($H80,Assignments!$A$2:$F$102,3,0),""),"")</f>
        <v/>
      </c>
      <c r="S80" s="1"/>
      <c r="T80" s="1" t="str">
        <f aca="false">IF(summary!$Y81+summary!$AA81&gt;0,summary!AE81,"")</f>
        <v/>
      </c>
      <c r="U80" s="1" t="str">
        <f aca="false">IF(summary!$Y81+summary!$AA81&gt;0,summary!AF81,"")</f>
        <v/>
      </c>
      <c r="V80" s="1" t="str">
        <f aca="false">IF(summary!$Y81+summary!$AA81&gt;0,summary!V81,"")</f>
        <v/>
      </c>
      <c r="W80" s="1" t="str">
        <f aca="false">IF(summary!$Y81+summary!$AA81&gt;0,summary!W81,"")</f>
        <v/>
      </c>
      <c r="X80" s="1" t="str">
        <f aca="false">IF(summary!$Y81+summary!$AA81&gt;0,summary!Y81,"")</f>
        <v/>
      </c>
      <c r="Y80" s="1" t="str">
        <f aca="false">IF(summary!$Y81+summary!$AA81&gt;0,summary!AA81,"")</f>
        <v/>
      </c>
    </row>
    <row r="81" customFormat="false" ht="14.25" hidden="false" customHeight="true" outlineLevel="0" collapsed="false">
      <c r="A81" s="1" t="str">
        <f aca="false">IF(summary!$Y82+summary!$AA82&gt;0,summary!A82,"")</f>
        <v/>
      </c>
      <c r="B81" s="1" t="str">
        <f aca="false">IF(summary!$Y82+summary!$AA82&gt;0,summary!B82,"")</f>
        <v/>
      </c>
      <c r="C81" s="1" t="str">
        <f aca="false">IF(summary!$Y82+summary!$AA82&gt;0,summary!D82,"")</f>
        <v/>
      </c>
      <c r="D81" s="1" t="str">
        <f aca="false">IF(summary!$Y82+summary!$AA82&gt;0,summary!E82,"")</f>
        <v/>
      </c>
      <c r="E81" s="1" t="str">
        <f aca="false">IF(summary!$Y82+summary!$AA82&gt;0,summary!H82,"")</f>
        <v/>
      </c>
      <c r="F81" s="1" t="str">
        <f aca="false">IF(summary!$Y82+summary!$AA82&gt;0,summary!X82,"")</f>
        <v/>
      </c>
      <c r="G81" s="1" t="str">
        <f aca="false">IF(summary!$Y82+summary!$AA82&gt;0,summary!Y82,"")</f>
        <v/>
      </c>
      <c r="H81" s="1" t="str">
        <f aca="false">IF(AND(ISNUMBER(I81), I81&gt;0),summary!Z82,"")</f>
        <v/>
      </c>
      <c r="I81" s="1" t="str">
        <f aca="false">IF(summary!$Y82+summary!$AA82&gt;0,summary!AA82,"")</f>
        <v/>
      </c>
      <c r="J81" s="1" t="str">
        <f aca="false">IF(G81&gt;0,summary!W82,"")</f>
        <v/>
      </c>
      <c r="K81" s="44" t="str">
        <f aca="false">IF(G81&lt;&gt;"",J81*(G81+I81)/20,"")</f>
        <v/>
      </c>
      <c r="L81" s="1" t="str">
        <f aca="false">IF(summary!$Y82+summary!$AA82&gt;0,summary!U82,"")</f>
        <v/>
      </c>
      <c r="M81" s="45" t="str">
        <f aca="false">IF(summary!$Y82+summary!$AA82&gt;0,summary!O82,"")</f>
        <v/>
      </c>
      <c r="N81" s="1" t="str">
        <f aca="false">IF(summary!$Y82+summary!$AA82&gt;0, IF(summary!T82="NO",1,0), "")</f>
        <v/>
      </c>
      <c r="O81" s="1" t="str">
        <f aca="false">IF($F81&lt;&gt;"",VLOOKUP($F81,Assignments!$A$2:$F$102,2,0),"")</f>
        <v/>
      </c>
      <c r="P81" s="1" t="str">
        <f aca="false">IF($H81&lt;&gt;"",VLOOKUP($H81,Assignments!$A$2:$F$102,2,0),"")</f>
        <v/>
      </c>
      <c r="Q81" s="1" t="str">
        <f aca="false">IF($F81&lt;&gt;"",IF(VLOOKUP($F81,Assignments!$A$2:$F$102,3,0)&lt;&gt;"",VLOOKUP($F81,Assignments!$A$2:$F$102,3,0),""),"")</f>
        <v/>
      </c>
      <c r="R81" s="1" t="str">
        <f aca="false">IF($H81&lt;&gt;"",IF(VLOOKUP($H81,Assignments!$A$2:$F$102,3,0)&lt;&gt;"",VLOOKUP($H81,Assignments!$A$2:$F$102,3,0),""),"")</f>
        <v/>
      </c>
      <c r="S81" s="1"/>
      <c r="T81" s="1" t="str">
        <f aca="false">IF(summary!$Y82+summary!$AA82&gt;0,summary!AE82,"")</f>
        <v/>
      </c>
      <c r="U81" s="1" t="str">
        <f aca="false">IF(summary!$Y82+summary!$AA82&gt;0,summary!AF82,"")</f>
        <v/>
      </c>
      <c r="V81" s="1" t="str">
        <f aca="false">IF(summary!$Y82+summary!$AA82&gt;0,summary!V82,"")</f>
        <v/>
      </c>
      <c r="W81" s="1" t="str">
        <f aca="false">IF(summary!$Y82+summary!$AA82&gt;0,summary!W82,"")</f>
        <v/>
      </c>
      <c r="X81" s="1" t="str">
        <f aca="false">IF(summary!$Y82+summary!$AA82&gt;0,summary!Y82,"")</f>
        <v/>
      </c>
      <c r="Y81" s="1" t="str">
        <f aca="false">IF(summary!$Y82+summary!$AA82&gt;0,summary!AA82,"")</f>
        <v/>
      </c>
    </row>
    <row r="82" customFormat="false" ht="14.25" hidden="false" customHeight="true" outlineLevel="0" collapsed="false">
      <c r="A82" s="1" t="str">
        <f aca="false">IF(summary!$Y83+summary!$AA83&gt;0,summary!A83,"")</f>
        <v/>
      </c>
      <c r="B82" s="1" t="str">
        <f aca="false">IF(summary!$Y83+summary!$AA83&gt;0,summary!B83,"")</f>
        <v/>
      </c>
      <c r="C82" s="1" t="str">
        <f aca="false">IF(summary!$Y83+summary!$AA83&gt;0,summary!D83,"")</f>
        <v/>
      </c>
      <c r="D82" s="1" t="str">
        <f aca="false">IF(summary!$Y83+summary!$AA83&gt;0,summary!E83,"")</f>
        <v/>
      </c>
      <c r="E82" s="1" t="str">
        <f aca="false">IF(summary!$Y83+summary!$AA83&gt;0,summary!H83,"")</f>
        <v/>
      </c>
      <c r="F82" s="1" t="str">
        <f aca="false">IF(summary!$Y83+summary!$AA83&gt;0,summary!X83,"")</f>
        <v/>
      </c>
      <c r="G82" s="1" t="str">
        <f aca="false">IF(summary!$Y83+summary!$AA83&gt;0,summary!Y83,"")</f>
        <v/>
      </c>
      <c r="H82" s="1" t="str">
        <f aca="false">IF(AND(ISNUMBER(I82), I82&gt;0),summary!Z83,"")</f>
        <v/>
      </c>
      <c r="I82" s="1" t="str">
        <f aca="false">IF(summary!$Y83+summary!$AA83&gt;0,summary!AA83,"")</f>
        <v/>
      </c>
      <c r="J82" s="1" t="str">
        <f aca="false">IF(G82&gt;0,summary!W83,"")</f>
        <v/>
      </c>
      <c r="K82" s="44" t="str">
        <f aca="false">IF(G82&lt;&gt;"",J82*(G82+I82)/20,"")</f>
        <v/>
      </c>
      <c r="L82" s="1" t="str">
        <f aca="false">IF(summary!$Y83+summary!$AA83&gt;0,summary!U83,"")</f>
        <v/>
      </c>
      <c r="M82" s="45" t="str">
        <f aca="false">IF(summary!$Y83+summary!$AA83&gt;0,summary!O83,"")</f>
        <v/>
      </c>
      <c r="N82" s="1" t="str">
        <f aca="false">IF(summary!$Y83+summary!$AA83&gt;0, IF(summary!T83="NO",1,0), "")</f>
        <v/>
      </c>
      <c r="O82" s="1" t="str">
        <f aca="false">IF($F82&lt;&gt;"",VLOOKUP($F82,Assignments!$A$2:$F$102,2,0),"")</f>
        <v/>
      </c>
      <c r="P82" s="1" t="str">
        <f aca="false">IF($H82&lt;&gt;"",VLOOKUP($H82,Assignments!$A$2:$F$102,2,0),"")</f>
        <v/>
      </c>
      <c r="Q82" s="1" t="str">
        <f aca="false">IF($F82&lt;&gt;"",IF(VLOOKUP($F82,Assignments!$A$2:$F$102,3,0)&lt;&gt;"",VLOOKUP($F82,Assignments!$A$2:$F$102,3,0),""),"")</f>
        <v/>
      </c>
      <c r="R82" s="1" t="str">
        <f aca="false">IF($H82&lt;&gt;"",IF(VLOOKUP($H82,Assignments!$A$2:$F$102,3,0)&lt;&gt;"",VLOOKUP($H82,Assignments!$A$2:$F$102,3,0),""),"")</f>
        <v/>
      </c>
      <c r="S82" s="1"/>
      <c r="T82" s="1" t="str">
        <f aca="false">IF(summary!$Y83+summary!$AA83&gt;0,summary!AE83,"")</f>
        <v/>
      </c>
      <c r="U82" s="1" t="str">
        <f aca="false">IF(summary!$Y83+summary!$AA83&gt;0,summary!AF83,"")</f>
        <v/>
      </c>
      <c r="V82" s="1" t="str">
        <f aca="false">IF(summary!$Y83+summary!$AA83&gt;0,summary!V83,"")</f>
        <v/>
      </c>
      <c r="W82" s="1" t="str">
        <f aca="false">IF(summary!$Y83+summary!$AA83&gt;0,summary!W83,"")</f>
        <v/>
      </c>
      <c r="X82" s="1" t="str">
        <f aca="false">IF(summary!$Y83+summary!$AA83&gt;0,summary!Y83,"")</f>
        <v/>
      </c>
      <c r="Y82" s="1" t="str">
        <f aca="false">IF(summary!$Y83+summary!$AA83&gt;0,summary!AA83,"")</f>
        <v/>
      </c>
    </row>
    <row r="83" customFormat="false" ht="14.25" hidden="false" customHeight="true" outlineLevel="0" collapsed="false">
      <c r="A83" s="1" t="str">
        <f aca="false">IF(summary!$Y84+summary!$AA84&gt;0,summary!A84,"")</f>
        <v/>
      </c>
      <c r="B83" s="1" t="str">
        <f aca="false">IF(summary!$Y84+summary!$AA84&gt;0,summary!B84,"")</f>
        <v/>
      </c>
      <c r="C83" s="1" t="str">
        <f aca="false">IF(summary!$Y84+summary!$AA84&gt;0,summary!D84,"")</f>
        <v/>
      </c>
      <c r="D83" s="1" t="str">
        <f aca="false">IF(summary!$Y84+summary!$AA84&gt;0,summary!E84,"")</f>
        <v/>
      </c>
      <c r="E83" s="1" t="str">
        <f aca="false">IF(summary!$Y84+summary!$AA84&gt;0,summary!H84,"")</f>
        <v/>
      </c>
      <c r="F83" s="1" t="str">
        <f aca="false">IF(summary!$Y84+summary!$AA84&gt;0,summary!X84,"")</f>
        <v/>
      </c>
      <c r="G83" s="1" t="str">
        <f aca="false">IF(summary!$Y84+summary!$AA84&gt;0,summary!Y84,"")</f>
        <v/>
      </c>
      <c r="H83" s="1" t="str">
        <f aca="false">IF(AND(ISNUMBER(I83), I83&gt;0),summary!Z84,"")</f>
        <v/>
      </c>
      <c r="I83" s="1" t="str">
        <f aca="false">IF(summary!$Y84+summary!$AA84&gt;0,summary!AA84,"")</f>
        <v/>
      </c>
      <c r="J83" s="1" t="str">
        <f aca="false">IF(G83&gt;0,summary!W84,"")</f>
        <v/>
      </c>
      <c r="K83" s="44" t="str">
        <f aca="false">IF(G83&lt;&gt;"",J83*(G83+I83)/20,"")</f>
        <v/>
      </c>
      <c r="L83" s="1" t="str">
        <f aca="false">IF(summary!$Y84+summary!$AA84&gt;0,summary!U84,"")</f>
        <v/>
      </c>
      <c r="M83" s="45" t="str">
        <f aca="false">IF(summary!$Y84+summary!$AA84&gt;0,summary!O84,"")</f>
        <v/>
      </c>
      <c r="N83" s="1" t="str">
        <f aca="false">IF(summary!$Y84+summary!$AA84&gt;0, IF(summary!T84="NO",1,0), "")</f>
        <v/>
      </c>
      <c r="O83" s="1" t="str">
        <f aca="false">IF($F83&lt;&gt;"",VLOOKUP($F83,Assignments!$A$2:$F$102,2,0),"")</f>
        <v/>
      </c>
      <c r="P83" s="1" t="str">
        <f aca="false">IF($H83&lt;&gt;"",VLOOKUP($H83,Assignments!$A$2:$F$102,2,0),"")</f>
        <v/>
      </c>
      <c r="Q83" s="1" t="str">
        <f aca="false">IF($F83&lt;&gt;"",IF(VLOOKUP($F83,Assignments!$A$2:$F$102,3,0)&lt;&gt;"",VLOOKUP($F83,Assignments!$A$2:$F$102,3,0),""),"")</f>
        <v/>
      </c>
      <c r="R83" s="1" t="str">
        <f aca="false">IF($H83&lt;&gt;"",IF(VLOOKUP($H83,Assignments!$A$2:$F$102,3,0)&lt;&gt;"",VLOOKUP($H83,Assignments!$A$2:$F$102,3,0),""),"")</f>
        <v/>
      </c>
      <c r="S83" s="1"/>
      <c r="T83" s="1" t="str">
        <f aca="false">IF(summary!$Y84+summary!$AA84&gt;0,summary!AE84,"")</f>
        <v/>
      </c>
      <c r="U83" s="1" t="str">
        <f aca="false">IF(summary!$Y84+summary!$AA84&gt;0,summary!AF84,"")</f>
        <v/>
      </c>
      <c r="V83" s="1" t="str">
        <f aca="false">IF(summary!$Y84+summary!$AA84&gt;0,summary!V84,"")</f>
        <v/>
      </c>
      <c r="W83" s="1" t="str">
        <f aca="false">IF(summary!$Y84+summary!$AA84&gt;0,summary!W84,"")</f>
        <v/>
      </c>
      <c r="X83" s="1" t="str">
        <f aca="false">IF(summary!$Y84+summary!$AA84&gt;0,summary!Y84,"")</f>
        <v/>
      </c>
      <c r="Y83" s="1" t="str">
        <f aca="false">IF(summary!$Y84+summary!$AA84&gt;0,summary!AA84,"")</f>
        <v/>
      </c>
    </row>
    <row r="84" customFormat="false" ht="14.25" hidden="false" customHeight="true" outlineLevel="0" collapsed="false">
      <c r="A84" s="1" t="str">
        <f aca="false">IF(summary!$Y85+summary!$AA85&gt;0,summary!A85,"")</f>
        <v/>
      </c>
      <c r="B84" s="1" t="str">
        <f aca="false">IF(summary!$Y85+summary!$AA85&gt;0,summary!B85,"")</f>
        <v/>
      </c>
      <c r="C84" s="1" t="str">
        <f aca="false">IF(summary!$Y85+summary!$AA85&gt;0,summary!D85,"")</f>
        <v/>
      </c>
      <c r="D84" s="1" t="str">
        <f aca="false">IF(summary!$Y85+summary!$AA85&gt;0,summary!E85,"")</f>
        <v/>
      </c>
      <c r="E84" s="1" t="str">
        <f aca="false">IF(summary!$Y85+summary!$AA85&gt;0,summary!H85,"")</f>
        <v/>
      </c>
      <c r="F84" s="1" t="str">
        <f aca="false">IF(summary!$Y85+summary!$AA85&gt;0,summary!X85,"")</f>
        <v/>
      </c>
      <c r="G84" s="1" t="str">
        <f aca="false">IF(summary!$Y85+summary!$AA85&gt;0,summary!Y85,"")</f>
        <v/>
      </c>
      <c r="H84" s="1" t="str">
        <f aca="false">IF(AND(ISNUMBER(I84), I84&gt;0),summary!Z85,"")</f>
        <v/>
      </c>
      <c r="I84" s="1" t="str">
        <f aca="false">IF(summary!$Y85+summary!$AA85&gt;0,summary!AA85,"")</f>
        <v/>
      </c>
      <c r="J84" s="1" t="str">
        <f aca="false">IF(G84&gt;0,summary!W85,"")</f>
        <v/>
      </c>
      <c r="K84" s="44" t="str">
        <f aca="false">IF(G84&lt;&gt;"",J84*(G84+I84)/20,"")</f>
        <v/>
      </c>
      <c r="L84" s="1" t="str">
        <f aca="false">IF(summary!$Y85+summary!$AA85&gt;0,summary!U85,"")</f>
        <v/>
      </c>
      <c r="M84" s="45" t="str">
        <f aca="false">IF(summary!$Y85+summary!$AA85&gt;0,summary!O85,"")</f>
        <v/>
      </c>
      <c r="N84" s="1" t="str">
        <f aca="false">IF(summary!$Y85+summary!$AA85&gt;0, IF(summary!T85="NO",1,0), "")</f>
        <v/>
      </c>
      <c r="O84" s="1" t="str">
        <f aca="false">IF($F84&lt;&gt;"",VLOOKUP($F84,Assignments!$A$2:$F$102,2,0),"")</f>
        <v/>
      </c>
      <c r="P84" s="1" t="str">
        <f aca="false">IF($H84&lt;&gt;"",VLOOKUP($H84,Assignments!$A$2:$F$102,2,0),"")</f>
        <v/>
      </c>
      <c r="Q84" s="1" t="str">
        <f aca="false">IF($F84&lt;&gt;"",IF(VLOOKUP($F84,Assignments!$A$2:$F$102,3,0)&lt;&gt;"",VLOOKUP($F84,Assignments!$A$2:$F$102,3,0),""),"")</f>
        <v/>
      </c>
      <c r="R84" s="1" t="str">
        <f aca="false">IF($H84&lt;&gt;"",IF(VLOOKUP($H84,Assignments!$A$2:$F$102,3,0)&lt;&gt;"",VLOOKUP($H84,Assignments!$A$2:$F$102,3,0),""),"")</f>
        <v/>
      </c>
      <c r="S84" s="1"/>
      <c r="T84" s="1" t="str">
        <f aca="false">IF(summary!$Y85+summary!$AA85&gt;0,summary!AE85,"")</f>
        <v/>
      </c>
      <c r="U84" s="1" t="str">
        <f aca="false">IF(summary!$Y85+summary!$AA85&gt;0,summary!AF85,"")</f>
        <v/>
      </c>
      <c r="V84" s="1" t="str">
        <f aca="false">IF(summary!$Y85+summary!$AA85&gt;0,summary!V85,"")</f>
        <v/>
      </c>
      <c r="W84" s="1" t="str">
        <f aca="false">IF(summary!$Y85+summary!$AA85&gt;0,summary!W85,"")</f>
        <v/>
      </c>
      <c r="X84" s="1" t="str">
        <f aca="false">IF(summary!$Y85+summary!$AA85&gt;0,summary!Y85,"")</f>
        <v/>
      </c>
      <c r="Y84" s="1" t="str">
        <f aca="false">IF(summary!$Y85+summary!$AA85&gt;0,summary!AA85,"")</f>
        <v/>
      </c>
    </row>
    <row r="85" customFormat="false" ht="14.25" hidden="false" customHeight="true" outlineLevel="0" collapsed="false">
      <c r="A85" s="1" t="str">
        <f aca="false">IF(summary!$Y86+summary!$AA86&gt;0,summary!A86,"")</f>
        <v/>
      </c>
      <c r="B85" s="1" t="str">
        <f aca="false">IF(summary!$Y86+summary!$AA86&gt;0,summary!B86,"")</f>
        <v/>
      </c>
      <c r="C85" s="1" t="str">
        <f aca="false">IF(summary!$Y86+summary!$AA86&gt;0,summary!D86,"")</f>
        <v/>
      </c>
      <c r="D85" s="1" t="str">
        <f aca="false">IF(summary!$Y86+summary!$AA86&gt;0,summary!E86,"")</f>
        <v/>
      </c>
      <c r="E85" s="1" t="str">
        <f aca="false">IF(summary!$Y86+summary!$AA86&gt;0,summary!H86,"")</f>
        <v/>
      </c>
      <c r="F85" s="1" t="str">
        <f aca="false">IF(summary!$Y86+summary!$AA86&gt;0,summary!X86,"")</f>
        <v/>
      </c>
      <c r="G85" s="1" t="str">
        <f aca="false">IF(summary!$Y86+summary!$AA86&gt;0,summary!Y86,"")</f>
        <v/>
      </c>
      <c r="H85" s="1" t="str">
        <f aca="false">IF(AND(ISNUMBER(I85), I85&gt;0),summary!Z86,"")</f>
        <v/>
      </c>
      <c r="I85" s="1" t="str">
        <f aca="false">IF(summary!$Y86+summary!$AA86&gt;0,summary!AA86,"")</f>
        <v/>
      </c>
      <c r="J85" s="1" t="str">
        <f aca="false">IF(G85&gt;0,summary!W86,"")</f>
        <v/>
      </c>
      <c r="K85" s="44" t="str">
        <f aca="false">IF(G85&lt;&gt;"",J85*(G85+I85)/20,"")</f>
        <v/>
      </c>
      <c r="L85" s="1" t="str">
        <f aca="false">IF(summary!$Y86+summary!$AA86&gt;0,summary!U86,"")</f>
        <v/>
      </c>
      <c r="M85" s="45" t="str">
        <f aca="false">IF(summary!$Y86+summary!$AA86&gt;0,summary!O86,"")</f>
        <v/>
      </c>
      <c r="N85" s="1" t="str">
        <f aca="false">IF(summary!$Y86+summary!$AA86&gt;0, IF(summary!T86="NO",1,0), "")</f>
        <v/>
      </c>
      <c r="O85" s="1" t="str">
        <f aca="false">IF($F85&lt;&gt;"",VLOOKUP($F85,Assignments!$A$2:$F$102,2,0),"")</f>
        <v/>
      </c>
      <c r="P85" s="1" t="str">
        <f aca="false">IF($H85&lt;&gt;"",VLOOKUP($H85,Assignments!$A$2:$F$102,2,0),"")</f>
        <v/>
      </c>
      <c r="Q85" s="1" t="str">
        <f aca="false">IF($F85&lt;&gt;"",IF(VLOOKUP($F85,Assignments!$A$2:$F$102,3,0)&lt;&gt;"",VLOOKUP($F85,Assignments!$A$2:$F$102,3,0),""),"")</f>
        <v/>
      </c>
      <c r="R85" s="1" t="str">
        <f aca="false">IF($H85&lt;&gt;"",IF(VLOOKUP($H85,Assignments!$A$2:$F$102,3,0)&lt;&gt;"",VLOOKUP($H85,Assignments!$A$2:$F$102,3,0),""),"")</f>
        <v/>
      </c>
      <c r="S85" s="1"/>
      <c r="T85" s="1" t="str">
        <f aca="false">IF(summary!$Y86+summary!$AA86&gt;0,summary!AE86,"")</f>
        <v/>
      </c>
      <c r="U85" s="1" t="str">
        <f aca="false">IF(summary!$Y86+summary!$AA86&gt;0,summary!AF86,"")</f>
        <v/>
      </c>
      <c r="V85" s="1" t="str">
        <f aca="false">IF(summary!$Y86+summary!$AA86&gt;0,summary!V86,"")</f>
        <v/>
      </c>
      <c r="W85" s="1" t="str">
        <f aca="false">IF(summary!$Y86+summary!$AA86&gt;0,summary!W86,"")</f>
        <v/>
      </c>
      <c r="X85" s="1" t="str">
        <f aca="false">IF(summary!$Y86+summary!$AA86&gt;0,summary!Y86,"")</f>
        <v/>
      </c>
      <c r="Y85" s="1" t="str">
        <f aca="false">IF(summary!$Y86+summary!$AA86&gt;0,summary!AA86,"")</f>
        <v/>
      </c>
    </row>
    <row r="86" customFormat="false" ht="14.25" hidden="false" customHeight="true" outlineLevel="0" collapsed="false">
      <c r="A86" s="1" t="str">
        <f aca="false">IF(summary!$Y87+summary!$AA87&gt;0,summary!A87,"")</f>
        <v/>
      </c>
      <c r="B86" s="1" t="str">
        <f aca="false">IF(summary!$Y87+summary!$AA87&gt;0,summary!B87,"")</f>
        <v/>
      </c>
      <c r="C86" s="1" t="str">
        <f aca="false">IF(summary!$Y87+summary!$AA87&gt;0,summary!D87,"")</f>
        <v/>
      </c>
      <c r="D86" s="1" t="str">
        <f aca="false">IF(summary!$Y87+summary!$AA87&gt;0,summary!E87,"")</f>
        <v/>
      </c>
      <c r="E86" s="1" t="str">
        <f aca="false">IF(summary!$Y87+summary!$AA87&gt;0,summary!H87,"")</f>
        <v/>
      </c>
      <c r="F86" s="1" t="str">
        <f aca="false">IF(summary!$Y87+summary!$AA87&gt;0,summary!X87,"")</f>
        <v/>
      </c>
      <c r="G86" s="1" t="str">
        <f aca="false">IF(summary!$Y87+summary!$AA87&gt;0,summary!Y87,"")</f>
        <v/>
      </c>
      <c r="H86" s="1" t="str">
        <f aca="false">IF(AND(ISNUMBER(I86), I86&gt;0),summary!Z87,"")</f>
        <v/>
      </c>
      <c r="I86" s="1" t="str">
        <f aca="false">IF(summary!$Y87+summary!$AA87&gt;0,summary!AA87,"")</f>
        <v/>
      </c>
      <c r="J86" s="1" t="str">
        <f aca="false">IF(G86&gt;0,summary!W87,"")</f>
        <v/>
      </c>
      <c r="K86" s="44" t="str">
        <f aca="false">IF(G86&lt;&gt;"",J86*(G86+I86)/20,"")</f>
        <v/>
      </c>
      <c r="L86" s="1" t="str">
        <f aca="false">IF(summary!$Y87+summary!$AA87&gt;0,summary!U87,"")</f>
        <v/>
      </c>
      <c r="M86" s="45" t="str">
        <f aca="false">IF(summary!$Y87+summary!$AA87&gt;0,summary!O87,"")</f>
        <v/>
      </c>
      <c r="N86" s="1" t="str">
        <f aca="false">IF(summary!$Y87+summary!$AA87&gt;0, IF(summary!T87="NO",1,0), "")</f>
        <v/>
      </c>
      <c r="O86" s="1" t="str">
        <f aca="false">IF($F86&lt;&gt;"",VLOOKUP($F86,Assignments!$A$2:$F$102,2,0),"")</f>
        <v/>
      </c>
      <c r="P86" s="1" t="str">
        <f aca="false">IF($H86&lt;&gt;"",VLOOKUP($H86,Assignments!$A$2:$F$102,2,0),"")</f>
        <v/>
      </c>
      <c r="Q86" s="1" t="str">
        <f aca="false">IF($F86&lt;&gt;"",IF(VLOOKUP($F86,Assignments!$A$2:$F$102,3,0)&lt;&gt;"",VLOOKUP($F86,Assignments!$A$2:$F$102,3,0),""),"")</f>
        <v/>
      </c>
      <c r="R86" s="1" t="str">
        <f aca="false">IF($H86&lt;&gt;"",IF(VLOOKUP($H86,Assignments!$A$2:$F$102,3,0)&lt;&gt;"",VLOOKUP($H86,Assignments!$A$2:$F$102,3,0),""),"")</f>
        <v/>
      </c>
      <c r="S86" s="1"/>
      <c r="T86" s="1" t="str">
        <f aca="false">IF(summary!$Y87+summary!$AA87&gt;0,summary!AE87,"")</f>
        <v/>
      </c>
      <c r="U86" s="1" t="str">
        <f aca="false">IF(summary!$Y87+summary!$AA87&gt;0,summary!AF87,"")</f>
        <v/>
      </c>
      <c r="V86" s="1" t="str">
        <f aca="false">IF(summary!$Y87+summary!$AA87&gt;0,summary!V87,"")</f>
        <v/>
      </c>
      <c r="W86" s="1" t="str">
        <f aca="false">IF(summary!$Y87+summary!$AA87&gt;0,summary!W87,"")</f>
        <v/>
      </c>
      <c r="X86" s="1" t="str">
        <f aca="false">IF(summary!$Y87+summary!$AA87&gt;0,summary!Y87,"")</f>
        <v/>
      </c>
      <c r="Y86" s="1" t="str">
        <f aca="false">IF(summary!$Y87+summary!$AA87&gt;0,summary!AA87,"")</f>
        <v/>
      </c>
    </row>
    <row r="87" customFormat="false" ht="14.25" hidden="false" customHeight="true" outlineLevel="0" collapsed="false">
      <c r="A87" s="1" t="str">
        <f aca="false">IF(summary!$Y88+summary!$AA88&gt;0,summary!A88,"")</f>
        <v/>
      </c>
      <c r="B87" s="1" t="str">
        <f aca="false">IF(summary!$Y88+summary!$AA88&gt;0,summary!B88,"")</f>
        <v/>
      </c>
      <c r="C87" s="1" t="str">
        <f aca="false">IF(summary!$Y88+summary!$AA88&gt;0,summary!D88,"")</f>
        <v/>
      </c>
      <c r="D87" s="1" t="str">
        <f aca="false">IF(summary!$Y88+summary!$AA88&gt;0,summary!E88,"")</f>
        <v/>
      </c>
      <c r="E87" s="1" t="str">
        <f aca="false">IF(summary!$Y88+summary!$AA88&gt;0,summary!H88,"")</f>
        <v/>
      </c>
      <c r="F87" s="1" t="str">
        <f aca="false">IF(summary!$Y88+summary!$AA88&gt;0,summary!X88,"")</f>
        <v/>
      </c>
      <c r="G87" s="1" t="str">
        <f aca="false">IF(summary!$Y88+summary!$AA88&gt;0,summary!Y88,"")</f>
        <v/>
      </c>
      <c r="H87" s="1" t="str">
        <f aca="false">IF(AND(ISNUMBER(I87), I87&gt;0),summary!Z88,"")</f>
        <v/>
      </c>
      <c r="I87" s="1" t="str">
        <f aca="false">IF(summary!$Y88+summary!$AA88&gt;0,summary!AA88,"")</f>
        <v/>
      </c>
      <c r="J87" s="1" t="str">
        <f aca="false">IF(G87&gt;0,summary!W88,"")</f>
        <v/>
      </c>
      <c r="K87" s="44" t="str">
        <f aca="false">IF(G87&lt;&gt;"",J87*(G87+I87)/20,"")</f>
        <v/>
      </c>
      <c r="L87" s="1" t="str">
        <f aca="false">IF(summary!$Y88+summary!$AA88&gt;0,summary!U88,"")</f>
        <v/>
      </c>
      <c r="M87" s="45" t="str">
        <f aca="false">IF(summary!$Y88+summary!$AA88&gt;0,summary!O88,"")</f>
        <v/>
      </c>
      <c r="N87" s="1" t="str">
        <f aca="false">IF(summary!$Y88+summary!$AA88&gt;0, IF(summary!T88="NO",1,0), "")</f>
        <v/>
      </c>
      <c r="O87" s="1" t="str">
        <f aca="false">IF($F87&lt;&gt;"",VLOOKUP($F87,Assignments!$A$2:$F$102,2,0),"")</f>
        <v/>
      </c>
      <c r="P87" s="1" t="str">
        <f aca="false">IF($H87&lt;&gt;"",VLOOKUP($H87,Assignments!$A$2:$F$102,2,0),"")</f>
        <v/>
      </c>
      <c r="Q87" s="1" t="str">
        <f aca="false">IF($F87&lt;&gt;"",IF(VLOOKUP($F87,Assignments!$A$2:$F$102,3,0)&lt;&gt;"",VLOOKUP($F87,Assignments!$A$2:$F$102,3,0),""),"")</f>
        <v/>
      </c>
      <c r="R87" s="1" t="str">
        <f aca="false">IF($H87&lt;&gt;"",IF(VLOOKUP($H87,Assignments!$A$2:$F$102,3,0)&lt;&gt;"",VLOOKUP($H87,Assignments!$A$2:$F$102,3,0),""),"")</f>
        <v/>
      </c>
      <c r="S87" s="1"/>
      <c r="T87" s="1" t="str">
        <f aca="false">IF(summary!$Y88+summary!$AA88&gt;0,summary!AE88,"")</f>
        <v/>
      </c>
      <c r="U87" s="1" t="str">
        <f aca="false">IF(summary!$Y88+summary!$AA88&gt;0,summary!AF88,"")</f>
        <v/>
      </c>
      <c r="V87" s="1" t="str">
        <f aca="false">IF(summary!$Y88+summary!$AA88&gt;0,summary!V88,"")</f>
        <v/>
      </c>
      <c r="W87" s="1" t="str">
        <f aca="false">IF(summary!$Y88+summary!$AA88&gt;0,summary!W88,"")</f>
        <v/>
      </c>
      <c r="X87" s="1" t="str">
        <f aca="false">IF(summary!$Y88+summary!$AA88&gt;0,summary!Y88,"")</f>
        <v/>
      </c>
      <c r="Y87" s="1" t="str">
        <f aca="false">IF(summary!$Y88+summary!$AA88&gt;0,summary!AA88,"")</f>
        <v/>
      </c>
    </row>
    <row r="88" customFormat="false" ht="14.25" hidden="false" customHeight="true" outlineLevel="0" collapsed="false">
      <c r="A88" s="1" t="str">
        <f aca="false">IF(summary!$Y89+summary!$AA89&gt;0,summary!A89,"")</f>
        <v/>
      </c>
      <c r="B88" s="1" t="str">
        <f aca="false">IF(summary!$Y89+summary!$AA89&gt;0,summary!B89,"")</f>
        <v/>
      </c>
      <c r="C88" s="1" t="str">
        <f aca="false">IF(summary!$Y89+summary!$AA89&gt;0,summary!D89,"")</f>
        <v/>
      </c>
      <c r="D88" s="1" t="str">
        <f aca="false">IF(summary!$Y89+summary!$AA89&gt;0,summary!E89,"")</f>
        <v/>
      </c>
      <c r="E88" s="1" t="str">
        <f aca="false">IF(summary!$Y89+summary!$AA89&gt;0,summary!H89,"")</f>
        <v/>
      </c>
      <c r="F88" s="1" t="str">
        <f aca="false">IF(summary!$Y89+summary!$AA89&gt;0,summary!X89,"")</f>
        <v/>
      </c>
      <c r="G88" s="1" t="str">
        <f aca="false">IF(summary!$Y89+summary!$AA89&gt;0,summary!Y89,"")</f>
        <v/>
      </c>
      <c r="H88" s="1" t="str">
        <f aca="false">IF(AND(ISNUMBER(I88), I88&gt;0),summary!Z89,"")</f>
        <v/>
      </c>
      <c r="I88" s="1" t="str">
        <f aca="false">IF(summary!$Y89+summary!$AA89&gt;0,summary!AA89,"")</f>
        <v/>
      </c>
      <c r="J88" s="1" t="str">
        <f aca="false">IF(G88&gt;0,summary!W89,"")</f>
        <v/>
      </c>
      <c r="K88" s="44" t="str">
        <f aca="false">IF(G88&lt;&gt;"",J88*(G88+I88)/20,"")</f>
        <v/>
      </c>
      <c r="L88" s="1" t="str">
        <f aca="false">IF(summary!$Y89+summary!$AA89&gt;0,summary!U89,"")</f>
        <v/>
      </c>
      <c r="M88" s="45" t="str">
        <f aca="false">IF(summary!$Y89+summary!$AA89&gt;0,summary!O89,"")</f>
        <v/>
      </c>
      <c r="N88" s="1" t="str">
        <f aca="false">IF(summary!$Y89+summary!$AA89&gt;0, IF(summary!T89="NO",1,0), "")</f>
        <v/>
      </c>
      <c r="O88" s="1" t="str">
        <f aca="false">IF($F88&lt;&gt;"",VLOOKUP($F88,Assignments!$A$2:$F$102,2,0),"")</f>
        <v/>
      </c>
      <c r="P88" s="1" t="str">
        <f aca="false">IF($H88&lt;&gt;"",VLOOKUP($H88,Assignments!$A$2:$F$102,2,0),"")</f>
        <v/>
      </c>
      <c r="Q88" s="1" t="str">
        <f aca="false">IF($F88&lt;&gt;"",IF(VLOOKUP($F88,Assignments!$A$2:$F$102,3,0)&lt;&gt;"",VLOOKUP($F88,Assignments!$A$2:$F$102,3,0),""),"")</f>
        <v/>
      </c>
      <c r="R88" s="1" t="str">
        <f aca="false">IF($H88&lt;&gt;"",IF(VLOOKUP($H88,Assignments!$A$2:$F$102,3,0)&lt;&gt;"",VLOOKUP($H88,Assignments!$A$2:$F$102,3,0),""),"")</f>
        <v/>
      </c>
      <c r="S88" s="1"/>
      <c r="T88" s="1" t="str">
        <f aca="false">IF(summary!$Y89+summary!$AA89&gt;0,summary!AE89,"")</f>
        <v/>
      </c>
      <c r="U88" s="1" t="str">
        <f aca="false">IF(summary!$Y89+summary!$AA89&gt;0,summary!AF89,"")</f>
        <v/>
      </c>
      <c r="V88" s="1" t="str">
        <f aca="false">IF(summary!$Y89+summary!$AA89&gt;0,summary!V89,"")</f>
        <v/>
      </c>
      <c r="W88" s="1" t="str">
        <f aca="false">IF(summary!$Y89+summary!$AA89&gt;0,summary!W89,"")</f>
        <v/>
      </c>
      <c r="X88" s="1" t="str">
        <f aca="false">IF(summary!$Y89+summary!$AA89&gt;0,summary!Y89,"")</f>
        <v/>
      </c>
      <c r="Y88" s="1" t="str">
        <f aca="false">IF(summary!$Y89+summary!$AA89&gt;0,summary!AA89,"")</f>
        <v/>
      </c>
    </row>
    <row r="89" customFormat="false" ht="14.25" hidden="false" customHeight="true" outlineLevel="0" collapsed="false">
      <c r="A89" s="1" t="str">
        <f aca="false">IF(summary!$Y90+summary!$AA90&gt;0,summary!A90,"")</f>
        <v/>
      </c>
      <c r="B89" s="1" t="str">
        <f aca="false">IF(summary!$Y90+summary!$AA90&gt;0,summary!B90,"")</f>
        <v/>
      </c>
      <c r="C89" s="1" t="str">
        <f aca="false">IF(summary!$Y90+summary!$AA90&gt;0,summary!D90,"")</f>
        <v/>
      </c>
      <c r="D89" s="1" t="str">
        <f aca="false">IF(summary!$Y90+summary!$AA90&gt;0,summary!E90,"")</f>
        <v/>
      </c>
      <c r="E89" s="1" t="str">
        <f aca="false">IF(summary!$Y90+summary!$AA90&gt;0,summary!H90,"")</f>
        <v/>
      </c>
      <c r="F89" s="1" t="str">
        <f aca="false">IF(summary!$Y90+summary!$AA90&gt;0,summary!X90,"")</f>
        <v/>
      </c>
      <c r="G89" s="1" t="str">
        <f aca="false">IF(summary!$Y90+summary!$AA90&gt;0,summary!Y90,"")</f>
        <v/>
      </c>
      <c r="H89" s="1" t="str">
        <f aca="false">IF(AND(ISNUMBER(I89), I89&gt;0),summary!Z90,"")</f>
        <v/>
      </c>
      <c r="I89" s="1" t="str">
        <f aca="false">IF(summary!$Y90+summary!$AA90&gt;0,summary!AA90,"")</f>
        <v/>
      </c>
      <c r="J89" s="1" t="str">
        <f aca="false">IF(G89&gt;0,summary!W90,"")</f>
        <v/>
      </c>
      <c r="K89" s="44" t="str">
        <f aca="false">IF(G89&lt;&gt;"",J89*(G89+I89)/20,"")</f>
        <v/>
      </c>
      <c r="L89" s="1" t="str">
        <f aca="false">IF(summary!$Y90+summary!$AA90&gt;0,summary!U90,"")</f>
        <v/>
      </c>
      <c r="M89" s="45" t="str">
        <f aca="false">IF(summary!$Y90+summary!$AA90&gt;0,summary!O90,"")</f>
        <v/>
      </c>
      <c r="N89" s="1" t="str">
        <f aca="false">IF(summary!$Y90+summary!$AA90&gt;0, IF(summary!T90="NO",1,0), "")</f>
        <v/>
      </c>
      <c r="O89" s="1" t="str">
        <f aca="false">IF($F89&lt;&gt;"",VLOOKUP($F89,Assignments!$A$2:$F$102,2,0),"")</f>
        <v/>
      </c>
      <c r="P89" s="1" t="str">
        <f aca="false">IF($H89&lt;&gt;"",VLOOKUP($H89,Assignments!$A$2:$F$102,2,0),"")</f>
        <v/>
      </c>
      <c r="Q89" s="1" t="str">
        <f aca="false">IF($F89&lt;&gt;"",IF(VLOOKUP($F89,Assignments!$A$2:$F$102,3,0)&lt;&gt;"",VLOOKUP($F89,Assignments!$A$2:$F$102,3,0),""),"")</f>
        <v/>
      </c>
      <c r="R89" s="1" t="str">
        <f aca="false">IF($H89&lt;&gt;"",IF(VLOOKUP($H89,Assignments!$A$2:$F$102,3,0)&lt;&gt;"",VLOOKUP($H89,Assignments!$A$2:$F$102,3,0),""),"")</f>
        <v/>
      </c>
      <c r="S89" s="1"/>
      <c r="T89" s="1" t="str">
        <f aca="false">IF(summary!$Y90+summary!$AA90&gt;0,summary!AE90,"")</f>
        <v/>
      </c>
      <c r="U89" s="1" t="str">
        <f aca="false">IF(summary!$Y90+summary!$AA90&gt;0,summary!AF90,"")</f>
        <v/>
      </c>
      <c r="V89" s="1" t="str">
        <f aca="false">IF(summary!$Y90+summary!$AA90&gt;0,summary!V90,"")</f>
        <v/>
      </c>
      <c r="W89" s="1" t="str">
        <f aca="false">IF(summary!$Y90+summary!$AA90&gt;0,summary!W90,"")</f>
        <v/>
      </c>
      <c r="X89" s="1" t="str">
        <f aca="false">IF(summary!$Y90+summary!$AA90&gt;0,summary!Y90,"")</f>
        <v/>
      </c>
      <c r="Y89" s="1" t="str">
        <f aca="false">IF(summary!$Y90+summary!$AA90&gt;0,summary!AA90,"")</f>
        <v/>
      </c>
    </row>
    <row r="90" customFormat="false" ht="14.25" hidden="false" customHeight="true" outlineLevel="0" collapsed="false">
      <c r="A90" s="1" t="str">
        <f aca="false">IF(summary!$Y91+summary!$AA91&gt;0,summary!A91,"")</f>
        <v/>
      </c>
      <c r="B90" s="1" t="str">
        <f aca="false">IF(summary!$Y91+summary!$AA91&gt;0,summary!B91,"")</f>
        <v/>
      </c>
      <c r="C90" s="1" t="str">
        <f aca="false">IF(summary!$Y91+summary!$AA91&gt;0,summary!D91,"")</f>
        <v/>
      </c>
      <c r="D90" s="1" t="str">
        <f aca="false">IF(summary!$Y91+summary!$AA91&gt;0,summary!E91,"")</f>
        <v/>
      </c>
      <c r="E90" s="1" t="str">
        <f aca="false">IF(summary!$Y91+summary!$AA91&gt;0,summary!H91,"")</f>
        <v/>
      </c>
      <c r="F90" s="1" t="str">
        <f aca="false">IF(summary!$Y91+summary!$AA91&gt;0,summary!X91,"")</f>
        <v/>
      </c>
      <c r="G90" s="1" t="str">
        <f aca="false">IF(summary!$Y91+summary!$AA91&gt;0,summary!Y91,"")</f>
        <v/>
      </c>
      <c r="H90" s="1" t="str">
        <f aca="false">IF(AND(ISNUMBER(I90), I90&gt;0),summary!Z91,"")</f>
        <v/>
      </c>
      <c r="I90" s="1" t="str">
        <f aca="false">IF(summary!$Y91+summary!$AA91&gt;0,summary!AA91,"")</f>
        <v/>
      </c>
      <c r="J90" s="1" t="str">
        <f aca="false">IF(G90&gt;0,summary!W91,"")</f>
        <v/>
      </c>
      <c r="K90" s="44" t="str">
        <f aca="false">IF(G90&lt;&gt;"",J90*(G90+I90)/20,"")</f>
        <v/>
      </c>
      <c r="L90" s="1" t="str">
        <f aca="false">IF(summary!$Y91+summary!$AA91&gt;0,summary!U91,"")</f>
        <v/>
      </c>
      <c r="M90" s="45" t="str">
        <f aca="false">IF(summary!$Y91+summary!$AA91&gt;0,summary!O91,"")</f>
        <v/>
      </c>
      <c r="N90" s="1" t="str">
        <f aca="false">IF(summary!$Y91+summary!$AA91&gt;0, IF(summary!T91="NO",1,0), "")</f>
        <v/>
      </c>
      <c r="O90" s="1" t="str">
        <f aca="false">IF($F90&lt;&gt;"",VLOOKUP($F90,Assignments!$A$2:$F$102,2,0),"")</f>
        <v/>
      </c>
      <c r="P90" s="1" t="str">
        <f aca="false">IF($H90&lt;&gt;"",VLOOKUP($H90,Assignments!$A$2:$F$102,2,0),"")</f>
        <v/>
      </c>
      <c r="Q90" s="1" t="str">
        <f aca="false">IF($F90&lt;&gt;"",IF(VLOOKUP($F90,Assignments!$A$2:$F$102,3,0)&lt;&gt;"",VLOOKUP($F90,Assignments!$A$2:$F$102,3,0),""),"")</f>
        <v/>
      </c>
      <c r="R90" s="1" t="str">
        <f aca="false">IF($H90&lt;&gt;"",IF(VLOOKUP($H90,Assignments!$A$2:$F$102,3,0)&lt;&gt;"",VLOOKUP($H90,Assignments!$A$2:$F$102,3,0),""),"")</f>
        <v/>
      </c>
      <c r="S90" s="1"/>
      <c r="T90" s="1" t="str">
        <f aca="false">IF(summary!$Y91+summary!$AA91&gt;0,summary!AE91,"")</f>
        <v/>
      </c>
      <c r="U90" s="1" t="str">
        <f aca="false">IF(summary!$Y91+summary!$AA91&gt;0,summary!AF91,"")</f>
        <v/>
      </c>
      <c r="V90" s="1" t="str">
        <f aca="false">IF(summary!$Y91+summary!$AA91&gt;0,summary!V91,"")</f>
        <v/>
      </c>
      <c r="W90" s="1" t="str">
        <f aca="false">IF(summary!$Y91+summary!$AA91&gt;0,summary!W91,"")</f>
        <v/>
      </c>
      <c r="X90" s="1" t="str">
        <f aca="false">IF(summary!$Y91+summary!$AA91&gt;0,summary!Y91,"")</f>
        <v/>
      </c>
      <c r="Y90" s="1" t="str">
        <f aca="false">IF(summary!$Y91+summary!$AA91&gt;0,summary!AA91,"")</f>
        <v/>
      </c>
    </row>
    <row r="91" customFormat="false" ht="14.25" hidden="false" customHeight="true" outlineLevel="0" collapsed="false">
      <c r="A91" s="1" t="str">
        <f aca="false">IF(summary!$Y92+summary!$AA92&gt;0,summary!A92,"")</f>
        <v/>
      </c>
      <c r="B91" s="1" t="str">
        <f aca="false">IF(summary!$Y92+summary!$AA92&gt;0,summary!B92,"")</f>
        <v/>
      </c>
      <c r="C91" s="1" t="str">
        <f aca="false">IF(summary!$Y92+summary!$AA92&gt;0,summary!D92,"")</f>
        <v/>
      </c>
      <c r="D91" s="1" t="str">
        <f aca="false">IF(summary!$Y92+summary!$AA92&gt;0,summary!E92,"")</f>
        <v/>
      </c>
      <c r="E91" s="1" t="str">
        <f aca="false">IF(summary!$Y92+summary!$AA92&gt;0,summary!H92,"")</f>
        <v/>
      </c>
      <c r="F91" s="1" t="str">
        <f aca="false">IF(summary!$Y92+summary!$AA92&gt;0,summary!X92,"")</f>
        <v/>
      </c>
      <c r="G91" s="1" t="str">
        <f aca="false">IF(summary!$Y92+summary!$AA92&gt;0,summary!Y92,"")</f>
        <v/>
      </c>
      <c r="H91" s="1" t="str">
        <f aca="false">IF(AND(ISNUMBER(I91), I91&gt;0),summary!Z92,"")</f>
        <v/>
      </c>
      <c r="I91" s="1" t="str">
        <f aca="false">IF(summary!$Y92+summary!$AA92&gt;0,summary!AA92,"")</f>
        <v/>
      </c>
      <c r="J91" s="1" t="str">
        <f aca="false">IF(G91&gt;0,summary!W92,"")</f>
        <v/>
      </c>
      <c r="K91" s="44" t="str">
        <f aca="false">IF(G91&lt;&gt;"",J91*(G91+I91)/20,"")</f>
        <v/>
      </c>
      <c r="L91" s="1" t="str">
        <f aca="false">IF(summary!$Y92+summary!$AA92&gt;0,summary!U92,"")</f>
        <v/>
      </c>
      <c r="M91" s="45" t="str">
        <f aca="false">IF(summary!$Y92+summary!$AA92&gt;0,summary!O92,"")</f>
        <v/>
      </c>
      <c r="N91" s="1" t="str">
        <f aca="false">IF(summary!$Y92+summary!$AA92&gt;0, IF(summary!T92="NO",1,0), "")</f>
        <v/>
      </c>
      <c r="O91" s="1" t="str">
        <f aca="false">IF($F91&lt;&gt;"",VLOOKUP($F91,Assignments!$A$2:$F$102,2,0),"")</f>
        <v/>
      </c>
      <c r="P91" s="1" t="str">
        <f aca="false">IF($H91&lt;&gt;"",VLOOKUP($H91,Assignments!$A$2:$F$102,2,0),"")</f>
        <v/>
      </c>
      <c r="Q91" s="1" t="str">
        <f aca="false">IF($F91&lt;&gt;"",IF(VLOOKUP($F91,Assignments!$A$2:$F$102,3,0)&lt;&gt;"",VLOOKUP($F91,Assignments!$A$2:$F$102,3,0),""),"")</f>
        <v/>
      </c>
      <c r="R91" s="1" t="str">
        <f aca="false">IF($H91&lt;&gt;"",IF(VLOOKUP($H91,Assignments!$A$2:$F$102,3,0)&lt;&gt;"",VLOOKUP($H91,Assignments!$A$2:$F$102,3,0),""),"")</f>
        <v/>
      </c>
      <c r="S91" s="1"/>
      <c r="T91" s="1" t="str">
        <f aca="false">IF(summary!$Y92+summary!$AA92&gt;0,summary!AE92,"")</f>
        <v/>
      </c>
      <c r="U91" s="1" t="str">
        <f aca="false">IF(summary!$Y92+summary!$AA92&gt;0,summary!AF92,"")</f>
        <v/>
      </c>
      <c r="V91" s="1" t="str">
        <f aca="false">IF(summary!$Y92+summary!$AA92&gt;0,summary!V92,"")</f>
        <v/>
      </c>
      <c r="W91" s="1" t="str">
        <f aca="false">IF(summary!$Y92+summary!$AA92&gt;0,summary!W92,"")</f>
        <v/>
      </c>
      <c r="X91" s="1" t="str">
        <f aca="false">IF(summary!$Y92+summary!$AA92&gt;0,summary!Y92,"")</f>
        <v/>
      </c>
      <c r="Y91" s="1" t="str">
        <f aca="false">IF(summary!$Y92+summary!$AA92&gt;0,summary!AA92,"")</f>
        <v/>
      </c>
    </row>
    <row r="92" customFormat="false" ht="14.25" hidden="false" customHeight="true" outlineLevel="0" collapsed="false">
      <c r="A92" s="1" t="str">
        <f aca="false">IF(summary!$Y93+summary!$AA93&gt;0,summary!A93,"")</f>
        <v/>
      </c>
      <c r="B92" s="1" t="str">
        <f aca="false">IF(summary!$Y93+summary!$AA93&gt;0,summary!B93,"")</f>
        <v/>
      </c>
      <c r="C92" s="1" t="str">
        <f aca="false">IF(summary!$Y93+summary!$AA93&gt;0,summary!D93,"")</f>
        <v/>
      </c>
      <c r="D92" s="1" t="str">
        <f aca="false">IF(summary!$Y93+summary!$AA93&gt;0,summary!E93,"")</f>
        <v/>
      </c>
      <c r="E92" s="1" t="str">
        <f aca="false">IF(summary!$Y93+summary!$AA93&gt;0,summary!H93,"")</f>
        <v/>
      </c>
      <c r="F92" s="1" t="str">
        <f aca="false">IF(summary!$Y93+summary!$AA93&gt;0,summary!X93,"")</f>
        <v/>
      </c>
      <c r="G92" s="1" t="str">
        <f aca="false">IF(summary!$Y93+summary!$AA93&gt;0,summary!Y93,"")</f>
        <v/>
      </c>
      <c r="H92" s="1" t="str">
        <f aca="false">IF(AND(ISNUMBER(I92), I92&gt;0),summary!Z93,"")</f>
        <v/>
      </c>
      <c r="I92" s="1" t="str">
        <f aca="false">IF(summary!$Y93+summary!$AA93&gt;0,summary!AA93,"")</f>
        <v/>
      </c>
      <c r="J92" s="1" t="str">
        <f aca="false">IF(G92&gt;0,summary!W93,"")</f>
        <v/>
      </c>
      <c r="K92" s="44" t="str">
        <f aca="false">IF(G92&lt;&gt;"",J92*(G92+I92)/20,"")</f>
        <v/>
      </c>
      <c r="L92" s="1" t="str">
        <f aca="false">IF(summary!$Y93+summary!$AA93&gt;0,summary!U93,"")</f>
        <v/>
      </c>
      <c r="M92" s="45" t="str">
        <f aca="false">IF(summary!$Y93+summary!$AA93&gt;0,summary!O93,"")</f>
        <v/>
      </c>
      <c r="N92" s="1" t="str">
        <f aca="false">IF(summary!$Y93+summary!$AA93&gt;0, IF(summary!T93="NO",1,0), "")</f>
        <v/>
      </c>
      <c r="O92" s="1" t="str">
        <f aca="false">IF($F92&lt;&gt;"",VLOOKUP($F92,Assignments!$A$2:$F$102,2,0),"")</f>
        <v/>
      </c>
      <c r="P92" s="1" t="str">
        <f aca="false">IF($H92&lt;&gt;"",VLOOKUP($H92,Assignments!$A$2:$F$102,2,0),"")</f>
        <v/>
      </c>
      <c r="Q92" s="1" t="str">
        <f aca="false">IF($F92&lt;&gt;"",IF(VLOOKUP($F92,Assignments!$A$2:$F$102,3,0)&lt;&gt;"",VLOOKUP($F92,Assignments!$A$2:$F$102,3,0),""),"")</f>
        <v/>
      </c>
      <c r="R92" s="1" t="str">
        <f aca="false">IF($H92&lt;&gt;"",IF(VLOOKUP($H92,Assignments!$A$2:$F$102,3,0)&lt;&gt;"",VLOOKUP($H92,Assignments!$A$2:$F$102,3,0),""),"")</f>
        <v/>
      </c>
      <c r="S92" s="1"/>
      <c r="T92" s="1" t="str">
        <f aca="false">IF(summary!$Y93+summary!$AA93&gt;0,summary!AE93,"")</f>
        <v/>
      </c>
      <c r="U92" s="1" t="str">
        <f aca="false">IF(summary!$Y93+summary!$AA93&gt;0,summary!AF93,"")</f>
        <v/>
      </c>
      <c r="V92" s="1" t="str">
        <f aca="false">IF(summary!$Y93+summary!$AA93&gt;0,summary!V93,"")</f>
        <v/>
      </c>
      <c r="W92" s="1" t="str">
        <f aca="false">IF(summary!$Y93+summary!$AA93&gt;0,summary!W93,"")</f>
        <v/>
      </c>
      <c r="X92" s="1" t="str">
        <f aca="false">IF(summary!$Y93+summary!$AA93&gt;0,summary!Y93,"")</f>
        <v/>
      </c>
      <c r="Y92" s="1" t="str">
        <f aca="false">IF(summary!$Y93+summary!$AA93&gt;0,summary!AA93,"")</f>
        <v/>
      </c>
    </row>
    <row r="93" customFormat="false" ht="14.25" hidden="false" customHeight="true" outlineLevel="0" collapsed="false">
      <c r="A93" s="1" t="str">
        <f aca="false">IF(summary!$Y94+summary!$AA94&gt;0,summary!A94,"")</f>
        <v/>
      </c>
      <c r="B93" s="1" t="str">
        <f aca="false">IF(summary!$Y94+summary!$AA94&gt;0,summary!B94,"")</f>
        <v/>
      </c>
      <c r="C93" s="1" t="str">
        <f aca="false">IF(summary!$Y94+summary!$AA94&gt;0,summary!D94,"")</f>
        <v/>
      </c>
      <c r="D93" s="1" t="str">
        <f aca="false">IF(summary!$Y94+summary!$AA94&gt;0,summary!E94,"")</f>
        <v/>
      </c>
      <c r="E93" s="1" t="str">
        <f aca="false">IF(summary!$Y94+summary!$AA94&gt;0,summary!H94,"")</f>
        <v/>
      </c>
      <c r="F93" s="1" t="str">
        <f aca="false">IF(summary!$Y94+summary!$AA94&gt;0,summary!X94,"")</f>
        <v/>
      </c>
      <c r="G93" s="1" t="str">
        <f aca="false">IF(summary!$Y94+summary!$AA94&gt;0,summary!Y94,"")</f>
        <v/>
      </c>
      <c r="H93" s="1" t="str">
        <f aca="false">IF(AND(ISNUMBER(I93), I93&gt;0),summary!Z94,"")</f>
        <v/>
      </c>
      <c r="I93" s="1" t="str">
        <f aca="false">IF(summary!$Y94+summary!$AA94&gt;0,summary!AA94,"")</f>
        <v/>
      </c>
      <c r="J93" s="1" t="str">
        <f aca="false">IF(G93&gt;0,summary!W94,"")</f>
        <v/>
      </c>
      <c r="K93" s="44" t="str">
        <f aca="false">IF(G93&lt;&gt;"",J93*(G93+I93)/20,"")</f>
        <v/>
      </c>
      <c r="L93" s="1" t="str">
        <f aca="false">IF(summary!$Y94+summary!$AA94&gt;0,summary!U94,"")</f>
        <v/>
      </c>
      <c r="M93" s="45" t="str">
        <f aca="false">IF(summary!$Y94+summary!$AA94&gt;0,summary!O94,"")</f>
        <v/>
      </c>
      <c r="N93" s="1" t="str">
        <f aca="false">IF(summary!$Y94+summary!$AA94&gt;0, IF(summary!T94="NO",1,0), "")</f>
        <v/>
      </c>
      <c r="O93" s="1" t="str">
        <f aca="false">IF($F93&lt;&gt;"",VLOOKUP($F93,Assignments!$A$2:$F$102,2,0),"")</f>
        <v/>
      </c>
      <c r="P93" s="1" t="str">
        <f aca="false">IF($H93&lt;&gt;"",VLOOKUP($H93,Assignments!$A$2:$F$102,2,0),"")</f>
        <v/>
      </c>
      <c r="Q93" s="1" t="str">
        <f aca="false">IF($F93&lt;&gt;"",IF(VLOOKUP($F93,Assignments!$A$2:$F$102,3,0)&lt;&gt;"",VLOOKUP($F93,Assignments!$A$2:$F$102,3,0),""),"")</f>
        <v/>
      </c>
      <c r="R93" s="1" t="str">
        <f aca="false">IF($H93&lt;&gt;"",IF(VLOOKUP($H93,Assignments!$A$2:$F$102,3,0)&lt;&gt;"",VLOOKUP($H93,Assignments!$A$2:$F$102,3,0),""),"")</f>
        <v/>
      </c>
      <c r="S93" s="1"/>
      <c r="T93" s="1" t="str">
        <f aca="false">IF(summary!$Y94+summary!$AA94&gt;0,summary!AE94,"")</f>
        <v/>
      </c>
      <c r="U93" s="1" t="str">
        <f aca="false">IF(summary!$Y94+summary!$AA94&gt;0,summary!AF94,"")</f>
        <v/>
      </c>
      <c r="V93" s="1" t="str">
        <f aca="false">IF(summary!$Y94+summary!$AA94&gt;0,summary!V94,"")</f>
        <v/>
      </c>
      <c r="W93" s="1" t="str">
        <f aca="false">IF(summary!$Y94+summary!$AA94&gt;0,summary!W94,"")</f>
        <v/>
      </c>
      <c r="X93" s="1" t="str">
        <f aca="false">IF(summary!$Y94+summary!$AA94&gt;0,summary!Y94,"")</f>
        <v/>
      </c>
      <c r="Y93" s="1" t="str">
        <f aca="false">IF(summary!$Y94+summary!$AA94&gt;0,summary!AA94,"")</f>
        <v/>
      </c>
    </row>
    <row r="94" customFormat="false" ht="14.25" hidden="false" customHeight="true" outlineLevel="0" collapsed="false">
      <c r="A94" s="1" t="str">
        <f aca="false">IF(summary!$Y95+summary!$AA95&gt;0,summary!A95,"")</f>
        <v/>
      </c>
      <c r="B94" s="1" t="str">
        <f aca="false">IF(summary!$Y95+summary!$AA95&gt;0,summary!B95,"")</f>
        <v/>
      </c>
      <c r="C94" s="1" t="str">
        <f aca="false">IF(summary!$Y95+summary!$AA95&gt;0,summary!D95,"")</f>
        <v/>
      </c>
      <c r="D94" s="1" t="str">
        <f aca="false">IF(summary!$Y95+summary!$AA95&gt;0,summary!E95,"")</f>
        <v/>
      </c>
      <c r="E94" s="1" t="str">
        <f aca="false">IF(summary!$Y95+summary!$AA95&gt;0,summary!H95,"")</f>
        <v/>
      </c>
      <c r="F94" s="1" t="str">
        <f aca="false">IF(summary!$Y95+summary!$AA95&gt;0,summary!X95,"")</f>
        <v/>
      </c>
      <c r="G94" s="1" t="str">
        <f aca="false">IF(summary!$Y95+summary!$AA95&gt;0,summary!Y95,"")</f>
        <v/>
      </c>
      <c r="H94" s="1" t="str">
        <f aca="false">IF(AND(ISNUMBER(I94), I94&gt;0),summary!Z95,"")</f>
        <v/>
      </c>
      <c r="I94" s="1" t="str">
        <f aca="false">IF(summary!$Y95+summary!$AA95&gt;0,summary!AA95,"")</f>
        <v/>
      </c>
      <c r="J94" s="1" t="str">
        <f aca="false">IF(G94&gt;0,summary!W95,"")</f>
        <v/>
      </c>
      <c r="K94" s="44" t="str">
        <f aca="false">IF(G94&lt;&gt;"",J94*(G94+I94)/20,"")</f>
        <v/>
      </c>
      <c r="L94" s="1" t="str">
        <f aca="false">IF(summary!$Y95+summary!$AA95&gt;0,summary!U95,"")</f>
        <v/>
      </c>
      <c r="M94" s="45" t="str">
        <f aca="false">IF(summary!$Y95+summary!$AA95&gt;0,summary!O95,"")</f>
        <v/>
      </c>
      <c r="N94" s="1" t="str">
        <f aca="false">IF(summary!$Y95+summary!$AA95&gt;0, IF(summary!T95="NO",1,0), "")</f>
        <v/>
      </c>
      <c r="O94" s="1" t="str">
        <f aca="false">IF($F94&lt;&gt;"",VLOOKUP($F94,Assignments!$A$2:$F$102,2,0),"")</f>
        <v/>
      </c>
      <c r="P94" s="1" t="str">
        <f aca="false">IF($H94&lt;&gt;"",VLOOKUP($H94,Assignments!$A$2:$F$102,2,0),"")</f>
        <v/>
      </c>
      <c r="Q94" s="1" t="str">
        <f aca="false">IF($F94&lt;&gt;"",IF(VLOOKUP($F94,Assignments!$A$2:$F$102,3,0)&lt;&gt;"",VLOOKUP($F94,Assignments!$A$2:$F$102,3,0),""),"")</f>
        <v/>
      </c>
      <c r="R94" s="1" t="str">
        <f aca="false">IF($H94&lt;&gt;"",IF(VLOOKUP($H94,Assignments!$A$2:$F$102,3,0)&lt;&gt;"",VLOOKUP($H94,Assignments!$A$2:$F$102,3,0),""),"")</f>
        <v/>
      </c>
      <c r="S94" s="1"/>
      <c r="T94" s="1" t="str">
        <f aca="false">IF(summary!$Y95+summary!$AA95&gt;0,summary!AE95,"")</f>
        <v/>
      </c>
      <c r="U94" s="1" t="str">
        <f aca="false">IF(summary!$Y95+summary!$AA95&gt;0,summary!AF95,"")</f>
        <v/>
      </c>
      <c r="V94" s="1" t="str">
        <f aca="false">IF(summary!$Y95+summary!$AA95&gt;0,summary!V95,"")</f>
        <v/>
      </c>
      <c r="W94" s="1" t="str">
        <f aca="false">IF(summary!$Y95+summary!$AA95&gt;0,summary!W95,"")</f>
        <v/>
      </c>
      <c r="X94" s="1" t="str">
        <f aca="false">IF(summary!$Y95+summary!$AA95&gt;0,summary!Y95,"")</f>
        <v/>
      </c>
      <c r="Y94" s="1" t="str">
        <f aca="false">IF(summary!$Y95+summary!$AA95&gt;0,summary!AA95,"")</f>
        <v/>
      </c>
    </row>
    <row r="95" customFormat="false" ht="14.25" hidden="false" customHeight="true" outlineLevel="0" collapsed="false">
      <c r="A95" s="1" t="str">
        <f aca="false">IF(summary!$Y96+summary!$AA96&gt;0,summary!A96,"")</f>
        <v/>
      </c>
      <c r="B95" s="1" t="str">
        <f aca="false">IF(summary!$Y96+summary!$AA96&gt;0,summary!B96,"")</f>
        <v/>
      </c>
      <c r="C95" s="1" t="str">
        <f aca="false">IF(summary!$Y96+summary!$AA96&gt;0,summary!D96,"")</f>
        <v/>
      </c>
      <c r="D95" s="1" t="str">
        <f aca="false">IF(summary!$Y96+summary!$AA96&gt;0,summary!E96,"")</f>
        <v/>
      </c>
      <c r="E95" s="1" t="str">
        <f aca="false">IF(summary!$Y96+summary!$AA96&gt;0,summary!H96,"")</f>
        <v/>
      </c>
      <c r="F95" s="1" t="str">
        <f aca="false">IF(summary!$Y96+summary!$AA96&gt;0,summary!X96,"")</f>
        <v/>
      </c>
      <c r="G95" s="1" t="str">
        <f aca="false">IF(summary!$Y96+summary!$AA96&gt;0,summary!Y96,"")</f>
        <v/>
      </c>
      <c r="H95" s="1" t="str">
        <f aca="false">IF(AND(ISNUMBER(I95), I95&gt;0),summary!Z96,"")</f>
        <v/>
      </c>
      <c r="I95" s="1" t="str">
        <f aca="false">IF(summary!$Y96+summary!$AA96&gt;0,summary!AA96,"")</f>
        <v/>
      </c>
      <c r="J95" s="1" t="str">
        <f aca="false">IF(G95&gt;0,summary!W96,"")</f>
        <v/>
      </c>
      <c r="K95" s="44" t="str">
        <f aca="false">IF(G95&lt;&gt;"",J95*(G95+I95)/20,"")</f>
        <v/>
      </c>
      <c r="L95" s="1" t="str">
        <f aca="false">IF(summary!$Y96+summary!$AA96&gt;0,summary!U96,"")</f>
        <v/>
      </c>
      <c r="M95" s="45" t="str">
        <f aca="false">IF(summary!$Y96+summary!$AA96&gt;0,summary!O96,"")</f>
        <v/>
      </c>
      <c r="N95" s="1" t="str">
        <f aca="false">IF(summary!$Y96+summary!$AA96&gt;0, IF(summary!T96="NO",1,0), "")</f>
        <v/>
      </c>
      <c r="O95" s="1" t="str">
        <f aca="false">IF($F95&lt;&gt;"",VLOOKUP($F95,Assignments!$A$2:$F$102,2,0),"")</f>
        <v/>
      </c>
      <c r="P95" s="1" t="str">
        <f aca="false">IF($H95&lt;&gt;"",VLOOKUP($H95,Assignments!$A$2:$F$102,2,0),"")</f>
        <v/>
      </c>
      <c r="Q95" s="1" t="str">
        <f aca="false">IF($F95&lt;&gt;"",IF(VLOOKUP($F95,Assignments!$A$2:$F$102,3,0)&lt;&gt;"",VLOOKUP($F95,Assignments!$A$2:$F$102,3,0),""),"")</f>
        <v/>
      </c>
      <c r="R95" s="1" t="str">
        <f aca="false">IF($H95&lt;&gt;"",IF(VLOOKUP($H95,Assignments!$A$2:$F$102,3,0)&lt;&gt;"",VLOOKUP($H95,Assignments!$A$2:$F$102,3,0),""),"")</f>
        <v/>
      </c>
      <c r="S95" s="1"/>
      <c r="T95" s="1" t="str">
        <f aca="false">IF(summary!$Y96+summary!$AA96&gt;0,summary!AE96,"")</f>
        <v/>
      </c>
      <c r="U95" s="1" t="str">
        <f aca="false">IF(summary!$Y96+summary!$AA96&gt;0,summary!AF96,"")</f>
        <v/>
      </c>
      <c r="V95" s="1" t="str">
        <f aca="false">IF(summary!$Y96+summary!$AA96&gt;0,summary!V96,"")</f>
        <v/>
      </c>
      <c r="W95" s="1" t="str">
        <f aca="false">IF(summary!$Y96+summary!$AA96&gt;0,summary!W96,"")</f>
        <v/>
      </c>
      <c r="X95" s="1" t="str">
        <f aca="false">IF(summary!$Y96+summary!$AA96&gt;0,summary!Y96,"")</f>
        <v/>
      </c>
      <c r="Y95" s="1" t="str">
        <f aca="false">IF(summary!$Y96+summary!$AA96&gt;0,summary!AA96,"")</f>
        <v/>
      </c>
    </row>
    <row r="96" customFormat="false" ht="14.25" hidden="false" customHeight="true" outlineLevel="0" collapsed="false">
      <c r="A96" s="1" t="str">
        <f aca="false">IF(summary!$Y97+summary!$AA97&gt;0,summary!A97,"")</f>
        <v/>
      </c>
      <c r="B96" s="1" t="str">
        <f aca="false">IF(summary!$Y97+summary!$AA97&gt;0,summary!B97,"")</f>
        <v/>
      </c>
      <c r="C96" s="1" t="str">
        <f aca="false">IF(summary!$Y97+summary!$AA97&gt;0,summary!D97,"")</f>
        <v/>
      </c>
      <c r="D96" s="1" t="str">
        <f aca="false">IF(summary!$Y97+summary!$AA97&gt;0,summary!E97,"")</f>
        <v/>
      </c>
      <c r="E96" s="1" t="str">
        <f aca="false">IF(summary!$Y97+summary!$AA97&gt;0,summary!H97,"")</f>
        <v/>
      </c>
      <c r="F96" s="1" t="str">
        <f aca="false">IF(summary!$Y97+summary!$AA97&gt;0,summary!X97,"")</f>
        <v/>
      </c>
      <c r="G96" s="1" t="str">
        <f aca="false">IF(summary!$Y97+summary!$AA97&gt;0,summary!Y97,"")</f>
        <v/>
      </c>
      <c r="H96" s="1" t="str">
        <f aca="false">IF(AND(ISNUMBER(I96), I96&gt;0),summary!Z97,"")</f>
        <v/>
      </c>
      <c r="I96" s="1" t="str">
        <f aca="false">IF(summary!$Y97+summary!$AA97&gt;0,summary!AA97,"")</f>
        <v/>
      </c>
      <c r="J96" s="1" t="str">
        <f aca="false">IF(G96&gt;0,summary!W97,"")</f>
        <v/>
      </c>
      <c r="K96" s="44" t="str">
        <f aca="false">IF(G96&lt;&gt;"",J96*(G96+I96)/20,"")</f>
        <v/>
      </c>
      <c r="L96" s="1" t="str">
        <f aca="false">IF(summary!$Y97+summary!$AA97&gt;0,summary!U97,"")</f>
        <v/>
      </c>
      <c r="M96" s="45" t="str">
        <f aca="false">IF(summary!$Y97+summary!$AA97&gt;0,summary!O97,"")</f>
        <v/>
      </c>
      <c r="N96" s="1" t="str">
        <f aca="false">IF(summary!$Y97+summary!$AA97&gt;0, IF(summary!T97="NO",1,0), "")</f>
        <v/>
      </c>
      <c r="O96" s="1" t="str">
        <f aca="false">IF($F96&lt;&gt;"",VLOOKUP($F96,Assignments!$A$2:$F$102,2,0),"")</f>
        <v/>
      </c>
      <c r="P96" s="1" t="str">
        <f aca="false">IF($H96&lt;&gt;"",VLOOKUP($H96,Assignments!$A$2:$F$102,2,0),"")</f>
        <v/>
      </c>
      <c r="Q96" s="1" t="str">
        <f aca="false">IF($F96&lt;&gt;"",IF(VLOOKUP($F96,Assignments!$A$2:$F$102,3,0)&lt;&gt;"",VLOOKUP($F96,Assignments!$A$2:$F$102,3,0),""),"")</f>
        <v/>
      </c>
      <c r="R96" s="1" t="str">
        <f aca="false">IF($H96&lt;&gt;"",IF(VLOOKUP($H96,Assignments!$A$2:$F$102,3,0)&lt;&gt;"",VLOOKUP($H96,Assignments!$A$2:$F$102,3,0),""),"")</f>
        <v/>
      </c>
      <c r="S96" s="1"/>
      <c r="T96" s="1" t="str">
        <f aca="false">IF(summary!$Y97+summary!$AA97&gt;0,summary!AE97,"")</f>
        <v/>
      </c>
      <c r="U96" s="1" t="str">
        <f aca="false">IF(summary!$Y97+summary!$AA97&gt;0,summary!AF97,"")</f>
        <v/>
      </c>
      <c r="V96" s="1" t="str">
        <f aca="false">IF(summary!$Y97+summary!$AA97&gt;0,summary!V97,"")</f>
        <v/>
      </c>
      <c r="W96" s="1" t="str">
        <f aca="false">IF(summary!$Y97+summary!$AA97&gt;0,summary!W97,"")</f>
        <v/>
      </c>
      <c r="X96" s="1" t="str">
        <f aca="false">IF(summary!$Y97+summary!$AA97&gt;0,summary!Y97,"")</f>
        <v/>
      </c>
      <c r="Y96" s="1" t="str">
        <f aca="false">IF(summary!$Y97+summary!$AA97&gt;0,summary!AA97,"")</f>
        <v/>
      </c>
    </row>
    <row r="97" customFormat="false" ht="14.25" hidden="false" customHeight="true" outlineLevel="0" collapsed="false">
      <c r="A97" s="1" t="str">
        <f aca="false">IF(summary!$Y98+summary!$AA98&gt;0,summary!A98,"")</f>
        <v/>
      </c>
      <c r="B97" s="1" t="str">
        <f aca="false">IF(summary!$Y98+summary!$AA98&gt;0,summary!B98,"")</f>
        <v/>
      </c>
      <c r="C97" s="1" t="str">
        <f aca="false">IF(summary!$Y98+summary!$AA98&gt;0,summary!D98,"")</f>
        <v/>
      </c>
      <c r="D97" s="1" t="str">
        <f aca="false">IF(summary!$Y98+summary!$AA98&gt;0,summary!E98,"")</f>
        <v/>
      </c>
      <c r="E97" s="1" t="str">
        <f aca="false">IF(summary!$Y98+summary!$AA98&gt;0,summary!H98,"")</f>
        <v/>
      </c>
      <c r="F97" s="1" t="str">
        <f aca="false">IF(summary!$Y98+summary!$AA98&gt;0,summary!X98,"")</f>
        <v/>
      </c>
      <c r="G97" s="1" t="str">
        <f aca="false">IF(summary!$Y98+summary!$AA98&gt;0,summary!Y98,"")</f>
        <v/>
      </c>
      <c r="H97" s="1" t="str">
        <f aca="false">IF(AND(ISNUMBER(I97), I97&gt;0),summary!Z98,"")</f>
        <v/>
      </c>
      <c r="I97" s="1" t="str">
        <f aca="false">IF(summary!$Y98+summary!$AA98&gt;0,summary!AA98,"")</f>
        <v/>
      </c>
      <c r="J97" s="1" t="str">
        <f aca="false">IF(G97&gt;0,summary!W98,"")</f>
        <v/>
      </c>
      <c r="K97" s="44" t="str">
        <f aca="false">IF(G97&lt;&gt;"",J97*(G97+I97)/20,"")</f>
        <v/>
      </c>
      <c r="L97" s="1" t="str">
        <f aca="false">IF(summary!$Y98+summary!$AA98&gt;0,summary!U98,"")</f>
        <v/>
      </c>
      <c r="M97" s="45" t="str">
        <f aca="false">IF(summary!$Y98+summary!$AA98&gt;0,summary!O98,"")</f>
        <v/>
      </c>
      <c r="N97" s="1" t="str">
        <f aca="false">IF(summary!$Y98+summary!$AA98&gt;0, IF(summary!T98="NO",1,0), "")</f>
        <v/>
      </c>
      <c r="O97" s="1" t="str">
        <f aca="false">IF($F97&lt;&gt;"",VLOOKUP($F97,Assignments!$A$2:$F$102,2,0),"")</f>
        <v/>
      </c>
      <c r="P97" s="1" t="str">
        <f aca="false">IF($H97&lt;&gt;"",VLOOKUP($H97,Assignments!$A$2:$F$102,2,0),"")</f>
        <v/>
      </c>
      <c r="Q97" s="1" t="str">
        <f aca="false">IF($F97&lt;&gt;"",IF(VLOOKUP($F97,Assignments!$A$2:$F$102,3,0)&lt;&gt;"",VLOOKUP($F97,Assignments!$A$2:$F$102,3,0),""),"")</f>
        <v/>
      </c>
      <c r="R97" s="1" t="str">
        <f aca="false">IF($H97&lt;&gt;"",IF(VLOOKUP($H97,Assignments!$A$2:$F$102,3,0)&lt;&gt;"",VLOOKUP($H97,Assignments!$A$2:$F$102,3,0),""),"")</f>
        <v/>
      </c>
      <c r="S97" s="1"/>
      <c r="T97" s="1" t="str">
        <f aca="false">IF(summary!$Y98+summary!$AA98&gt;0,summary!AE98,"")</f>
        <v/>
      </c>
      <c r="U97" s="1" t="str">
        <f aca="false">IF(summary!$Y98+summary!$AA98&gt;0,summary!AF98,"")</f>
        <v/>
      </c>
      <c r="V97" s="1" t="str">
        <f aca="false">IF(summary!$Y98+summary!$AA98&gt;0,summary!V98,"")</f>
        <v/>
      </c>
      <c r="W97" s="1" t="str">
        <f aca="false">IF(summary!$Y98+summary!$AA98&gt;0,summary!W98,"")</f>
        <v/>
      </c>
      <c r="X97" s="1" t="str">
        <f aca="false">IF(summary!$Y98+summary!$AA98&gt;0,summary!Y98,"")</f>
        <v/>
      </c>
      <c r="Y97" s="1" t="str">
        <f aca="false">IF(summary!$Y98+summary!$AA98&gt;0,summary!AA98,"")</f>
        <v/>
      </c>
    </row>
    <row r="98" customFormat="false" ht="14.25" hidden="false" customHeight="true" outlineLevel="0" collapsed="false">
      <c r="A98" s="1" t="str">
        <f aca="false">IF(summary!$Y99+summary!$AA99&gt;0,summary!A99,"")</f>
        <v/>
      </c>
      <c r="B98" s="1" t="str">
        <f aca="false">IF(summary!$Y99+summary!$AA99&gt;0,summary!B99,"")</f>
        <v/>
      </c>
      <c r="C98" s="1" t="str">
        <f aca="false">IF(summary!$Y99+summary!$AA99&gt;0,summary!D99,"")</f>
        <v/>
      </c>
      <c r="D98" s="1" t="str">
        <f aca="false">IF(summary!$Y99+summary!$AA99&gt;0,summary!E99,"")</f>
        <v/>
      </c>
      <c r="E98" s="1" t="str">
        <f aca="false">IF(summary!$Y99+summary!$AA99&gt;0,summary!H99,"")</f>
        <v/>
      </c>
      <c r="F98" s="1" t="str">
        <f aca="false">IF(summary!$Y99+summary!$AA99&gt;0,summary!X99,"")</f>
        <v/>
      </c>
      <c r="G98" s="1" t="str">
        <f aca="false">IF(summary!$Y99+summary!$AA99&gt;0,summary!Y99,"")</f>
        <v/>
      </c>
      <c r="H98" s="1" t="str">
        <f aca="false">IF(AND(ISNUMBER(I98), I98&gt;0),summary!Z99,"")</f>
        <v/>
      </c>
      <c r="I98" s="1" t="str">
        <f aca="false">IF(summary!$Y99+summary!$AA99&gt;0,summary!AA99,"")</f>
        <v/>
      </c>
      <c r="J98" s="1" t="str">
        <f aca="false">IF(G98&gt;0,summary!W99,"")</f>
        <v/>
      </c>
      <c r="K98" s="44" t="str">
        <f aca="false">IF(G98&lt;&gt;"",J98*(G98+I98)/20,"")</f>
        <v/>
      </c>
      <c r="L98" s="1" t="str">
        <f aca="false">IF(summary!$Y99+summary!$AA99&gt;0,summary!U99,"")</f>
        <v/>
      </c>
      <c r="M98" s="45" t="str">
        <f aca="false">IF(summary!$Y99+summary!$AA99&gt;0,summary!O99,"")</f>
        <v/>
      </c>
      <c r="N98" s="1" t="str">
        <f aca="false">IF(summary!$Y99+summary!$AA99&gt;0, IF(summary!T99="NO",1,0), "")</f>
        <v/>
      </c>
      <c r="O98" s="1" t="str">
        <f aca="false">IF($F98&lt;&gt;"",VLOOKUP($F98,Assignments!$A$2:$F$102,2,0),"")</f>
        <v/>
      </c>
      <c r="P98" s="1" t="str">
        <f aca="false">IF($H98&lt;&gt;"",VLOOKUP($H98,Assignments!$A$2:$F$102,2,0),"")</f>
        <v/>
      </c>
      <c r="Q98" s="1" t="str">
        <f aca="false">IF($F98&lt;&gt;"",IF(VLOOKUP($F98,Assignments!$A$2:$F$102,3,0)&lt;&gt;"",VLOOKUP($F98,Assignments!$A$2:$F$102,3,0),""),"")</f>
        <v/>
      </c>
      <c r="R98" s="1" t="str">
        <f aca="false">IF($H98&lt;&gt;"",IF(VLOOKUP($H98,Assignments!$A$2:$F$102,3,0)&lt;&gt;"",VLOOKUP($H98,Assignments!$A$2:$F$102,3,0),""),"")</f>
        <v/>
      </c>
      <c r="S98" s="1"/>
      <c r="T98" s="1" t="str">
        <f aca="false">IF(summary!$Y99+summary!$AA99&gt;0,summary!AE99,"")</f>
        <v/>
      </c>
      <c r="U98" s="1" t="str">
        <f aca="false">IF(summary!$Y99+summary!$AA99&gt;0,summary!AF99,"")</f>
        <v/>
      </c>
      <c r="V98" s="1" t="str">
        <f aca="false">IF(summary!$Y99+summary!$AA99&gt;0,summary!V99,"")</f>
        <v/>
      </c>
      <c r="W98" s="1" t="str">
        <f aca="false">IF(summary!$Y99+summary!$AA99&gt;0,summary!W99,"")</f>
        <v/>
      </c>
      <c r="X98" s="1" t="str">
        <f aca="false">IF(summary!$Y99+summary!$AA99&gt;0,summary!Y99,"")</f>
        <v/>
      </c>
      <c r="Y98" s="1" t="str">
        <f aca="false">IF(summary!$Y99+summary!$AA99&gt;0,summary!AA99,"")</f>
        <v/>
      </c>
    </row>
    <row r="99" customFormat="false" ht="14.25" hidden="false" customHeight="true" outlineLevel="0" collapsed="false">
      <c r="A99" s="1" t="str">
        <f aca="false">IF(summary!$Y100+summary!$AA100&gt;0,summary!A100,"")</f>
        <v/>
      </c>
      <c r="B99" s="1" t="str">
        <f aca="false">IF(summary!$Y100+summary!$AA100&gt;0,summary!B100,"")</f>
        <v/>
      </c>
      <c r="C99" s="1" t="str">
        <f aca="false">IF(summary!$Y100+summary!$AA100&gt;0,summary!D100,"")</f>
        <v/>
      </c>
      <c r="D99" s="1" t="str">
        <f aca="false">IF(summary!$Y100+summary!$AA100&gt;0,summary!E100,"")</f>
        <v/>
      </c>
      <c r="E99" s="1" t="str">
        <f aca="false">IF(summary!$Y100+summary!$AA100&gt;0,summary!H100,"")</f>
        <v/>
      </c>
      <c r="F99" s="1" t="str">
        <f aca="false">IF(summary!$Y100+summary!$AA100&gt;0,summary!X100,"")</f>
        <v/>
      </c>
      <c r="G99" s="1" t="str">
        <f aca="false">IF(summary!$Y100+summary!$AA100&gt;0,summary!Y100,"")</f>
        <v/>
      </c>
      <c r="H99" s="1" t="str">
        <f aca="false">IF(AND(ISNUMBER(I99), I99&gt;0),summary!Z100,"")</f>
        <v/>
      </c>
      <c r="I99" s="1" t="str">
        <f aca="false">IF(summary!$Y100+summary!$AA100&gt;0,summary!AA100,"")</f>
        <v/>
      </c>
      <c r="J99" s="1" t="str">
        <f aca="false">IF(G99&gt;0,summary!W100,"")</f>
        <v/>
      </c>
      <c r="K99" s="44" t="str">
        <f aca="false">IF(G99&lt;&gt;"",J99*(G99+I99)/20,"")</f>
        <v/>
      </c>
      <c r="L99" s="1" t="str">
        <f aca="false">IF(summary!$Y100+summary!$AA100&gt;0,summary!U100,"")</f>
        <v/>
      </c>
      <c r="M99" s="45" t="str">
        <f aca="false">IF(summary!$Y100+summary!$AA100&gt;0,summary!O100,"")</f>
        <v/>
      </c>
      <c r="N99" s="1" t="str">
        <f aca="false">IF(summary!$Y100+summary!$AA100&gt;0, IF(summary!T100="NO",1,0), "")</f>
        <v/>
      </c>
      <c r="O99" s="1" t="str">
        <f aca="false">IF($F99&lt;&gt;"",VLOOKUP($F99,Assignments!$A$2:$F$102,2,0),"")</f>
        <v/>
      </c>
      <c r="P99" s="1" t="str">
        <f aca="false">IF($H99&lt;&gt;"",VLOOKUP($H99,Assignments!$A$2:$F$102,2,0),"")</f>
        <v/>
      </c>
      <c r="Q99" s="1" t="str">
        <f aca="false">IF($F99&lt;&gt;"",IF(VLOOKUP($F99,Assignments!$A$2:$F$102,3,0)&lt;&gt;"",VLOOKUP($F99,Assignments!$A$2:$F$102,3,0),""),"")</f>
        <v/>
      </c>
      <c r="R99" s="1" t="str">
        <f aca="false">IF($H99&lt;&gt;"",IF(VLOOKUP($H99,Assignments!$A$2:$F$102,3,0)&lt;&gt;"",VLOOKUP($H99,Assignments!$A$2:$F$102,3,0),""),"")</f>
        <v/>
      </c>
      <c r="S99" s="1"/>
      <c r="T99" s="1" t="str">
        <f aca="false">IF(summary!$Y100+summary!$AA100&gt;0,summary!AE100,"")</f>
        <v/>
      </c>
      <c r="U99" s="1" t="str">
        <f aca="false">IF(summary!$Y100+summary!$AA100&gt;0,summary!AF100,"")</f>
        <v/>
      </c>
      <c r="V99" s="1" t="str">
        <f aca="false">IF(summary!$Y100+summary!$AA100&gt;0,summary!V100,"")</f>
        <v/>
      </c>
      <c r="W99" s="1" t="str">
        <f aca="false">IF(summary!$Y100+summary!$AA100&gt;0,summary!W100,"")</f>
        <v/>
      </c>
      <c r="X99" s="1" t="str">
        <f aca="false">IF(summary!$Y100+summary!$AA100&gt;0,summary!Y100,"")</f>
        <v/>
      </c>
      <c r="Y99" s="1" t="str">
        <f aca="false">IF(summary!$Y100+summary!$AA100&gt;0,summary!AA100,"")</f>
        <v/>
      </c>
    </row>
    <row r="100" customFormat="false" ht="14.25" hidden="false" customHeight="true" outlineLevel="0" collapsed="false">
      <c r="A100" s="1" t="str">
        <f aca="false">IF(summary!$Y101+summary!$AA101&gt;0,summary!A101,"")</f>
        <v/>
      </c>
      <c r="B100" s="1" t="str">
        <f aca="false">IF(summary!$Y101+summary!$AA101&gt;0,summary!B101,"")</f>
        <v/>
      </c>
      <c r="C100" s="1" t="str">
        <f aca="false">IF(summary!$Y101+summary!$AA101&gt;0,summary!D101,"")</f>
        <v/>
      </c>
      <c r="D100" s="1" t="str">
        <f aca="false">IF(summary!$Y101+summary!$AA101&gt;0,summary!E101,"")</f>
        <v/>
      </c>
      <c r="E100" s="1" t="str">
        <f aca="false">IF(summary!$Y101+summary!$AA101&gt;0,summary!H101,"")</f>
        <v/>
      </c>
      <c r="F100" s="1" t="str">
        <f aca="false">IF(summary!$Y101+summary!$AA101&gt;0,summary!X101,"")</f>
        <v/>
      </c>
      <c r="G100" s="1" t="str">
        <f aca="false">IF(summary!$Y101+summary!$AA101&gt;0,summary!Y101,"")</f>
        <v/>
      </c>
      <c r="H100" s="1" t="str">
        <f aca="false">IF(AND(ISNUMBER(I100), I100&gt;0),summary!Z101,"")</f>
        <v/>
      </c>
      <c r="I100" s="1" t="str">
        <f aca="false">IF(summary!$Y101+summary!$AA101&gt;0,summary!AA101,"")</f>
        <v/>
      </c>
      <c r="J100" s="1" t="str">
        <f aca="false">IF(G100&gt;0,summary!W101,"")</f>
        <v/>
      </c>
      <c r="K100" s="44" t="str">
        <f aca="false">IF(G100&lt;&gt;"",J100*(G100+I100)/20,"")</f>
        <v/>
      </c>
      <c r="L100" s="1" t="str">
        <f aca="false">IF(summary!$Y101+summary!$AA101&gt;0,summary!U101,"")</f>
        <v/>
      </c>
      <c r="M100" s="45" t="str">
        <f aca="false">IF(summary!$Y101+summary!$AA101&gt;0,summary!O101,"")</f>
        <v/>
      </c>
      <c r="N100" s="1" t="str">
        <f aca="false">IF(summary!$Y101+summary!$AA101&gt;0, IF(summary!T101="NO",1,0), "")</f>
        <v/>
      </c>
      <c r="O100" s="1" t="str">
        <f aca="false">IF($F100&lt;&gt;"",VLOOKUP($F100,Assignments!$A$2:$F$102,2,0),"")</f>
        <v/>
      </c>
      <c r="P100" s="1" t="str">
        <f aca="false">IF($H100&lt;&gt;"",VLOOKUP($H100,Assignments!$A$2:$F$102,2,0),"")</f>
        <v/>
      </c>
      <c r="Q100" s="1" t="str">
        <f aca="false">IF($F100&lt;&gt;"",IF(VLOOKUP($F100,Assignments!$A$2:$F$102,3,0)&lt;&gt;"",VLOOKUP($F100,Assignments!$A$2:$F$102,3,0),""),"")</f>
        <v/>
      </c>
      <c r="R100" s="1" t="str">
        <f aca="false">IF($H100&lt;&gt;"",IF(VLOOKUP($H100,Assignments!$A$2:$F$102,3,0)&lt;&gt;"",VLOOKUP($H100,Assignments!$A$2:$F$102,3,0),""),"")</f>
        <v/>
      </c>
      <c r="S100" s="1"/>
      <c r="T100" s="1" t="str">
        <f aca="false">IF(summary!$Y101+summary!$AA101&gt;0,summary!AE101,"")</f>
        <v/>
      </c>
      <c r="U100" s="1" t="str">
        <f aca="false">IF(summary!$Y101+summary!$AA101&gt;0,summary!AF101,"")</f>
        <v/>
      </c>
      <c r="V100" s="1" t="str">
        <f aca="false">IF(summary!$Y101+summary!$AA101&gt;0,summary!V101,"")</f>
        <v/>
      </c>
      <c r="W100" s="1" t="str">
        <f aca="false">IF(summary!$Y101+summary!$AA101&gt;0,summary!W101,"")</f>
        <v/>
      </c>
      <c r="X100" s="1" t="str">
        <f aca="false">IF(summary!$Y101+summary!$AA101&gt;0,summary!Y101,"")</f>
        <v/>
      </c>
      <c r="Y100" s="1" t="str">
        <f aca="false">IF(summary!$Y101+summary!$AA101&gt;0,summary!AA101,"")</f>
        <v/>
      </c>
    </row>
    <row r="101" customFormat="false" ht="15" hidden="false" customHeight="false" outlineLevel="0" collapsed="false">
      <c r="A101" s="1" t="str">
        <f aca="false">IF(summary!$Y102+summary!$AA102&gt;0,summary!A102,"")</f>
        <v/>
      </c>
      <c r="B101" s="1" t="str">
        <f aca="false">IF(summary!$Y102+summary!$AA102&gt;0,summary!B102,"")</f>
        <v/>
      </c>
      <c r="C101" s="1" t="str">
        <f aca="false">IF(summary!$Y102+summary!$AA102&gt;0,summary!D102,"")</f>
        <v/>
      </c>
      <c r="D101" s="1" t="str">
        <f aca="false">IF(summary!$Y102+summary!$AA102&gt;0,summary!E102,"")</f>
        <v/>
      </c>
      <c r="E101" s="1" t="str">
        <f aca="false">IF(summary!$Y102+summary!$AA102&gt;0,summary!H102,"")</f>
        <v/>
      </c>
      <c r="F101" s="1" t="str">
        <f aca="false">IF(summary!$Y102+summary!$AA102&gt;0,summary!X102,"")</f>
        <v/>
      </c>
      <c r="G101" s="1" t="str">
        <f aca="false">IF(summary!$Y102+summary!$AA102&gt;0,summary!Y102,"")</f>
        <v/>
      </c>
      <c r="H101" s="1" t="str">
        <f aca="false">IF(summary!$Y102+summary!$AA102&gt;0,summary!Z102,"")</f>
        <v/>
      </c>
      <c r="I101" s="1" t="str">
        <f aca="false">IF(summary!$Y102+summary!$AA102&gt;0,summary!AA102,"")</f>
        <v/>
      </c>
      <c r="J101" s="1" t="str">
        <f aca="false">IF(G101&gt;0,summary!W102,"")</f>
        <v/>
      </c>
      <c r="K101" s="44" t="str">
        <f aca="false">IF(G101&lt;&gt;"",J101*(G101+I101)/20,"")</f>
        <v/>
      </c>
      <c r="L101" s="1" t="str">
        <f aca="false">IF(summary!$Y102+summary!$AA102&gt;0,summary!U102,"")</f>
        <v/>
      </c>
      <c r="M101" s="45" t="str">
        <f aca="false">IF(summary!$Y102+summary!$AA102&gt;0,summary!O102,"")</f>
        <v/>
      </c>
      <c r="N101" s="1" t="str">
        <f aca="false">IF(summary!$Y102+summary!$AA102&gt;0, IF(summary!T102="NO",1,0), "")</f>
        <v/>
      </c>
      <c r="O101" s="1" t="str">
        <f aca="false">IF($F101&lt;&gt;"",VLOOKUP($F101,Assignments!$A$2:$F$102,2,0),"")</f>
        <v/>
      </c>
      <c r="P101" s="1" t="str">
        <f aca="false">IF($H101&lt;&gt;"",VLOOKUP($H101,Assignments!$A$2:$F$102,2,0),"")</f>
        <v/>
      </c>
      <c r="Q101" s="1" t="str">
        <f aca="false">IF($F101&lt;&gt;"",IF(VLOOKUP($F101,Assignments!$A$2:$F$102,3,0)&lt;&gt;"",VLOOKUP($F101,Assignments!$A$2:$F$102,3,0),""),"")</f>
        <v/>
      </c>
      <c r="R101" s="1" t="str">
        <f aca="false">IF($H101&lt;&gt;"",IF(VLOOKUP($H101,Assignments!$A$2:$F$102,3,0)&lt;&gt;"",VLOOKUP($H101,Assignments!$A$2:$F$102,3,0),""),"")</f>
        <v/>
      </c>
      <c r="S101" s="1"/>
      <c r="T101" s="1" t="str">
        <f aca="false">IF(summary!$Y102+summary!$AA102&gt;0,summary!AE102,"")</f>
        <v/>
      </c>
      <c r="U101" s="1" t="str">
        <f aca="false">IF(summary!$Y102+summary!$AA102&gt;0,summary!AF102,"")</f>
        <v/>
      </c>
      <c r="V101" s="1" t="str">
        <f aca="false">IF(summary!$Y102+summary!$AA102&gt;0,summary!V102,"")</f>
        <v/>
      </c>
      <c r="W101" s="1" t="str">
        <f aca="false">IF(summary!$Y102+summary!$AA102&gt;0,summary!W102,"")</f>
        <v/>
      </c>
      <c r="X101" s="1" t="str">
        <f aca="false">IF(summary!$Y102+summary!$AA102&gt;0,summary!Y102,"")</f>
        <v/>
      </c>
      <c r="Y101" s="1" t="str">
        <f aca="false">IF(summary!$Y102+summary!$AA102&gt;0,summary!AA102,"")</f>
        <v/>
      </c>
    </row>
    <row r="102" customFormat="false" ht="15" hidden="false" customHeight="false" outlineLevel="0" collapsed="false">
      <c r="A102" s="1" t="str">
        <f aca="false">IF(summary!$Y103+summary!$AA103&gt;0,summary!A103,"")</f>
        <v/>
      </c>
      <c r="B102" s="1" t="str">
        <f aca="false">IF(summary!$Y103+summary!$AA103&gt;0,summary!B103,"")</f>
        <v/>
      </c>
      <c r="C102" s="1" t="str">
        <f aca="false">IF(summary!$Y103+summary!$AA103&gt;0,summary!D103,"")</f>
        <v/>
      </c>
      <c r="D102" s="1" t="str">
        <f aca="false">IF(summary!$Y103+summary!$AA103&gt;0,summary!E103,"")</f>
        <v/>
      </c>
      <c r="E102" s="1" t="str">
        <f aca="false">IF(summary!$Y103+summary!$AA103&gt;0,summary!H103,"")</f>
        <v/>
      </c>
      <c r="F102" s="1" t="str">
        <f aca="false">IF(summary!$Y103+summary!$AA103&gt;0,summary!X103,"")</f>
        <v/>
      </c>
      <c r="G102" s="1" t="str">
        <f aca="false">IF(summary!$Y103+summary!$AA103&gt;0,summary!Y103,"")</f>
        <v/>
      </c>
      <c r="H102" s="1" t="str">
        <f aca="false">IF(summary!$Y103+summary!$AA103&gt;0,summary!Z103,"")</f>
        <v/>
      </c>
      <c r="I102" s="1" t="str">
        <f aca="false">IF(summary!$Y103+summary!$AA103&gt;0,summary!AA103,"")</f>
        <v/>
      </c>
      <c r="J102" s="1" t="str">
        <f aca="false">IF(G102&gt;0,summary!W103,"")</f>
        <v/>
      </c>
      <c r="K102" s="44" t="str">
        <f aca="false">IF(G102&lt;&gt;"",J102*(G102+I102)/20,"")</f>
        <v/>
      </c>
      <c r="L102" s="1" t="str">
        <f aca="false">IF(summary!$Y103+summary!$AA103&gt;0,summary!U103,"")</f>
        <v/>
      </c>
      <c r="M102" s="45" t="str">
        <f aca="false">IF(summary!$Y103+summary!$AA103&gt;0,summary!O103,"")</f>
        <v/>
      </c>
      <c r="N102" s="1" t="str">
        <f aca="false">IF(summary!$Y103+summary!$AA103&gt;0, IF(summary!T103="NO",1,0), "")</f>
        <v/>
      </c>
      <c r="O102" s="1" t="str">
        <f aca="false">IF($F102&lt;&gt;"",VLOOKUP($F102,Assignments!$A$2:$F$102,2,0),"")</f>
        <v/>
      </c>
      <c r="P102" s="1" t="str">
        <f aca="false">IF($H102&lt;&gt;"",VLOOKUP($H102,Assignments!$A$2:$F$102,2,0),"")</f>
        <v/>
      </c>
      <c r="Q102" s="1" t="str">
        <f aca="false">IF($F102&lt;&gt;"",IF(VLOOKUP($F102,Assignments!$A$2:$F$102,3,0)&lt;&gt;"",VLOOKUP($F102,Assignments!$A$2:$F$102,3,0),""),"")</f>
        <v/>
      </c>
      <c r="R102" s="1" t="str">
        <f aca="false">IF($H102&lt;&gt;"",IF(VLOOKUP($H102,Assignments!$A$2:$F$102,3,0)&lt;&gt;"",VLOOKUP($H102,Assignments!$A$2:$F$102,3,0),""),"")</f>
        <v/>
      </c>
      <c r="S102" s="1"/>
      <c r="T102" s="1" t="str">
        <f aca="false">IF(summary!$Y103+summary!$AA103&gt;0,summary!AE103,"")</f>
        <v/>
      </c>
      <c r="U102" s="1" t="str">
        <f aca="false">IF(summary!$Y103+summary!$AA103&gt;0,summary!AF103,"")</f>
        <v/>
      </c>
      <c r="V102" s="1" t="str">
        <f aca="false">IF(summary!$Y103+summary!$AA103&gt;0,summary!V103,"")</f>
        <v/>
      </c>
      <c r="W102" s="1" t="str">
        <f aca="false">IF(summary!$Y103+summary!$AA103&gt;0,summary!W103,"")</f>
        <v/>
      </c>
      <c r="X102" s="1" t="str">
        <f aca="false">IF(summary!$Y103+summary!$AA103&gt;0,summary!Y103,"")</f>
        <v/>
      </c>
      <c r="Y102" s="1" t="str">
        <f aca="false">IF(summary!$Y103+summary!$AA103&gt;0,summary!AA103,"")</f>
        <v/>
      </c>
    </row>
    <row r="103" customFormat="false" ht="15" hidden="false" customHeight="false" outlineLevel="0" collapsed="false">
      <c r="A103" s="1" t="str">
        <f aca="false">IF(summary!$Y104+summary!$AA104&gt;0,summary!A104,"")</f>
        <v/>
      </c>
      <c r="B103" s="1" t="str">
        <f aca="false">IF(summary!$Y104+summary!$AA104&gt;0,summary!B104,"")</f>
        <v/>
      </c>
      <c r="C103" s="1" t="str">
        <f aca="false">IF(summary!$Y104+summary!$AA104&gt;0,summary!D104,"")</f>
        <v/>
      </c>
      <c r="D103" s="1" t="str">
        <f aca="false">IF(summary!$Y104+summary!$AA104&gt;0,summary!E104,"")</f>
        <v/>
      </c>
      <c r="E103" s="1" t="str">
        <f aca="false">IF(summary!$Y104+summary!$AA104&gt;0,summary!H104,"")</f>
        <v/>
      </c>
      <c r="F103" s="1" t="str">
        <f aca="false">IF(summary!$Y104+summary!$AA104&gt;0,summary!X104,"")</f>
        <v/>
      </c>
      <c r="G103" s="1" t="str">
        <f aca="false">IF(summary!$Y104+summary!$AA104&gt;0,summary!Y104,"")</f>
        <v/>
      </c>
      <c r="H103" s="1" t="str">
        <f aca="false">IF(summary!$Y104+summary!$AA104&gt;0,summary!Z104,"")</f>
        <v/>
      </c>
      <c r="I103" s="1" t="str">
        <f aca="false">IF(summary!$Y104+summary!$AA104&gt;0,summary!AA104,"")</f>
        <v/>
      </c>
      <c r="J103" s="1" t="str">
        <f aca="false">IF(G103&gt;0,summary!W104,"")</f>
        <v/>
      </c>
      <c r="K103" s="44" t="str">
        <f aca="false">IF(G103&lt;&gt;"",J103*(G103+I103)/20,"")</f>
        <v/>
      </c>
      <c r="L103" s="1" t="str">
        <f aca="false">IF(summary!$Y104+summary!$AA104&gt;0,summary!U104,"")</f>
        <v/>
      </c>
      <c r="M103" s="45" t="str">
        <f aca="false">IF(summary!$Y104+summary!$AA104&gt;0,summary!O104,"")</f>
        <v/>
      </c>
      <c r="N103" s="1" t="str">
        <f aca="false">IF(summary!$Y104+summary!$AA104&gt;0, IF(summary!T104="NO",1,0), "")</f>
        <v/>
      </c>
      <c r="O103" s="1" t="str">
        <f aca="false">IF($F103&lt;&gt;"",VLOOKUP($F103,Assignments!$A$2:$F$102,2,0),"")</f>
        <v/>
      </c>
      <c r="P103" s="1" t="str">
        <f aca="false">IF($H103&lt;&gt;"",VLOOKUP($H103,Assignments!$A$2:$F$102,2,0),"")</f>
        <v/>
      </c>
      <c r="Q103" s="1" t="str">
        <f aca="false">IF($F103&lt;&gt;"",IF(VLOOKUP($F103,Assignments!$A$2:$F$102,3,0)&lt;&gt;"",VLOOKUP($F103,Assignments!$A$2:$F$102,3,0),""),"")</f>
        <v/>
      </c>
      <c r="R103" s="1" t="str">
        <f aca="false">IF($H103&lt;&gt;"",IF(VLOOKUP($H103,Assignments!$A$2:$F$102,3,0)&lt;&gt;"",VLOOKUP($H103,Assignments!$A$2:$F$102,3,0),""),"")</f>
        <v/>
      </c>
      <c r="S103" s="1"/>
      <c r="T103" s="1" t="str">
        <f aca="false">IF(summary!$Y104+summary!$AA104&gt;0,summary!AE104,"")</f>
        <v/>
      </c>
      <c r="U103" s="1" t="str">
        <f aca="false">IF(summary!$Y104+summary!$AA104&gt;0,summary!AF104,"")</f>
        <v/>
      </c>
      <c r="V103" s="1" t="str">
        <f aca="false">IF(summary!$Y104+summary!$AA104&gt;0,summary!V104,"")</f>
        <v/>
      </c>
      <c r="W103" s="1" t="str">
        <f aca="false">IF(summary!$Y104+summary!$AA104&gt;0,summary!W104,"")</f>
        <v/>
      </c>
      <c r="X103" s="1" t="str">
        <f aca="false">IF(summary!$Y104+summary!$AA104&gt;0,summary!Y104,"")</f>
        <v/>
      </c>
      <c r="Y103" s="1" t="str">
        <f aca="false">IF(summary!$Y104+summary!$AA104&gt;0,summary!AA104,"")</f>
        <v/>
      </c>
    </row>
    <row r="104" customFormat="false" ht="15" hidden="false" customHeight="false" outlineLevel="0" collapsed="false">
      <c r="A104" s="1" t="str">
        <f aca="false">IF(summary!$Y105+summary!$AA105&gt;0,summary!A105,"")</f>
        <v/>
      </c>
      <c r="B104" s="1" t="str">
        <f aca="false">IF(summary!$Y105+summary!$AA105&gt;0,summary!B105,"")</f>
        <v/>
      </c>
      <c r="C104" s="1" t="str">
        <f aca="false">IF(summary!$Y105+summary!$AA105&gt;0,summary!D105,"")</f>
        <v/>
      </c>
      <c r="D104" s="1" t="str">
        <f aca="false">IF(summary!$Y105+summary!$AA105&gt;0,summary!E105,"")</f>
        <v/>
      </c>
      <c r="E104" s="1" t="str">
        <f aca="false">IF(summary!$Y105+summary!$AA105&gt;0,summary!H105,"")</f>
        <v/>
      </c>
      <c r="F104" s="1" t="str">
        <f aca="false">IF(summary!$Y105+summary!$AA105&gt;0,summary!X105,"")</f>
        <v/>
      </c>
      <c r="G104" s="1" t="str">
        <f aca="false">IF(summary!$Y105+summary!$AA105&gt;0,summary!Y105,"")</f>
        <v/>
      </c>
      <c r="H104" s="1" t="str">
        <f aca="false">IF(summary!$Y105+summary!$AA105&gt;0,summary!Z105,"")</f>
        <v/>
      </c>
      <c r="I104" s="1" t="str">
        <f aca="false">IF(summary!$Y105+summary!$AA105&gt;0,summary!AA105,"")</f>
        <v/>
      </c>
      <c r="J104" s="1" t="str">
        <f aca="false">IF(G104&gt;0,summary!W105,"")</f>
        <v/>
      </c>
      <c r="K104" s="44" t="str">
        <f aca="false">IF(G104&lt;&gt;"",J104*(G104+I104)/20,"")</f>
        <v/>
      </c>
      <c r="L104" s="1" t="str">
        <f aca="false">IF(summary!$Y105+summary!$AA105&gt;0,summary!U105,"")</f>
        <v/>
      </c>
      <c r="M104" s="45" t="str">
        <f aca="false">IF(summary!$Y105+summary!$AA105&gt;0,summary!O105,"")</f>
        <v/>
      </c>
      <c r="N104" s="1" t="str">
        <f aca="false">IF(summary!$Y105+summary!$AA105&gt;0, IF(summary!T105="NO",1,0), "")</f>
        <v/>
      </c>
      <c r="O104" s="1" t="str">
        <f aca="false">IF($F104&lt;&gt;"",VLOOKUP($F104,Assignments!$A$2:$F$102,2,0),"")</f>
        <v/>
      </c>
      <c r="P104" s="1" t="str">
        <f aca="false">IF($H104&lt;&gt;"",VLOOKUP($H104,Assignments!$A$2:$F$102,2,0),"")</f>
        <v/>
      </c>
      <c r="Q104" s="1" t="str">
        <f aca="false">IF($F104&lt;&gt;"",IF(VLOOKUP($F104,Assignments!$A$2:$F$102,3,0)&lt;&gt;"",VLOOKUP($F104,Assignments!$A$2:$F$102,3,0),""),"")</f>
        <v/>
      </c>
      <c r="R104" s="1" t="str">
        <f aca="false">IF($H104&lt;&gt;"",IF(VLOOKUP($H104,Assignments!$A$2:$F$102,3,0)&lt;&gt;"",VLOOKUP($H104,Assignments!$A$2:$F$102,3,0),""),"")</f>
        <v/>
      </c>
      <c r="S104" s="1"/>
      <c r="T104" s="1" t="str">
        <f aca="false">IF(summary!$Y105+summary!$AA105&gt;0,summary!AE105,"")</f>
        <v/>
      </c>
      <c r="U104" s="1" t="str">
        <f aca="false">IF(summary!$Y105+summary!$AA105&gt;0,summary!AF105,"")</f>
        <v/>
      </c>
      <c r="V104" s="1" t="str">
        <f aca="false">IF(summary!$Y105+summary!$AA105&gt;0,summary!V105,"")</f>
        <v/>
      </c>
      <c r="W104" s="1" t="str">
        <f aca="false">IF(summary!$Y105+summary!$AA105&gt;0,summary!W105,"")</f>
        <v/>
      </c>
      <c r="X104" s="1" t="str">
        <f aca="false">IF(summary!$Y105+summary!$AA105&gt;0,summary!Y105,"")</f>
        <v/>
      </c>
      <c r="Y104" s="1" t="str">
        <f aca="false">IF(summary!$Y105+summary!$AA105&gt;0,summary!AA105,"")</f>
        <v/>
      </c>
    </row>
    <row r="105" customFormat="false" ht="15" hidden="false" customHeight="false" outlineLevel="0" collapsed="false">
      <c r="A105" s="1" t="str">
        <f aca="false">IF(summary!$Y106+summary!$AA106&gt;0,summary!A106,"")</f>
        <v/>
      </c>
      <c r="B105" s="1" t="str">
        <f aca="false">IF(summary!$Y106+summary!$AA106&gt;0,summary!B106,"")</f>
        <v/>
      </c>
      <c r="C105" s="1" t="str">
        <f aca="false">IF(summary!$Y106+summary!$AA106&gt;0,summary!D106,"")</f>
        <v/>
      </c>
      <c r="D105" s="1" t="str">
        <f aca="false">IF(summary!$Y106+summary!$AA106&gt;0,summary!E106,"")</f>
        <v/>
      </c>
      <c r="E105" s="1" t="str">
        <f aca="false">IF(summary!$Y106+summary!$AA106&gt;0,summary!H106,"")</f>
        <v/>
      </c>
      <c r="F105" s="1" t="str">
        <f aca="false">IF(summary!$Y106+summary!$AA106&gt;0,summary!X106,"")</f>
        <v/>
      </c>
      <c r="G105" s="1" t="str">
        <f aca="false">IF(summary!$Y106+summary!$AA106&gt;0,summary!Y106,"")</f>
        <v/>
      </c>
      <c r="H105" s="1" t="str">
        <f aca="false">IF(summary!$Y106+summary!$AA106&gt;0,summary!Z106,"")</f>
        <v/>
      </c>
      <c r="I105" s="1" t="str">
        <f aca="false">IF(summary!$Y106+summary!$AA106&gt;0,summary!AA106,"")</f>
        <v/>
      </c>
      <c r="J105" s="1" t="str">
        <f aca="false">IF(G105&gt;0,summary!W106,"")</f>
        <v/>
      </c>
      <c r="K105" s="44" t="str">
        <f aca="false">IF(G105&lt;&gt;"",J105*(G105+I105)/20,"")</f>
        <v/>
      </c>
      <c r="L105" s="1" t="str">
        <f aca="false">IF(summary!$Y106+summary!$AA106&gt;0,summary!U106,"")</f>
        <v/>
      </c>
      <c r="M105" s="45" t="str">
        <f aca="false">IF(summary!$Y106+summary!$AA106&gt;0,summary!O106,"")</f>
        <v/>
      </c>
      <c r="N105" s="1" t="str">
        <f aca="false">IF(summary!$Y106+summary!$AA106&gt;0, IF(summary!T106="NO",1,0), "")</f>
        <v/>
      </c>
      <c r="O105" s="1" t="str">
        <f aca="false">IF($F105&lt;&gt;"",VLOOKUP($F105,Assignments!$A$2:$F$102,2,0),"")</f>
        <v/>
      </c>
      <c r="P105" s="1" t="str">
        <f aca="false">IF($H105&lt;&gt;"",VLOOKUP($H105,Assignments!$A$2:$F$102,2,0),"")</f>
        <v/>
      </c>
      <c r="Q105" s="1" t="str">
        <f aca="false">IF($F105&lt;&gt;"",IF(VLOOKUP($F105,Assignments!$A$2:$F$102,3,0)&lt;&gt;"",VLOOKUP($F105,Assignments!$A$2:$F$102,3,0),""),"")</f>
        <v/>
      </c>
      <c r="R105" s="1" t="str">
        <f aca="false">IF($H105&lt;&gt;"",IF(VLOOKUP($H105,Assignments!$A$2:$F$102,3,0)&lt;&gt;"",VLOOKUP($H105,Assignments!$A$2:$F$102,3,0),""),"")</f>
        <v/>
      </c>
      <c r="S105" s="1"/>
      <c r="T105" s="1" t="str">
        <f aca="false">IF(summary!$Y106+summary!$AA106&gt;0,summary!AE106,"")</f>
        <v/>
      </c>
      <c r="U105" s="1" t="str">
        <f aca="false">IF(summary!$Y106+summary!$AA106&gt;0,summary!AF106,"")</f>
        <v/>
      </c>
      <c r="V105" s="1" t="str">
        <f aca="false">IF(summary!$Y106+summary!$AA106&gt;0,summary!V106,"")</f>
        <v/>
      </c>
      <c r="W105" s="1" t="str">
        <f aca="false">IF(summary!$Y106+summary!$AA106&gt;0,summary!W106,"")</f>
        <v/>
      </c>
      <c r="X105" s="1" t="str">
        <f aca="false">IF(summary!$Y106+summary!$AA106&gt;0,summary!Y106,"")</f>
        <v/>
      </c>
      <c r="Y105" s="1" t="str">
        <f aca="false">IF(summary!$Y106+summary!$AA106&gt;0,summary!AA106,"")</f>
        <v/>
      </c>
    </row>
    <row r="106" customFormat="false" ht="15" hidden="false" customHeight="false" outlineLevel="0" collapsed="false">
      <c r="A106" s="1" t="str">
        <f aca="false">IF(summary!$Y107+summary!$AA107&gt;0,summary!A107,"")</f>
        <v/>
      </c>
      <c r="B106" s="1" t="str">
        <f aca="false">IF(summary!$Y107+summary!$AA107&gt;0,summary!B107,"")</f>
        <v/>
      </c>
      <c r="C106" s="1" t="str">
        <f aca="false">IF(summary!$Y107+summary!$AA107&gt;0,summary!D107,"")</f>
        <v/>
      </c>
      <c r="D106" s="1" t="str">
        <f aca="false">IF(summary!$Y107+summary!$AA107&gt;0,summary!E107,"")</f>
        <v/>
      </c>
      <c r="E106" s="1" t="str">
        <f aca="false">IF(summary!$Y107+summary!$AA107&gt;0,summary!H107,"")</f>
        <v/>
      </c>
      <c r="F106" s="1" t="str">
        <f aca="false">IF(summary!$Y107+summary!$AA107&gt;0,summary!X107,"")</f>
        <v/>
      </c>
      <c r="G106" s="1" t="str">
        <f aca="false">IF(summary!$Y107+summary!$AA107&gt;0,summary!Y107,"")</f>
        <v/>
      </c>
      <c r="H106" s="1" t="str">
        <f aca="false">IF(summary!$Y107+summary!$AA107&gt;0,summary!Z107,"")</f>
        <v/>
      </c>
      <c r="I106" s="1" t="str">
        <f aca="false">IF(summary!$Y107+summary!$AA107&gt;0,summary!AA107,"")</f>
        <v/>
      </c>
      <c r="J106" s="1" t="str">
        <f aca="false">IF(G106&gt;0,summary!W107,"")</f>
        <v/>
      </c>
      <c r="K106" s="44" t="str">
        <f aca="false">IF(G106&lt;&gt;"",J106*(G106+I106)/20,"")</f>
        <v/>
      </c>
      <c r="L106" s="1" t="str">
        <f aca="false">IF(summary!$Y107+summary!$AA107&gt;0,summary!U107,"")</f>
        <v/>
      </c>
      <c r="M106" s="45" t="str">
        <f aca="false">IF(summary!$Y107+summary!$AA107&gt;0,summary!O107,"")</f>
        <v/>
      </c>
      <c r="N106" s="1" t="str">
        <f aca="false">IF(summary!$Y107+summary!$AA107&gt;0, IF(summary!T107="NO",1,0), "")</f>
        <v/>
      </c>
      <c r="O106" s="1" t="str">
        <f aca="false">IF($F106&lt;&gt;"",VLOOKUP($F106,Assignments!$A$2:$F$102,2,0),"")</f>
        <v/>
      </c>
      <c r="P106" s="1" t="str">
        <f aca="false">IF($H106&lt;&gt;"",VLOOKUP($H106,Assignments!$A$2:$F$102,2,0),"")</f>
        <v/>
      </c>
      <c r="Q106" s="1" t="str">
        <f aca="false">IF($F106&lt;&gt;"",IF(VLOOKUP($F106,Assignments!$A$2:$F$102,3,0)&lt;&gt;"",VLOOKUP($F106,Assignments!$A$2:$F$102,3,0),""),"")</f>
        <v/>
      </c>
      <c r="R106" s="1" t="str">
        <f aca="false">IF($H106&lt;&gt;"",IF(VLOOKUP($H106,Assignments!$A$2:$F$102,3,0)&lt;&gt;"",VLOOKUP($H106,Assignments!$A$2:$F$102,3,0),""),"")</f>
        <v/>
      </c>
      <c r="S106" s="1"/>
      <c r="T106" s="1" t="str">
        <f aca="false">IF(summary!$Y107+summary!$AA107&gt;0,summary!AE107,"")</f>
        <v/>
      </c>
      <c r="U106" s="1" t="str">
        <f aca="false">IF(summary!$Y107+summary!$AA107&gt;0,summary!AF107,"")</f>
        <v/>
      </c>
      <c r="V106" s="1" t="str">
        <f aca="false">IF(summary!$Y107+summary!$AA107&gt;0,summary!V107,"")</f>
        <v/>
      </c>
      <c r="W106" s="1" t="str">
        <f aca="false">IF(summary!$Y107+summary!$AA107&gt;0,summary!W107,"")</f>
        <v/>
      </c>
      <c r="X106" s="1" t="str">
        <f aca="false">IF(summary!$Y107+summary!$AA107&gt;0,summary!Y107,"")</f>
        <v/>
      </c>
      <c r="Y106" s="1" t="str">
        <f aca="false">IF(summary!$Y107+summary!$AA107&gt;0,summary!AA107,"")</f>
        <v/>
      </c>
    </row>
    <row r="107" customFormat="false" ht="15" hidden="false" customHeight="false" outlineLevel="0" collapsed="false">
      <c r="A107" s="1" t="str">
        <f aca="false">IF(summary!$Y108+summary!$AA108&gt;0,summary!A108,"")</f>
        <v/>
      </c>
      <c r="B107" s="1" t="str">
        <f aca="false">IF(summary!$Y108+summary!$AA108&gt;0,summary!B108,"")</f>
        <v/>
      </c>
      <c r="C107" s="1" t="str">
        <f aca="false">IF(summary!$Y108+summary!$AA108&gt;0,summary!D108,"")</f>
        <v/>
      </c>
      <c r="D107" s="1" t="str">
        <f aca="false">IF(summary!$Y108+summary!$AA108&gt;0,summary!E108,"")</f>
        <v/>
      </c>
      <c r="E107" s="1" t="str">
        <f aca="false">IF(summary!$Y108+summary!$AA108&gt;0,summary!H108,"")</f>
        <v/>
      </c>
      <c r="F107" s="1" t="str">
        <f aca="false">IF(summary!$Y108+summary!$AA108&gt;0,summary!X108,"")</f>
        <v/>
      </c>
      <c r="G107" s="1" t="str">
        <f aca="false">IF(summary!$Y108+summary!$AA108&gt;0,summary!Y108,"")</f>
        <v/>
      </c>
      <c r="H107" s="1" t="str">
        <f aca="false">IF(summary!$Y108+summary!$AA108&gt;0,summary!Z108,"")</f>
        <v/>
      </c>
      <c r="I107" s="1" t="str">
        <f aca="false">IF(summary!$Y108+summary!$AA108&gt;0,summary!AA108,"")</f>
        <v/>
      </c>
      <c r="J107" s="1" t="str">
        <f aca="false">IF(G107&gt;0,summary!W108,"")</f>
        <v/>
      </c>
      <c r="K107" s="44" t="str">
        <f aca="false">IF(G107&lt;&gt;"",J107*(G107+I107)/20,"")</f>
        <v/>
      </c>
      <c r="L107" s="1" t="str">
        <f aca="false">IF(summary!$Y108+summary!$AA108&gt;0,summary!U108,"")</f>
        <v/>
      </c>
      <c r="M107" s="45" t="str">
        <f aca="false">IF(summary!$Y108+summary!$AA108&gt;0,summary!O108,"")</f>
        <v/>
      </c>
      <c r="N107" s="1" t="str">
        <f aca="false">IF(summary!$Y108+summary!$AA108&gt;0, IF(summary!T108="NO",1,0), "")</f>
        <v/>
      </c>
      <c r="O107" s="1" t="str">
        <f aca="false">IF($F107&lt;&gt;"",VLOOKUP($F107,Assignments!$A$2:$F$102,2,0),"")</f>
        <v/>
      </c>
      <c r="P107" s="1" t="str">
        <f aca="false">IF($H107&lt;&gt;"",VLOOKUP($H107,Assignments!$A$2:$F$102,2,0),"")</f>
        <v/>
      </c>
      <c r="Q107" s="1" t="str">
        <f aca="false">IF($F107&lt;&gt;"",IF(VLOOKUP($F107,Assignments!$A$2:$F$102,3,0)&lt;&gt;"",VLOOKUP($F107,Assignments!$A$2:$F$102,3,0),""),"")</f>
        <v/>
      </c>
      <c r="R107" s="1" t="str">
        <f aca="false">IF($H107&lt;&gt;"",IF(VLOOKUP($H107,Assignments!$A$2:$F$102,3,0)&lt;&gt;"",VLOOKUP($H107,Assignments!$A$2:$F$102,3,0),""),"")</f>
        <v/>
      </c>
      <c r="S107" s="1"/>
      <c r="T107" s="1" t="str">
        <f aca="false">IF(summary!$Y108+summary!$AA108&gt;0,summary!AE108,"")</f>
        <v/>
      </c>
      <c r="U107" s="1" t="str">
        <f aca="false">IF(summary!$Y108+summary!$AA108&gt;0,summary!AF108,"")</f>
        <v/>
      </c>
      <c r="V107" s="1" t="str">
        <f aca="false">IF(summary!$Y108+summary!$AA108&gt;0,summary!V108,"")</f>
        <v/>
      </c>
      <c r="W107" s="1" t="str">
        <f aca="false">IF(summary!$Y108+summary!$AA108&gt;0,summary!W108,"")</f>
        <v/>
      </c>
      <c r="X107" s="1" t="str">
        <f aca="false">IF(summary!$Y108+summary!$AA108&gt;0,summary!Y108,"")</f>
        <v/>
      </c>
      <c r="Y107" s="1" t="str">
        <f aca="false">IF(summary!$Y108+summary!$AA108&gt;0,summary!AA108,"")</f>
        <v/>
      </c>
    </row>
    <row r="108" customFormat="false" ht="15" hidden="false" customHeight="false" outlineLevel="0" collapsed="false">
      <c r="A108" s="1" t="str">
        <f aca="false">IF(summary!$Y109+summary!$AA109&gt;0,summary!A109,"")</f>
        <v/>
      </c>
      <c r="B108" s="1" t="str">
        <f aca="false">IF(summary!$Y109+summary!$AA109&gt;0,summary!B109,"")</f>
        <v/>
      </c>
      <c r="C108" s="1" t="str">
        <f aca="false">IF(summary!$Y109+summary!$AA109&gt;0,summary!D109,"")</f>
        <v/>
      </c>
      <c r="D108" s="1" t="str">
        <f aca="false">IF(summary!$Y109+summary!$AA109&gt;0,summary!E109,"")</f>
        <v/>
      </c>
      <c r="E108" s="1" t="str">
        <f aca="false">IF(summary!$Y109+summary!$AA109&gt;0,summary!H109,"")</f>
        <v/>
      </c>
      <c r="F108" s="1" t="str">
        <f aca="false">IF(summary!$Y109+summary!$AA109&gt;0,summary!X109,"")</f>
        <v/>
      </c>
      <c r="G108" s="1" t="str">
        <f aca="false">IF(summary!$Y109+summary!$AA109&gt;0,summary!Y109,"")</f>
        <v/>
      </c>
      <c r="H108" s="1" t="str">
        <f aca="false">IF(summary!$Y109+summary!$AA109&gt;0,summary!Z109,"")</f>
        <v/>
      </c>
      <c r="I108" s="1" t="str">
        <f aca="false">IF(summary!$Y109+summary!$AA109&gt;0,summary!AA109,"")</f>
        <v/>
      </c>
      <c r="J108" s="1" t="str">
        <f aca="false">IF(G108&gt;0,summary!W109,"")</f>
        <v/>
      </c>
      <c r="K108" s="44" t="str">
        <f aca="false">IF(G108&lt;&gt;"",J108*(G108+I108)/20,"")</f>
        <v/>
      </c>
      <c r="L108" s="1" t="str">
        <f aca="false">IF(summary!$Y109+summary!$AA109&gt;0,summary!U109,"")</f>
        <v/>
      </c>
      <c r="M108" s="45" t="str">
        <f aca="false">IF(summary!$Y109+summary!$AA109&gt;0,summary!O109,"")</f>
        <v/>
      </c>
      <c r="N108" s="1" t="str">
        <f aca="false">IF(summary!$Y109+summary!$AA109&gt;0, IF(summary!T109="NO",1,0), "")</f>
        <v/>
      </c>
      <c r="O108" s="1" t="str">
        <f aca="false">IF($F108&lt;&gt;"",VLOOKUP($F108,Assignments!$A$2:$F$102,2,0),"")</f>
        <v/>
      </c>
      <c r="P108" s="1" t="str">
        <f aca="false">IF($H108&lt;&gt;"",VLOOKUP($H108,Assignments!$A$2:$F$102,2,0),"")</f>
        <v/>
      </c>
      <c r="Q108" s="1" t="str">
        <f aca="false">IF($F108&lt;&gt;"",IF(VLOOKUP($F108,Assignments!$A$2:$F$102,3,0)&lt;&gt;"",VLOOKUP($F108,Assignments!$A$2:$F$102,3,0),""),"")</f>
        <v/>
      </c>
      <c r="R108" s="1" t="str">
        <f aca="false">IF($H108&lt;&gt;"",IF(VLOOKUP($H108,Assignments!$A$2:$F$102,3,0)&lt;&gt;"",VLOOKUP($H108,Assignments!$A$2:$F$102,3,0),""),"")</f>
        <v/>
      </c>
      <c r="S108" s="1"/>
      <c r="T108" s="1" t="str">
        <f aca="false">IF(summary!$Y109+summary!$AA109&gt;0,summary!AE109,"")</f>
        <v/>
      </c>
      <c r="U108" s="1" t="str">
        <f aca="false">IF(summary!$Y109+summary!$AA109&gt;0,summary!AF109,"")</f>
        <v/>
      </c>
      <c r="V108" s="1" t="str">
        <f aca="false">IF(summary!$Y109+summary!$AA109&gt;0,summary!V109,"")</f>
        <v/>
      </c>
      <c r="W108" s="1" t="str">
        <f aca="false">IF(summary!$Y109+summary!$AA109&gt;0,summary!W109,"")</f>
        <v/>
      </c>
      <c r="X108" s="1" t="str">
        <f aca="false">IF(summary!$Y109+summary!$AA109&gt;0,summary!Y109,"")</f>
        <v/>
      </c>
      <c r="Y108" s="1" t="str">
        <f aca="false">IF(summary!$Y109+summary!$AA109&gt;0,summary!AA109,"")</f>
        <v/>
      </c>
    </row>
    <row r="109" customFormat="false" ht="15" hidden="false" customHeight="false" outlineLevel="0" collapsed="false">
      <c r="A109" s="1" t="str">
        <f aca="false">IF(summary!$Y110+summary!$AA110&gt;0,summary!A110,"")</f>
        <v/>
      </c>
      <c r="B109" s="1" t="str">
        <f aca="false">IF(summary!$Y110+summary!$AA110&gt;0,summary!B110,"")</f>
        <v/>
      </c>
      <c r="C109" s="1" t="str">
        <f aca="false">IF(summary!$Y110+summary!$AA110&gt;0,summary!D110,"")</f>
        <v/>
      </c>
      <c r="D109" s="1" t="str">
        <f aca="false">IF(summary!$Y110+summary!$AA110&gt;0,summary!E110,"")</f>
        <v/>
      </c>
      <c r="E109" s="1" t="str">
        <f aca="false">IF(summary!$Y110+summary!$AA110&gt;0,summary!H110,"")</f>
        <v/>
      </c>
      <c r="F109" s="1" t="str">
        <f aca="false">IF(summary!$Y110+summary!$AA110&gt;0,summary!X110,"")</f>
        <v/>
      </c>
      <c r="G109" s="1" t="str">
        <f aca="false">IF(summary!$Y110+summary!$AA110&gt;0,summary!Y110,"")</f>
        <v/>
      </c>
      <c r="H109" s="1" t="str">
        <f aca="false">IF(summary!$Y110+summary!$AA110&gt;0,summary!Z110,"")</f>
        <v/>
      </c>
      <c r="I109" s="1" t="str">
        <f aca="false">IF(summary!$Y110+summary!$AA110&gt;0,summary!AA110,"")</f>
        <v/>
      </c>
      <c r="J109" s="1" t="str">
        <f aca="false">IF(G109&gt;0,summary!W110,"")</f>
        <v/>
      </c>
      <c r="K109" s="44" t="str">
        <f aca="false">IF(G109&lt;&gt;"",J109*(G109+I109)/20,"")</f>
        <v/>
      </c>
      <c r="L109" s="1" t="str">
        <f aca="false">IF(summary!$Y110+summary!$AA110&gt;0,summary!U110,"")</f>
        <v/>
      </c>
      <c r="M109" s="45" t="str">
        <f aca="false">IF(summary!$Y110+summary!$AA110&gt;0,summary!O110,"")</f>
        <v/>
      </c>
      <c r="N109" s="1" t="str">
        <f aca="false">IF(summary!$Y110+summary!$AA110&gt;0, IF(summary!T110="NO",1,0), "")</f>
        <v/>
      </c>
      <c r="O109" s="1" t="str">
        <f aca="false">IF($F109&lt;&gt;"",VLOOKUP($F109,Assignments!$A$2:$F$102,2,0),"")</f>
        <v/>
      </c>
      <c r="P109" s="1" t="str">
        <f aca="false">IF($H109&lt;&gt;"",VLOOKUP($H109,Assignments!$A$2:$F$102,2,0),"")</f>
        <v/>
      </c>
      <c r="Q109" s="1" t="str">
        <f aca="false">IF($F109&lt;&gt;"",IF(VLOOKUP($F109,Assignments!$A$2:$F$102,3,0)&lt;&gt;"",VLOOKUP($F109,Assignments!$A$2:$F$102,3,0),""),"")</f>
        <v/>
      </c>
      <c r="R109" s="1" t="str">
        <f aca="false">IF($H109&lt;&gt;"",IF(VLOOKUP($H109,Assignments!$A$2:$F$102,3,0)&lt;&gt;"",VLOOKUP($H109,Assignments!$A$2:$F$102,3,0),""),"")</f>
        <v/>
      </c>
      <c r="S109" s="1"/>
      <c r="T109" s="1" t="str">
        <f aca="false">IF(summary!$Y110+summary!$AA110&gt;0,summary!AE110,"")</f>
        <v/>
      </c>
      <c r="U109" s="1" t="str">
        <f aca="false">IF(summary!$Y110+summary!$AA110&gt;0,summary!AF110,"")</f>
        <v/>
      </c>
      <c r="V109" s="1" t="str">
        <f aca="false">IF(summary!$Y110+summary!$AA110&gt;0,summary!V110,"")</f>
        <v/>
      </c>
      <c r="W109" s="1" t="str">
        <f aca="false">IF(summary!$Y110+summary!$AA110&gt;0,summary!W110,"")</f>
        <v/>
      </c>
      <c r="X109" s="1" t="str">
        <f aca="false">IF(summary!$Y110+summary!$AA110&gt;0,summary!Y110,"")</f>
        <v/>
      </c>
      <c r="Y109" s="1" t="str">
        <f aca="false">IF(summary!$Y110+summary!$AA110&gt;0,summary!AA110,"")</f>
        <v/>
      </c>
    </row>
    <row r="110" customFormat="false" ht="15" hidden="false" customHeight="false" outlineLevel="0" collapsed="false">
      <c r="A110" s="1" t="str">
        <f aca="false">IF(summary!$Y111+summary!$AA111&gt;0,summary!A111,"")</f>
        <v/>
      </c>
      <c r="B110" s="1" t="str">
        <f aca="false">IF(summary!$Y111+summary!$AA111&gt;0,summary!B111,"")</f>
        <v/>
      </c>
      <c r="C110" s="1" t="str">
        <f aca="false">IF(summary!$Y111+summary!$AA111&gt;0,summary!D111,"")</f>
        <v/>
      </c>
      <c r="D110" s="1" t="str">
        <f aca="false">IF(summary!$Y111+summary!$AA111&gt;0,summary!E111,"")</f>
        <v/>
      </c>
      <c r="E110" s="1" t="str">
        <f aca="false">IF(summary!$Y111+summary!$AA111&gt;0,summary!H111,"")</f>
        <v/>
      </c>
      <c r="F110" s="1" t="str">
        <f aca="false">IF(summary!$Y111+summary!$AA111&gt;0,summary!X111,"")</f>
        <v/>
      </c>
      <c r="G110" s="1" t="str">
        <f aca="false">IF(summary!$Y111+summary!$AA111&gt;0,summary!Y111,"")</f>
        <v/>
      </c>
      <c r="H110" s="1" t="str">
        <f aca="false">IF(summary!$Y111+summary!$AA111&gt;0,summary!Z111,"")</f>
        <v/>
      </c>
      <c r="I110" s="1" t="str">
        <f aca="false">IF(summary!$Y111+summary!$AA111&gt;0,summary!AA111,"")</f>
        <v/>
      </c>
      <c r="J110" s="1" t="str">
        <f aca="false">IF(G110&gt;0,summary!W111,"")</f>
        <v/>
      </c>
      <c r="K110" s="44" t="str">
        <f aca="false">IF(G110&lt;&gt;"",J110*(G110+I110)/20,"")</f>
        <v/>
      </c>
      <c r="L110" s="1" t="str">
        <f aca="false">IF(summary!$Y111+summary!$AA111&gt;0,summary!U111,"")</f>
        <v/>
      </c>
      <c r="M110" s="45" t="str">
        <f aca="false">IF(summary!$Y111+summary!$AA111&gt;0,summary!O111,"")</f>
        <v/>
      </c>
      <c r="N110" s="1" t="str">
        <f aca="false">IF(summary!$Y111+summary!$AA111&gt;0, IF(summary!T111="NO",1,0), "")</f>
        <v/>
      </c>
      <c r="O110" s="1" t="str">
        <f aca="false">IF($F110&lt;&gt;"",VLOOKUP($F110,Assignments!$A$2:$F$102,2,0),"")</f>
        <v/>
      </c>
      <c r="P110" s="1" t="str">
        <f aca="false">IF($H110&lt;&gt;"",VLOOKUP($H110,Assignments!$A$2:$F$102,2,0),"")</f>
        <v/>
      </c>
      <c r="Q110" s="1" t="str">
        <f aca="false">IF($F110&lt;&gt;"",IF(VLOOKUP($F110,Assignments!$A$2:$F$102,3,0)&lt;&gt;"",VLOOKUP($F110,Assignments!$A$2:$F$102,3,0),""),"")</f>
        <v/>
      </c>
      <c r="R110" s="1" t="str">
        <f aca="false">IF($H110&lt;&gt;"",IF(VLOOKUP($H110,Assignments!$A$2:$F$102,3,0)&lt;&gt;"",VLOOKUP($H110,Assignments!$A$2:$F$102,3,0),""),"")</f>
        <v/>
      </c>
      <c r="S110" s="1"/>
      <c r="T110" s="1" t="str">
        <f aca="false">IF(summary!$Y111+summary!$AA111&gt;0,summary!AE111,"")</f>
        <v/>
      </c>
      <c r="U110" s="1" t="str">
        <f aca="false">IF(summary!$Y111+summary!$AA111&gt;0,summary!AF111,"")</f>
        <v/>
      </c>
      <c r="V110" s="1" t="str">
        <f aca="false">IF(summary!$Y111+summary!$AA111&gt;0,summary!V111,"")</f>
        <v/>
      </c>
      <c r="W110" s="1" t="str">
        <f aca="false">IF(summary!$Y111+summary!$AA111&gt;0,summary!W111,"")</f>
        <v/>
      </c>
      <c r="X110" s="1" t="str">
        <f aca="false">IF(summary!$Y111+summary!$AA111&gt;0,summary!Y111,"")</f>
        <v/>
      </c>
      <c r="Y110" s="1" t="str">
        <f aca="false">IF(summary!$Y111+summary!$AA111&gt;0,summary!AA111,"")</f>
        <v/>
      </c>
    </row>
    <row r="111" customFormat="false" ht="15" hidden="false" customHeight="false" outlineLevel="0" collapsed="false">
      <c r="A111" s="1" t="str">
        <f aca="false">IF(summary!$Y112+summary!$AA112&gt;0,summary!A112,"")</f>
        <v/>
      </c>
      <c r="B111" s="1" t="str">
        <f aca="false">IF(summary!$Y112+summary!$AA112&gt;0,summary!B112,"")</f>
        <v/>
      </c>
      <c r="C111" s="1" t="str">
        <f aca="false">IF(summary!$Y112+summary!$AA112&gt;0,summary!D112,"")</f>
        <v/>
      </c>
      <c r="D111" s="1" t="str">
        <f aca="false">IF(summary!$Y112+summary!$AA112&gt;0,summary!E112,"")</f>
        <v/>
      </c>
      <c r="E111" s="1" t="str">
        <f aca="false">IF(summary!$Y112+summary!$AA112&gt;0,summary!H112,"")</f>
        <v/>
      </c>
      <c r="F111" s="1" t="str">
        <f aca="false">IF(summary!$Y112+summary!$AA112&gt;0,summary!X112,"")</f>
        <v/>
      </c>
      <c r="G111" s="1" t="str">
        <f aca="false">IF(summary!$Y112+summary!$AA112&gt;0,summary!Y112,"")</f>
        <v/>
      </c>
      <c r="H111" s="1" t="str">
        <f aca="false">IF(summary!$Y112+summary!$AA112&gt;0,summary!Z112,"")</f>
        <v/>
      </c>
      <c r="I111" s="1" t="str">
        <f aca="false">IF(summary!$Y112+summary!$AA112&gt;0,summary!AA112,"")</f>
        <v/>
      </c>
      <c r="J111" s="1" t="str">
        <f aca="false">IF(G111&gt;0,summary!W112,"")</f>
        <v/>
      </c>
      <c r="K111" s="44" t="str">
        <f aca="false">IF(G111&lt;&gt;"",J111*(G111+I111)/20,"")</f>
        <v/>
      </c>
      <c r="L111" s="1" t="str">
        <f aca="false">IF(summary!$Y112+summary!$AA112&gt;0,summary!U112,"")</f>
        <v/>
      </c>
      <c r="M111" s="45" t="str">
        <f aca="false">IF(summary!$Y112+summary!$AA112&gt;0,summary!O112,"")</f>
        <v/>
      </c>
      <c r="N111" s="1" t="str">
        <f aca="false">IF(summary!$Y112+summary!$AA112&gt;0, IF(summary!T112="NO",1,0), "")</f>
        <v/>
      </c>
      <c r="O111" s="1" t="str">
        <f aca="false">IF($F111&lt;&gt;"",VLOOKUP($F111,Assignments!$A$2:$F$102,2,0),"")</f>
        <v/>
      </c>
      <c r="P111" s="1" t="str">
        <f aca="false">IF($H111&lt;&gt;"",VLOOKUP($H111,Assignments!$A$2:$F$102,2,0),"")</f>
        <v/>
      </c>
      <c r="Q111" s="1" t="str">
        <f aca="false">IF($F111&lt;&gt;"",IF(VLOOKUP($F111,Assignments!$A$2:$F$102,3,0)&lt;&gt;"",VLOOKUP($F111,Assignments!$A$2:$F$102,3,0),""),"")</f>
        <v/>
      </c>
      <c r="R111" s="1" t="str">
        <f aca="false">IF($H111&lt;&gt;"",IF(VLOOKUP($H111,Assignments!$A$2:$F$102,3,0)&lt;&gt;"",VLOOKUP($H111,Assignments!$A$2:$F$102,3,0),""),"")</f>
        <v/>
      </c>
      <c r="S111" s="1"/>
      <c r="T111" s="1" t="str">
        <f aca="false">IF(summary!$Y112+summary!$AA112&gt;0,summary!AE112,"")</f>
        <v/>
      </c>
      <c r="U111" s="1" t="str">
        <f aca="false">IF(summary!$Y112+summary!$AA112&gt;0,summary!AF112,"")</f>
        <v/>
      </c>
      <c r="V111" s="1" t="str">
        <f aca="false">IF(summary!$Y112+summary!$AA112&gt;0,summary!V112,"")</f>
        <v/>
      </c>
      <c r="W111" s="1" t="str">
        <f aca="false">IF(summary!$Y112+summary!$AA112&gt;0,summary!W112,"")</f>
        <v/>
      </c>
      <c r="X111" s="1" t="str">
        <f aca="false">IF(summary!$Y112+summary!$AA112&gt;0,summary!Y112,"")</f>
        <v/>
      </c>
      <c r="Y111" s="1" t="str">
        <f aca="false">IF(summary!$Y112+summary!$AA112&gt;0,summary!AA112,"")</f>
        <v/>
      </c>
    </row>
    <row r="112" customFormat="false" ht="15" hidden="false" customHeight="false" outlineLevel="0" collapsed="false">
      <c r="A112" s="1" t="str">
        <f aca="false">IF(summary!$Y113+summary!$AA113&gt;0,summary!A113,"")</f>
        <v/>
      </c>
      <c r="B112" s="1" t="str">
        <f aca="false">IF(summary!$Y113+summary!$AA113&gt;0,summary!B113,"")</f>
        <v/>
      </c>
      <c r="C112" s="1" t="str">
        <f aca="false">IF(summary!$Y113+summary!$AA113&gt;0,summary!D113,"")</f>
        <v/>
      </c>
      <c r="D112" s="1" t="str">
        <f aca="false">IF(summary!$Y113+summary!$AA113&gt;0,summary!E113,"")</f>
        <v/>
      </c>
      <c r="E112" s="1" t="str">
        <f aca="false">IF(summary!$Y113+summary!$AA113&gt;0,summary!H113,"")</f>
        <v/>
      </c>
      <c r="F112" s="1" t="str">
        <f aca="false">IF(summary!$Y113+summary!$AA113&gt;0,summary!X113,"")</f>
        <v/>
      </c>
      <c r="G112" s="1" t="str">
        <f aca="false">IF(summary!$Y113+summary!$AA113&gt;0,summary!Y113,"")</f>
        <v/>
      </c>
      <c r="H112" s="1" t="str">
        <f aca="false">IF(summary!$Y113+summary!$AA113&gt;0,summary!Z113,"")</f>
        <v/>
      </c>
      <c r="I112" s="1" t="str">
        <f aca="false">IF(summary!$Y113+summary!$AA113&gt;0,summary!AA113,"")</f>
        <v/>
      </c>
      <c r="J112" s="1" t="str">
        <f aca="false">IF(G112&gt;0,summary!W113,"")</f>
        <v/>
      </c>
      <c r="K112" s="44" t="str">
        <f aca="false">IF(G112&lt;&gt;"",J112*(G112+I112)/20,"")</f>
        <v/>
      </c>
      <c r="L112" s="1" t="str">
        <f aca="false">IF(summary!$Y113+summary!$AA113&gt;0,summary!U113,"")</f>
        <v/>
      </c>
      <c r="M112" s="45" t="str">
        <f aca="false">IF(summary!$Y113+summary!$AA113&gt;0,summary!O113,"")</f>
        <v/>
      </c>
      <c r="N112" s="1" t="str">
        <f aca="false">IF(summary!$Y113+summary!$AA113&gt;0, IF(summary!T113="NO",1,0), "")</f>
        <v/>
      </c>
      <c r="O112" s="1" t="str">
        <f aca="false">IF($F112&lt;&gt;"",VLOOKUP($F112,Assignments!$A$2:$F$102,2,0),"")</f>
        <v/>
      </c>
      <c r="P112" s="1" t="str">
        <f aca="false">IF($H112&lt;&gt;"",VLOOKUP($H112,Assignments!$A$2:$F$102,2,0),"")</f>
        <v/>
      </c>
      <c r="Q112" s="1" t="str">
        <f aca="false">IF($F112&lt;&gt;"",IF(VLOOKUP($F112,Assignments!$A$2:$F$102,3,0)&lt;&gt;"",VLOOKUP($F112,Assignments!$A$2:$F$102,3,0),""),"")</f>
        <v/>
      </c>
      <c r="R112" s="1" t="str">
        <f aca="false">IF($H112&lt;&gt;"",IF(VLOOKUP($H112,Assignments!$A$2:$F$102,3,0)&lt;&gt;"",VLOOKUP($H112,Assignments!$A$2:$F$102,3,0),""),"")</f>
        <v/>
      </c>
      <c r="S112" s="1"/>
      <c r="T112" s="1" t="str">
        <f aca="false">IF(summary!$Y113+summary!$AA113&gt;0,summary!AE113,"")</f>
        <v/>
      </c>
      <c r="U112" s="1" t="str">
        <f aca="false">IF(summary!$Y113+summary!$AA113&gt;0,summary!AF113,"")</f>
        <v/>
      </c>
      <c r="V112" s="1" t="str">
        <f aca="false">IF(summary!$Y113+summary!$AA113&gt;0,summary!V113,"")</f>
        <v/>
      </c>
      <c r="W112" s="1" t="str">
        <f aca="false">IF(summary!$Y113+summary!$AA113&gt;0,summary!W113,"")</f>
        <v/>
      </c>
      <c r="X112" s="1" t="str">
        <f aca="false">IF(summary!$Y113+summary!$AA113&gt;0,summary!Y113,"")</f>
        <v/>
      </c>
      <c r="Y112" s="1" t="str">
        <f aca="false">IF(summary!$Y113+summary!$AA113&gt;0,summary!AA113,"")</f>
        <v/>
      </c>
    </row>
    <row r="113" customFormat="false" ht="15" hidden="false" customHeight="false" outlineLevel="0" collapsed="false">
      <c r="A113" s="1" t="str">
        <f aca="false">IF(summary!$Y114+summary!$AA114&gt;0,summary!A114,"")</f>
        <v/>
      </c>
      <c r="B113" s="1" t="str">
        <f aca="false">IF(summary!$Y114+summary!$AA114&gt;0,summary!B114,"")</f>
        <v/>
      </c>
      <c r="C113" s="1" t="str">
        <f aca="false">IF(summary!$Y114+summary!$AA114&gt;0,summary!D114,"")</f>
        <v/>
      </c>
      <c r="D113" s="1" t="str">
        <f aca="false">IF(summary!$Y114+summary!$AA114&gt;0,summary!E114,"")</f>
        <v/>
      </c>
      <c r="E113" s="1" t="str">
        <f aca="false">IF(summary!$Y114+summary!$AA114&gt;0,summary!H114,"")</f>
        <v/>
      </c>
      <c r="F113" s="1" t="str">
        <f aca="false">IF(summary!$Y114+summary!$AA114&gt;0,summary!X114,"")</f>
        <v/>
      </c>
      <c r="G113" s="1" t="str">
        <f aca="false">IF(summary!$Y114+summary!$AA114&gt;0,summary!Y114,"")</f>
        <v/>
      </c>
      <c r="H113" s="1" t="str">
        <f aca="false">IF(summary!$Y114+summary!$AA114&gt;0,summary!Z114,"")</f>
        <v/>
      </c>
      <c r="I113" s="1" t="str">
        <f aca="false">IF(summary!$Y114+summary!$AA114&gt;0,summary!AA114,"")</f>
        <v/>
      </c>
      <c r="J113" s="1" t="str">
        <f aca="false">IF(G113&gt;0,summary!W114,"")</f>
        <v/>
      </c>
      <c r="K113" s="44" t="str">
        <f aca="false">IF(G113&lt;&gt;"",J113*(G113+I113)/20,"")</f>
        <v/>
      </c>
      <c r="L113" s="1" t="str">
        <f aca="false">IF(summary!$Y114+summary!$AA114&gt;0,summary!U114,"")</f>
        <v/>
      </c>
      <c r="M113" s="45" t="str">
        <f aca="false">IF(summary!$Y114+summary!$AA114&gt;0,summary!O114,"")</f>
        <v/>
      </c>
      <c r="N113" s="1" t="str">
        <f aca="false">IF(summary!$Y114+summary!$AA114&gt;0, IF(summary!T114="NO",1,0), "")</f>
        <v/>
      </c>
      <c r="O113" s="1" t="str">
        <f aca="false">IF($F113&lt;&gt;"",VLOOKUP($F113,Assignments!$A$2:$F$102,2,0),"")</f>
        <v/>
      </c>
      <c r="P113" s="1" t="str">
        <f aca="false">IF($H113&lt;&gt;"",VLOOKUP($H113,Assignments!$A$2:$F$102,2,0),"")</f>
        <v/>
      </c>
      <c r="Q113" s="1" t="str">
        <f aca="false">IF($F113&lt;&gt;"",IF(VLOOKUP($F113,Assignments!$A$2:$F$102,3,0)&lt;&gt;"",VLOOKUP($F113,Assignments!$A$2:$F$102,3,0),""),"")</f>
        <v/>
      </c>
      <c r="R113" s="1" t="str">
        <f aca="false">IF($H113&lt;&gt;"",IF(VLOOKUP($H113,Assignments!$A$2:$F$102,3,0)&lt;&gt;"",VLOOKUP($H113,Assignments!$A$2:$F$102,3,0),""),"")</f>
        <v/>
      </c>
      <c r="S113" s="1"/>
      <c r="T113" s="1" t="str">
        <f aca="false">IF(summary!$Y114+summary!$AA114&gt;0,summary!AE114,"")</f>
        <v/>
      </c>
      <c r="U113" s="1" t="str">
        <f aca="false">IF(summary!$Y114+summary!$AA114&gt;0,summary!AF114,"")</f>
        <v/>
      </c>
      <c r="V113" s="1" t="str">
        <f aca="false">IF(summary!$Y114+summary!$AA114&gt;0,summary!V114,"")</f>
        <v/>
      </c>
      <c r="W113" s="1" t="str">
        <f aca="false">IF(summary!$Y114+summary!$AA114&gt;0,summary!W114,"")</f>
        <v/>
      </c>
      <c r="X113" s="1" t="str">
        <f aca="false">IF(summary!$Y114+summary!$AA114&gt;0,summary!Y114,"")</f>
        <v/>
      </c>
      <c r="Y113" s="1" t="str">
        <f aca="false">IF(summary!$Y114+summary!$AA114&gt;0,summary!AA114,"")</f>
        <v/>
      </c>
    </row>
    <row r="114" customFormat="false" ht="15" hidden="false" customHeight="false" outlineLevel="0" collapsed="false">
      <c r="A114" s="1" t="str">
        <f aca="false">IF(summary!$Y115+summary!$AA115&gt;0,summary!A115,"")</f>
        <v/>
      </c>
      <c r="B114" s="1" t="str">
        <f aca="false">IF(summary!$Y115+summary!$AA115&gt;0,summary!B115,"")</f>
        <v/>
      </c>
      <c r="C114" s="1" t="str">
        <f aca="false">IF(summary!$Y115+summary!$AA115&gt;0,summary!D115,"")</f>
        <v/>
      </c>
      <c r="D114" s="1" t="str">
        <f aca="false">IF(summary!$Y115+summary!$AA115&gt;0,summary!E115,"")</f>
        <v/>
      </c>
      <c r="E114" s="1" t="str">
        <f aca="false">IF(summary!$Y115+summary!$AA115&gt;0,summary!H115,"")</f>
        <v/>
      </c>
      <c r="F114" s="1" t="str">
        <f aca="false">IF(summary!$Y115+summary!$AA115&gt;0,summary!X115,"")</f>
        <v/>
      </c>
      <c r="G114" s="1" t="str">
        <f aca="false">IF(summary!$Y115+summary!$AA115&gt;0,summary!Y115,"")</f>
        <v/>
      </c>
      <c r="H114" s="1" t="str">
        <f aca="false">IF(summary!$Y115+summary!$AA115&gt;0,summary!Z115,"")</f>
        <v/>
      </c>
      <c r="I114" s="1" t="str">
        <f aca="false">IF(summary!$Y115+summary!$AA115&gt;0,summary!AA115,"")</f>
        <v/>
      </c>
      <c r="J114" s="1" t="str">
        <f aca="false">IF(G114&gt;0,summary!W115,"")</f>
        <v/>
      </c>
      <c r="K114" s="44" t="str">
        <f aca="false">IF(G114&lt;&gt;"",J114*(G114+I114)/20,"")</f>
        <v/>
      </c>
      <c r="L114" s="1" t="str">
        <f aca="false">IF(summary!$Y115+summary!$AA115&gt;0,summary!U115,"")</f>
        <v/>
      </c>
      <c r="M114" s="45" t="str">
        <f aca="false">IF(summary!$Y115+summary!$AA115&gt;0,summary!O115,"")</f>
        <v/>
      </c>
      <c r="N114" s="1" t="str">
        <f aca="false">IF(summary!$Y115+summary!$AA115&gt;0, IF(summary!T115="NO",1,0), "")</f>
        <v/>
      </c>
      <c r="O114" s="1" t="str">
        <f aca="false">IF($F114&lt;&gt;"",VLOOKUP($F114,Assignments!$A$2:$F$102,2,0),"")</f>
        <v/>
      </c>
      <c r="P114" s="1" t="str">
        <f aca="false">IF($H114&lt;&gt;"",VLOOKUP($H114,Assignments!$A$2:$F$102,2,0),"")</f>
        <v/>
      </c>
      <c r="Q114" s="1" t="str">
        <f aca="false">IF($F114&lt;&gt;"",IF(VLOOKUP($F114,Assignments!$A$2:$F$102,3,0)&lt;&gt;"",VLOOKUP($F114,Assignments!$A$2:$F$102,3,0),""),"")</f>
        <v/>
      </c>
      <c r="R114" s="1" t="str">
        <f aca="false">IF($H114&lt;&gt;"",IF(VLOOKUP($H114,Assignments!$A$2:$F$102,3,0)&lt;&gt;"",VLOOKUP($H114,Assignments!$A$2:$F$102,3,0),""),"")</f>
        <v/>
      </c>
      <c r="S114" s="1"/>
      <c r="T114" s="1" t="str">
        <f aca="false">IF(summary!$Y115+summary!$AA115&gt;0,summary!AE115,"")</f>
        <v/>
      </c>
      <c r="U114" s="1" t="str">
        <f aca="false">IF(summary!$Y115+summary!$AA115&gt;0,summary!AF115,"")</f>
        <v/>
      </c>
      <c r="V114" s="1" t="str">
        <f aca="false">IF(summary!$Y115+summary!$AA115&gt;0,summary!V115,"")</f>
        <v/>
      </c>
      <c r="W114" s="1" t="str">
        <f aca="false">IF(summary!$Y115+summary!$AA115&gt;0,summary!W115,"")</f>
        <v/>
      </c>
      <c r="X114" s="1" t="str">
        <f aca="false">IF(summary!$Y115+summary!$AA115&gt;0,summary!Y115,"")</f>
        <v/>
      </c>
      <c r="Y114" s="1" t="str">
        <f aca="false">IF(summary!$Y115+summary!$AA115&gt;0,summary!AA115,"")</f>
        <v/>
      </c>
    </row>
    <row r="115" customFormat="false" ht="15" hidden="false" customHeight="false" outlineLevel="0" collapsed="false">
      <c r="A115" s="1" t="str">
        <f aca="false">IF(summary!$Y116+summary!$AA116&gt;0,summary!A116,"")</f>
        <v/>
      </c>
      <c r="B115" s="1" t="str">
        <f aca="false">IF(summary!$Y116+summary!$AA116&gt;0,summary!B116,"")</f>
        <v/>
      </c>
      <c r="C115" s="1" t="str">
        <f aca="false">IF(summary!$Y116+summary!$AA116&gt;0,summary!D116,"")</f>
        <v/>
      </c>
      <c r="D115" s="1" t="str">
        <f aca="false">IF(summary!$Y116+summary!$AA116&gt;0,summary!E116,"")</f>
        <v/>
      </c>
      <c r="E115" s="1" t="str">
        <f aca="false">IF(summary!$Y116+summary!$AA116&gt;0,summary!H116,"")</f>
        <v/>
      </c>
      <c r="F115" s="1" t="str">
        <f aca="false">IF(summary!$Y116+summary!$AA116&gt;0,summary!X116,"")</f>
        <v/>
      </c>
      <c r="G115" s="1" t="str">
        <f aca="false">IF(summary!$Y116+summary!$AA116&gt;0,summary!Y116,"")</f>
        <v/>
      </c>
      <c r="H115" s="1" t="str">
        <f aca="false">IF(summary!$Y116+summary!$AA116&gt;0,summary!Z116,"")</f>
        <v/>
      </c>
      <c r="I115" s="1" t="str">
        <f aca="false">IF(summary!$Y116+summary!$AA116&gt;0,summary!AA116,"")</f>
        <v/>
      </c>
      <c r="J115" s="1" t="str">
        <f aca="false">IF(G115&gt;0,summary!W116,"")</f>
        <v/>
      </c>
      <c r="K115" s="44" t="str">
        <f aca="false">IF(G115&lt;&gt;"",J115*(G115+I115)/20,"")</f>
        <v/>
      </c>
      <c r="L115" s="1" t="str">
        <f aca="false">IF(summary!$Y116+summary!$AA116&gt;0,summary!U116,"")</f>
        <v/>
      </c>
      <c r="M115" s="45" t="str">
        <f aca="false">IF(summary!$Y116+summary!$AA116&gt;0,summary!O116,"")</f>
        <v/>
      </c>
      <c r="N115" s="1" t="str">
        <f aca="false">IF(summary!$Y116+summary!$AA116&gt;0, IF(summary!T116="NO",1,0), "")</f>
        <v/>
      </c>
      <c r="O115" s="1" t="str">
        <f aca="false">IF($F115&lt;&gt;"",VLOOKUP($F115,Assignments!$A$2:$F$102,2,0),"")</f>
        <v/>
      </c>
      <c r="P115" s="1" t="str">
        <f aca="false">IF($H115&lt;&gt;"",VLOOKUP($H115,Assignments!$A$2:$F$102,2,0),"")</f>
        <v/>
      </c>
      <c r="Q115" s="1" t="str">
        <f aca="false">IF($F115&lt;&gt;"",IF(VLOOKUP($F115,Assignments!$A$2:$F$102,3,0)&lt;&gt;"",VLOOKUP($F115,Assignments!$A$2:$F$102,3,0),""),"")</f>
        <v/>
      </c>
      <c r="R115" s="1" t="str">
        <f aca="false">IF($H115&lt;&gt;"",IF(VLOOKUP($H115,Assignments!$A$2:$F$102,3,0)&lt;&gt;"",VLOOKUP($H115,Assignments!$A$2:$F$102,3,0),""),"")</f>
        <v/>
      </c>
      <c r="S115" s="1"/>
      <c r="T115" s="1" t="str">
        <f aca="false">IF(summary!$Y116+summary!$AA116&gt;0,summary!AE116,"")</f>
        <v/>
      </c>
      <c r="U115" s="1" t="str">
        <f aca="false">IF(summary!$Y116+summary!$AA116&gt;0,summary!AF116,"")</f>
        <v/>
      </c>
      <c r="V115" s="1" t="str">
        <f aca="false">IF(summary!$Y116+summary!$AA116&gt;0,summary!V116,"")</f>
        <v/>
      </c>
      <c r="W115" s="1" t="str">
        <f aca="false">IF(summary!$Y116+summary!$AA116&gt;0,summary!W116,"")</f>
        <v/>
      </c>
      <c r="X115" s="1" t="str">
        <f aca="false">IF(summary!$Y116+summary!$AA116&gt;0,summary!Y116,"")</f>
        <v/>
      </c>
      <c r="Y115" s="1" t="str">
        <f aca="false">IF(summary!$Y116+summary!$AA116&gt;0,summary!AA116,"")</f>
        <v/>
      </c>
    </row>
    <row r="116" customFormat="false" ht="15" hidden="false" customHeight="false" outlineLevel="0" collapsed="false">
      <c r="A116" s="1" t="str">
        <f aca="false">IF(summary!$Y117+summary!$AA117&gt;0,summary!A117,"")</f>
        <v/>
      </c>
      <c r="B116" s="1" t="str">
        <f aca="false">IF(summary!$Y117+summary!$AA117&gt;0,summary!B117,"")</f>
        <v/>
      </c>
      <c r="C116" s="1" t="str">
        <f aca="false">IF(summary!$Y117+summary!$AA117&gt;0,summary!D117,"")</f>
        <v/>
      </c>
      <c r="D116" s="1" t="str">
        <f aca="false">IF(summary!$Y117+summary!$AA117&gt;0,summary!E117,"")</f>
        <v/>
      </c>
      <c r="E116" s="1" t="str">
        <f aca="false">IF(summary!$Y117+summary!$AA117&gt;0,summary!H117,"")</f>
        <v/>
      </c>
      <c r="F116" s="1" t="str">
        <f aca="false">IF(summary!$Y117+summary!$AA117&gt;0,summary!X117,"")</f>
        <v/>
      </c>
      <c r="G116" s="1" t="str">
        <f aca="false">IF(summary!$Y117+summary!$AA117&gt;0,summary!Y117,"")</f>
        <v/>
      </c>
      <c r="H116" s="1" t="str">
        <f aca="false">IF(summary!$Y117+summary!$AA117&gt;0,summary!Z117,"")</f>
        <v/>
      </c>
      <c r="I116" s="1" t="str">
        <f aca="false">IF(summary!$Y117+summary!$AA117&gt;0,summary!AA117,"")</f>
        <v/>
      </c>
      <c r="J116" s="1" t="str">
        <f aca="false">IF(G116&gt;0,summary!W117,"")</f>
        <v/>
      </c>
      <c r="K116" s="44" t="str">
        <f aca="false">IF(G116&lt;&gt;"",J116*(G116+I116)/20,"")</f>
        <v/>
      </c>
      <c r="L116" s="1" t="str">
        <f aca="false">IF(summary!$Y117+summary!$AA117&gt;0,summary!U117,"")</f>
        <v/>
      </c>
      <c r="M116" s="45" t="str">
        <f aca="false">IF(summary!$Y117+summary!$AA117&gt;0,summary!O117,"")</f>
        <v/>
      </c>
      <c r="N116" s="1" t="str">
        <f aca="false">IF(summary!$Y117+summary!$AA117&gt;0, IF(summary!T117="NO",1,0), "")</f>
        <v/>
      </c>
      <c r="O116" s="1" t="str">
        <f aca="false">IF($F116&lt;&gt;"",VLOOKUP($F116,Assignments!$A$2:$F$102,2,0),"")</f>
        <v/>
      </c>
      <c r="P116" s="1" t="str">
        <f aca="false">IF($H116&lt;&gt;"",VLOOKUP($H116,Assignments!$A$2:$F$102,2,0),"")</f>
        <v/>
      </c>
      <c r="Q116" s="1" t="str">
        <f aca="false">IF($F116&lt;&gt;"",IF(VLOOKUP($F116,Assignments!$A$2:$F$102,3,0)&lt;&gt;"",VLOOKUP($F116,Assignments!$A$2:$F$102,3,0),""),"")</f>
        <v/>
      </c>
      <c r="R116" s="1" t="str">
        <f aca="false">IF($H116&lt;&gt;"",IF(VLOOKUP($H116,Assignments!$A$2:$F$102,3,0)&lt;&gt;"",VLOOKUP($H116,Assignments!$A$2:$F$102,3,0),""),"")</f>
        <v/>
      </c>
      <c r="S116" s="1"/>
      <c r="T116" s="1" t="str">
        <f aca="false">IF(summary!$Y117+summary!$AA117&gt;0,summary!AE117,"")</f>
        <v/>
      </c>
      <c r="U116" s="1" t="str">
        <f aca="false">IF(summary!$Y117+summary!$AA117&gt;0,summary!AF117,"")</f>
        <v/>
      </c>
      <c r="V116" s="1" t="str">
        <f aca="false">IF(summary!$Y117+summary!$AA117&gt;0,summary!V117,"")</f>
        <v/>
      </c>
      <c r="W116" s="1" t="str">
        <f aca="false">IF(summary!$Y117+summary!$AA117&gt;0,summary!W117,"")</f>
        <v/>
      </c>
      <c r="X116" s="1" t="str">
        <f aca="false">IF(summary!$Y117+summary!$AA117&gt;0,summary!Y117,"")</f>
        <v/>
      </c>
      <c r="Y116" s="1" t="str">
        <f aca="false">IF(summary!$Y117+summary!$AA117&gt;0,summary!AA117,"")</f>
        <v/>
      </c>
    </row>
    <row r="117" customFormat="false" ht="15" hidden="false" customHeight="false" outlineLevel="0" collapsed="false">
      <c r="A117" s="1" t="str">
        <f aca="false">IF(summary!$Y118+summary!$AA118&gt;0,summary!A118,"")</f>
        <v/>
      </c>
      <c r="B117" s="1" t="str">
        <f aca="false">IF(summary!$Y118+summary!$AA118&gt;0,summary!B118,"")</f>
        <v/>
      </c>
      <c r="C117" s="1" t="str">
        <f aca="false">IF(summary!$Y118+summary!$AA118&gt;0,summary!D118,"")</f>
        <v/>
      </c>
      <c r="D117" s="1" t="str">
        <f aca="false">IF(summary!$Y118+summary!$AA118&gt;0,summary!E118,"")</f>
        <v/>
      </c>
      <c r="E117" s="1" t="str">
        <f aca="false">IF(summary!$Y118+summary!$AA118&gt;0,summary!H118,"")</f>
        <v/>
      </c>
      <c r="F117" s="1" t="str">
        <f aca="false">IF(summary!$Y118+summary!$AA118&gt;0,summary!X118,"")</f>
        <v/>
      </c>
      <c r="G117" s="1" t="str">
        <f aca="false">IF(summary!$Y118+summary!$AA118&gt;0,summary!Y118,"")</f>
        <v/>
      </c>
      <c r="H117" s="1" t="str">
        <f aca="false">IF(summary!$Y118+summary!$AA118&gt;0,summary!Z118,"")</f>
        <v/>
      </c>
      <c r="I117" s="1" t="str">
        <f aca="false">IF(summary!$Y118+summary!$AA118&gt;0,summary!AA118,"")</f>
        <v/>
      </c>
      <c r="J117" s="1" t="str">
        <f aca="false">IF(G117&gt;0,summary!W118,"")</f>
        <v/>
      </c>
      <c r="K117" s="44" t="str">
        <f aca="false">IF(G117&lt;&gt;"",J117*(G117+I117)/20,"")</f>
        <v/>
      </c>
      <c r="L117" s="1" t="str">
        <f aca="false">IF(summary!$Y118+summary!$AA118&gt;0,summary!U118,"")</f>
        <v/>
      </c>
      <c r="M117" s="45" t="str">
        <f aca="false">IF(summary!$Y118+summary!$AA118&gt;0,summary!O118,"")</f>
        <v/>
      </c>
      <c r="N117" s="1" t="str">
        <f aca="false">IF(summary!$Y118+summary!$AA118&gt;0, IF(summary!T118="NO",1,0), "")</f>
        <v/>
      </c>
      <c r="O117" s="1" t="str">
        <f aca="false">IF($F117&lt;&gt;"",VLOOKUP($F117,Assignments!$A$2:$F$102,2,0),"")</f>
        <v/>
      </c>
      <c r="P117" s="1" t="str">
        <f aca="false">IF($H117&lt;&gt;"",VLOOKUP($H117,Assignments!$A$2:$F$102,2,0),"")</f>
        <v/>
      </c>
      <c r="Q117" s="1" t="str">
        <f aca="false">IF($F117&lt;&gt;"",IF(VLOOKUP($F117,Assignments!$A$2:$F$102,3,0)&lt;&gt;"",VLOOKUP($F117,Assignments!$A$2:$F$102,3,0),""),"")</f>
        <v/>
      </c>
      <c r="R117" s="1" t="str">
        <f aca="false">IF($H117&lt;&gt;"",IF(VLOOKUP($H117,Assignments!$A$2:$F$102,3,0)&lt;&gt;"",VLOOKUP($H117,Assignments!$A$2:$F$102,3,0),""),"")</f>
        <v/>
      </c>
      <c r="S117" s="1"/>
      <c r="T117" s="1" t="str">
        <f aca="false">IF(summary!$Y118+summary!$AA118&gt;0,summary!AE118,"")</f>
        <v/>
      </c>
      <c r="U117" s="1" t="str">
        <f aca="false">IF(summary!$Y118+summary!$AA118&gt;0,summary!AF118,"")</f>
        <v/>
      </c>
      <c r="V117" s="1" t="str">
        <f aca="false">IF(summary!$Y118+summary!$AA118&gt;0,summary!V118,"")</f>
        <v/>
      </c>
      <c r="W117" s="1" t="str">
        <f aca="false">IF(summary!$Y118+summary!$AA118&gt;0,summary!W118,"")</f>
        <v/>
      </c>
      <c r="X117" s="1" t="str">
        <f aca="false">IF(summary!$Y118+summary!$AA118&gt;0,summary!Y118,"")</f>
        <v/>
      </c>
      <c r="Y117" s="1" t="str">
        <f aca="false">IF(summary!$Y118+summary!$AA118&gt;0,summary!AA118,"")</f>
        <v/>
      </c>
    </row>
    <row r="118" customFormat="false" ht="15" hidden="false" customHeight="false" outlineLevel="0" collapsed="false">
      <c r="A118" s="1" t="str">
        <f aca="false">IF(summary!$Y119+summary!$AA119&gt;0,summary!A119,"")</f>
        <v/>
      </c>
      <c r="B118" s="1" t="str">
        <f aca="false">IF(summary!$Y119+summary!$AA119&gt;0,summary!B119,"")</f>
        <v/>
      </c>
      <c r="C118" s="1" t="str">
        <f aca="false">IF(summary!$Y119+summary!$AA119&gt;0,summary!D119,"")</f>
        <v/>
      </c>
      <c r="D118" s="1" t="str">
        <f aca="false">IF(summary!$Y119+summary!$AA119&gt;0,summary!E119,"")</f>
        <v/>
      </c>
      <c r="E118" s="1" t="str">
        <f aca="false">IF(summary!$Y119+summary!$AA119&gt;0,summary!H119,"")</f>
        <v/>
      </c>
      <c r="F118" s="1" t="str">
        <f aca="false">IF(summary!$Y119+summary!$AA119&gt;0,summary!X119,"")</f>
        <v/>
      </c>
      <c r="G118" s="1" t="str">
        <f aca="false">IF(summary!$Y119+summary!$AA119&gt;0,summary!Y119,"")</f>
        <v/>
      </c>
      <c r="H118" s="1" t="str">
        <f aca="false">IF(summary!$Y119+summary!$AA119&gt;0,summary!Z119,"")</f>
        <v/>
      </c>
      <c r="I118" s="1" t="str">
        <f aca="false">IF(summary!$Y119+summary!$AA119&gt;0,summary!AA119,"")</f>
        <v/>
      </c>
      <c r="J118" s="1" t="str">
        <f aca="false">IF(G118&gt;0,summary!W119,"")</f>
        <v/>
      </c>
      <c r="K118" s="44" t="str">
        <f aca="false">IF(G118&lt;&gt;"",J118*(G118+I118)/20,"")</f>
        <v/>
      </c>
      <c r="L118" s="1" t="str">
        <f aca="false">IF(summary!$Y119+summary!$AA119&gt;0,summary!U119,"")</f>
        <v/>
      </c>
      <c r="M118" s="45" t="str">
        <f aca="false">IF(summary!$Y119+summary!$AA119&gt;0,summary!O119,"")</f>
        <v/>
      </c>
      <c r="N118" s="1" t="str">
        <f aca="false">IF(summary!$Y119+summary!$AA119&gt;0, IF(summary!T119="NO",1,0), "")</f>
        <v/>
      </c>
      <c r="O118" s="1" t="str">
        <f aca="false">IF($F118&lt;&gt;"",VLOOKUP($F118,Assignments!$A$2:$F$102,2,0),"")</f>
        <v/>
      </c>
      <c r="P118" s="1" t="str">
        <f aca="false">IF($H118&lt;&gt;"",VLOOKUP($H118,Assignments!$A$2:$F$102,2,0),"")</f>
        <v/>
      </c>
      <c r="Q118" s="1" t="str">
        <f aca="false">IF($F118&lt;&gt;"",IF(VLOOKUP($F118,Assignments!$A$2:$F$102,3,0)&lt;&gt;"",VLOOKUP($F118,Assignments!$A$2:$F$102,3,0),""),"")</f>
        <v/>
      </c>
      <c r="R118" s="1" t="str">
        <f aca="false">IF($H118&lt;&gt;"",IF(VLOOKUP($H118,Assignments!$A$2:$F$102,3,0)&lt;&gt;"",VLOOKUP($H118,Assignments!$A$2:$F$102,3,0),""),"")</f>
        <v/>
      </c>
      <c r="S118" s="1"/>
      <c r="T118" s="1" t="str">
        <f aca="false">IF(summary!$Y119+summary!$AA119&gt;0,summary!AE119,"")</f>
        <v/>
      </c>
      <c r="U118" s="1" t="str">
        <f aca="false">IF(summary!$Y119+summary!$AA119&gt;0,summary!AF119,"")</f>
        <v/>
      </c>
      <c r="V118" s="1" t="str">
        <f aca="false">IF(summary!$Y119+summary!$AA119&gt;0,summary!V119,"")</f>
        <v/>
      </c>
      <c r="W118" s="1" t="str">
        <f aca="false">IF(summary!$Y119+summary!$AA119&gt;0,summary!W119,"")</f>
        <v/>
      </c>
      <c r="X118" s="1" t="str">
        <f aca="false">IF(summary!$Y119+summary!$AA119&gt;0,summary!Y119,"")</f>
        <v/>
      </c>
      <c r="Y118" s="1" t="str">
        <f aca="false">IF(summary!$Y119+summary!$AA119&gt;0,summary!AA119,"")</f>
        <v/>
      </c>
    </row>
    <row r="119" customFormat="false" ht="15" hidden="false" customHeight="false" outlineLevel="0" collapsed="false">
      <c r="A119" s="1" t="str">
        <f aca="false">IF(summary!$Y120+summary!$AA120&gt;0,summary!A120,"")</f>
        <v/>
      </c>
      <c r="B119" s="1" t="str">
        <f aca="false">IF(summary!$Y120+summary!$AA120&gt;0,summary!B120,"")</f>
        <v/>
      </c>
      <c r="C119" s="1" t="str">
        <f aca="false">IF(summary!$Y120+summary!$AA120&gt;0,summary!D120,"")</f>
        <v/>
      </c>
      <c r="D119" s="1" t="str">
        <f aca="false">IF(summary!$Y120+summary!$AA120&gt;0,summary!E120,"")</f>
        <v/>
      </c>
      <c r="E119" s="1" t="str">
        <f aca="false">IF(summary!$Y120+summary!$AA120&gt;0,summary!H120,"")</f>
        <v/>
      </c>
      <c r="F119" s="1" t="str">
        <f aca="false">IF(summary!$Y120+summary!$AA120&gt;0,summary!X120,"")</f>
        <v/>
      </c>
      <c r="G119" s="1" t="str">
        <f aca="false">IF(summary!$Y120+summary!$AA120&gt;0,summary!Y120,"")</f>
        <v/>
      </c>
      <c r="H119" s="1" t="str">
        <f aca="false">IF(summary!$Y120+summary!$AA120&gt;0,summary!Z120,"")</f>
        <v/>
      </c>
      <c r="I119" s="1" t="str">
        <f aca="false">IF(summary!$Y120+summary!$AA120&gt;0,summary!AA120,"")</f>
        <v/>
      </c>
      <c r="J119" s="1" t="str">
        <f aca="false">IF(G119&gt;0,summary!W120,"")</f>
        <v/>
      </c>
      <c r="K119" s="44" t="str">
        <f aca="false">IF(G119&lt;&gt;"",J119*(G119+I119)/20,"")</f>
        <v/>
      </c>
      <c r="L119" s="1" t="str">
        <f aca="false">IF(summary!$Y120+summary!$AA120&gt;0,summary!U120,"")</f>
        <v/>
      </c>
      <c r="M119" s="45" t="str">
        <f aca="false">IF(summary!$Y120+summary!$AA120&gt;0,summary!O120,"")</f>
        <v/>
      </c>
      <c r="N119" s="1" t="str">
        <f aca="false">IF(summary!$Y120+summary!$AA120&gt;0, IF(summary!T120="NO",1,0), "")</f>
        <v/>
      </c>
      <c r="O119" s="1" t="str">
        <f aca="false">IF($F119&lt;&gt;"",VLOOKUP($F119,Assignments!$A$2:$F$102,2,0),"")</f>
        <v/>
      </c>
      <c r="P119" s="1" t="str">
        <f aca="false">IF($H119&lt;&gt;"",VLOOKUP($H119,Assignments!$A$2:$F$102,2,0),"")</f>
        <v/>
      </c>
      <c r="Q119" s="1" t="str">
        <f aca="false">IF($F119&lt;&gt;"",IF(VLOOKUP($F119,Assignments!$A$2:$F$102,3,0)&lt;&gt;"",VLOOKUP($F119,Assignments!$A$2:$F$102,3,0),""),"")</f>
        <v/>
      </c>
      <c r="R119" s="1" t="str">
        <f aca="false">IF($H119&lt;&gt;"",IF(VLOOKUP($H119,Assignments!$A$2:$F$102,3,0)&lt;&gt;"",VLOOKUP($H119,Assignments!$A$2:$F$102,3,0),""),"")</f>
        <v/>
      </c>
      <c r="S119" s="1"/>
      <c r="T119" s="1" t="str">
        <f aca="false">IF(summary!$Y120+summary!$AA120&gt;0,summary!AE120,"")</f>
        <v/>
      </c>
      <c r="U119" s="1" t="str">
        <f aca="false">IF(summary!$Y120+summary!$AA120&gt;0,summary!AF120,"")</f>
        <v/>
      </c>
      <c r="V119" s="1" t="str">
        <f aca="false">IF(summary!$Y120+summary!$AA120&gt;0,summary!V120,"")</f>
        <v/>
      </c>
      <c r="W119" s="1" t="str">
        <f aca="false">IF(summary!$Y120+summary!$AA120&gt;0,summary!W120,"")</f>
        <v/>
      </c>
      <c r="X119" s="1" t="str">
        <f aca="false">IF(summary!$Y120+summary!$AA120&gt;0,summary!Y120,"")</f>
        <v/>
      </c>
      <c r="Y119" s="1" t="str">
        <f aca="false">IF(summary!$Y120+summary!$AA120&gt;0,summary!AA120,"")</f>
        <v/>
      </c>
    </row>
    <row r="120" customFormat="false" ht="15" hidden="false" customHeight="false" outlineLevel="0" collapsed="false">
      <c r="A120" s="1" t="str">
        <f aca="false">IF(summary!$Y121+summary!$AA121&gt;0,summary!A121,"")</f>
        <v/>
      </c>
      <c r="B120" s="1" t="str">
        <f aca="false">IF(summary!$Y121+summary!$AA121&gt;0,summary!B121,"")</f>
        <v/>
      </c>
      <c r="C120" s="1" t="str">
        <f aca="false">IF(summary!$Y121+summary!$AA121&gt;0,summary!D121,"")</f>
        <v/>
      </c>
      <c r="D120" s="1" t="str">
        <f aca="false">IF(summary!$Y121+summary!$AA121&gt;0,summary!E121,"")</f>
        <v/>
      </c>
      <c r="E120" s="1" t="str">
        <f aca="false">IF(summary!$Y121+summary!$AA121&gt;0,summary!H121,"")</f>
        <v/>
      </c>
      <c r="F120" s="1" t="str">
        <f aca="false">IF(summary!$Y121+summary!$AA121&gt;0,summary!X121,"")</f>
        <v/>
      </c>
      <c r="G120" s="1" t="str">
        <f aca="false">IF(summary!$Y121+summary!$AA121&gt;0,summary!Y121,"")</f>
        <v/>
      </c>
      <c r="H120" s="1" t="str">
        <f aca="false">IF(summary!$Y121+summary!$AA121&gt;0,summary!Z121,"")</f>
        <v/>
      </c>
      <c r="I120" s="1" t="str">
        <f aca="false">IF(summary!$Y121+summary!$AA121&gt;0,summary!AA121,"")</f>
        <v/>
      </c>
      <c r="J120" s="1" t="str">
        <f aca="false">IF(G120&gt;0,summary!W121,"")</f>
        <v/>
      </c>
      <c r="K120" s="44" t="str">
        <f aca="false">IF(G120&lt;&gt;"",J120*(G120+I120)/20,"")</f>
        <v/>
      </c>
      <c r="L120" s="1" t="str">
        <f aca="false">IF(summary!$Y121+summary!$AA121&gt;0,summary!U121,"")</f>
        <v/>
      </c>
      <c r="M120" s="45" t="str">
        <f aca="false">IF(summary!$Y121+summary!$AA121&gt;0,summary!O121,"")</f>
        <v/>
      </c>
      <c r="N120" s="1" t="str">
        <f aca="false">IF(summary!$Y121+summary!$AA121&gt;0, IF(summary!T121="NO",1,0), "")</f>
        <v/>
      </c>
      <c r="O120" s="1" t="str">
        <f aca="false">IF($F120&lt;&gt;"",VLOOKUP($F120,Assignments!$A$2:$F$102,2,0),"")</f>
        <v/>
      </c>
      <c r="P120" s="1" t="str">
        <f aca="false">IF($H120&lt;&gt;"",VLOOKUP($H120,Assignments!$A$2:$F$102,2,0),"")</f>
        <v/>
      </c>
      <c r="Q120" s="1" t="str">
        <f aca="false">IF($F120&lt;&gt;"",IF(VLOOKUP($F120,Assignments!$A$2:$F$102,3,0)&lt;&gt;"",VLOOKUP($F120,Assignments!$A$2:$F$102,3,0),""),"")</f>
        <v/>
      </c>
      <c r="R120" s="1" t="str">
        <f aca="false">IF($H120&lt;&gt;"",IF(VLOOKUP($H120,Assignments!$A$2:$F$102,3,0)&lt;&gt;"",VLOOKUP($H120,Assignments!$A$2:$F$102,3,0),""),"")</f>
        <v/>
      </c>
      <c r="S120" s="1"/>
      <c r="T120" s="1" t="str">
        <f aca="false">IF(summary!$Y121+summary!$AA121&gt;0,summary!AE121,"")</f>
        <v/>
      </c>
      <c r="U120" s="1" t="str">
        <f aca="false">IF(summary!$Y121+summary!$AA121&gt;0,summary!AF121,"")</f>
        <v/>
      </c>
      <c r="V120" s="1" t="str">
        <f aca="false">IF(summary!$Y121+summary!$AA121&gt;0,summary!V121,"")</f>
        <v/>
      </c>
      <c r="W120" s="1" t="str">
        <f aca="false">IF(summary!$Y121+summary!$AA121&gt;0,summary!W121,"")</f>
        <v/>
      </c>
      <c r="X120" s="1" t="str">
        <f aca="false">IF(summary!$Y121+summary!$AA121&gt;0,summary!Y121,"")</f>
        <v/>
      </c>
      <c r="Y120" s="1" t="str">
        <f aca="false">IF(summary!$Y121+summary!$AA121&gt;0,summary!AA121,"")</f>
        <v/>
      </c>
    </row>
    <row r="121" customFormat="false" ht="15" hidden="false" customHeight="false" outlineLevel="0" collapsed="false">
      <c r="A121" s="1" t="str">
        <f aca="false">IF(summary!$Y122+summary!$AA122&gt;0,summary!A122,"")</f>
        <v/>
      </c>
      <c r="B121" s="1" t="str">
        <f aca="false">IF(summary!$Y122+summary!$AA122&gt;0,summary!B122,"")</f>
        <v/>
      </c>
      <c r="C121" s="1" t="str">
        <f aca="false">IF(summary!$Y122+summary!$AA122&gt;0,summary!D122,"")</f>
        <v/>
      </c>
      <c r="D121" s="1" t="str">
        <f aca="false">IF(summary!$Y122+summary!$AA122&gt;0,summary!E122,"")</f>
        <v/>
      </c>
      <c r="E121" s="1" t="str">
        <f aca="false">IF(summary!$Y122+summary!$AA122&gt;0,summary!H122,"")</f>
        <v/>
      </c>
      <c r="F121" s="1" t="str">
        <f aca="false">IF(summary!$Y122+summary!$AA122&gt;0,summary!X122,"")</f>
        <v/>
      </c>
      <c r="G121" s="1" t="str">
        <f aca="false">IF(summary!$Y122+summary!$AA122&gt;0,summary!Y122,"")</f>
        <v/>
      </c>
      <c r="H121" s="1" t="str">
        <f aca="false">IF(summary!$Y122+summary!$AA122&gt;0,summary!Z122,"")</f>
        <v/>
      </c>
      <c r="I121" s="1" t="str">
        <f aca="false">IF(summary!$Y122+summary!$AA122&gt;0,summary!AA122,"")</f>
        <v/>
      </c>
      <c r="J121" s="1" t="str">
        <f aca="false">IF(G121&gt;0,summary!W122,"")</f>
        <v/>
      </c>
      <c r="K121" s="44" t="str">
        <f aca="false">IF(G121&lt;&gt;"",J121*(G121+I121)/20,"")</f>
        <v/>
      </c>
      <c r="L121" s="1" t="str">
        <f aca="false">IF(summary!$Y122+summary!$AA122&gt;0,summary!U122,"")</f>
        <v/>
      </c>
      <c r="M121" s="45" t="str">
        <f aca="false">IF(summary!$Y122+summary!$AA122&gt;0,summary!O122,"")</f>
        <v/>
      </c>
      <c r="N121" s="1" t="str">
        <f aca="false">IF(summary!$Y122+summary!$AA122&gt;0, IF(summary!T122="NO",1,0), "")</f>
        <v/>
      </c>
      <c r="O121" s="1" t="str">
        <f aca="false">IF($F121&lt;&gt;"",VLOOKUP($F121,Assignments!$A$2:$F$102,2,0),"")</f>
        <v/>
      </c>
      <c r="P121" s="1" t="str">
        <f aca="false">IF($H121&lt;&gt;"",VLOOKUP($H121,Assignments!$A$2:$F$102,2,0),"")</f>
        <v/>
      </c>
      <c r="Q121" s="1" t="str">
        <f aca="false">IF($F121&lt;&gt;"",IF(VLOOKUP($F121,Assignments!$A$2:$F$102,3,0)&lt;&gt;"",VLOOKUP($F121,Assignments!$A$2:$F$102,3,0),""),"")</f>
        <v/>
      </c>
      <c r="R121" s="1" t="str">
        <f aca="false">IF($H121&lt;&gt;"",IF(VLOOKUP($H121,Assignments!$A$2:$F$102,3,0)&lt;&gt;"",VLOOKUP($H121,Assignments!$A$2:$F$102,3,0),""),"")</f>
        <v/>
      </c>
      <c r="S121" s="1"/>
      <c r="T121" s="1" t="str">
        <f aca="false">IF(summary!$Y122+summary!$AA122&gt;0,summary!AE122,"")</f>
        <v/>
      </c>
      <c r="U121" s="1" t="str">
        <f aca="false">IF(summary!$Y122+summary!$AA122&gt;0,summary!AF122,"")</f>
        <v/>
      </c>
      <c r="V121" s="1" t="str">
        <f aca="false">IF(summary!$Y122+summary!$AA122&gt;0,summary!V122,"")</f>
        <v/>
      </c>
      <c r="W121" s="1" t="str">
        <f aca="false">IF(summary!$Y122+summary!$AA122&gt;0,summary!W122,"")</f>
        <v/>
      </c>
      <c r="X121" s="1" t="str">
        <f aca="false">IF(summary!$Y122+summary!$AA122&gt;0,summary!Y122,"")</f>
        <v/>
      </c>
      <c r="Y121" s="1" t="str">
        <f aca="false">IF(summary!$Y122+summary!$AA122&gt;0,summary!AA122,"")</f>
        <v/>
      </c>
    </row>
    <row r="122" customFormat="false" ht="15" hidden="false" customHeight="false" outlineLevel="0" collapsed="false">
      <c r="A122" s="1" t="str">
        <f aca="false">IF(summary!$Y123+summary!$AA123&gt;0,summary!A123,"")</f>
        <v/>
      </c>
      <c r="B122" s="1" t="str">
        <f aca="false">IF(summary!$Y123+summary!$AA123&gt;0,summary!B123,"")</f>
        <v/>
      </c>
      <c r="C122" s="1" t="str">
        <f aca="false">IF(summary!$Y123+summary!$AA123&gt;0,summary!D123,"")</f>
        <v/>
      </c>
      <c r="D122" s="1" t="str">
        <f aca="false">IF(summary!$Y123+summary!$AA123&gt;0,summary!E123,"")</f>
        <v/>
      </c>
      <c r="E122" s="1" t="str">
        <f aca="false">IF(summary!$Y123+summary!$AA123&gt;0,summary!H123,"")</f>
        <v/>
      </c>
      <c r="F122" s="1" t="str">
        <f aca="false">IF(summary!$Y123+summary!$AA123&gt;0,summary!X123,"")</f>
        <v/>
      </c>
      <c r="G122" s="1" t="str">
        <f aca="false">IF(summary!$Y123+summary!$AA123&gt;0,summary!Y123,"")</f>
        <v/>
      </c>
      <c r="H122" s="1" t="str">
        <f aca="false">IF(summary!$Y123+summary!$AA123&gt;0,summary!Z123,"")</f>
        <v/>
      </c>
      <c r="I122" s="1" t="str">
        <f aca="false">IF(summary!$Y123+summary!$AA123&gt;0,summary!AA123,"")</f>
        <v/>
      </c>
      <c r="J122" s="1" t="str">
        <f aca="false">IF(G122&gt;0,summary!W123,"")</f>
        <v/>
      </c>
      <c r="K122" s="44" t="str">
        <f aca="false">IF(G122&lt;&gt;"",J122*(G122+I122)/20,"")</f>
        <v/>
      </c>
      <c r="L122" s="1" t="str">
        <f aca="false">IF(summary!$Y123+summary!$AA123&gt;0,summary!U123,"")</f>
        <v/>
      </c>
      <c r="M122" s="45" t="str">
        <f aca="false">IF(summary!$Y123+summary!$AA123&gt;0,summary!O123,"")</f>
        <v/>
      </c>
      <c r="N122" s="1" t="str">
        <f aca="false">IF(summary!$Y123+summary!$AA123&gt;0, IF(summary!T123="NO",1,0), "")</f>
        <v/>
      </c>
      <c r="O122" s="1" t="str">
        <f aca="false">IF($F122&lt;&gt;"",VLOOKUP($F122,Assignments!$A$2:$F$102,2,0),"")</f>
        <v/>
      </c>
      <c r="P122" s="1" t="str">
        <f aca="false">IF($H122&lt;&gt;"",VLOOKUP($H122,Assignments!$A$2:$F$102,2,0),"")</f>
        <v/>
      </c>
      <c r="Q122" s="1" t="str">
        <f aca="false">IF($F122&lt;&gt;"",IF(VLOOKUP($F122,Assignments!$A$2:$F$102,3,0)&lt;&gt;"",VLOOKUP($F122,Assignments!$A$2:$F$102,3,0),""),"")</f>
        <v/>
      </c>
      <c r="R122" s="1" t="str">
        <f aca="false">IF($H122&lt;&gt;"",IF(VLOOKUP($H122,Assignments!$A$2:$F$102,3,0)&lt;&gt;"",VLOOKUP($H122,Assignments!$A$2:$F$102,3,0),""),"")</f>
        <v/>
      </c>
      <c r="S122" s="1"/>
      <c r="T122" s="1" t="str">
        <f aca="false">IF(summary!$Y123+summary!$AA123&gt;0,summary!AE123,"")</f>
        <v/>
      </c>
      <c r="U122" s="1" t="str">
        <f aca="false">IF(summary!$Y123+summary!$AA123&gt;0,summary!AF123,"")</f>
        <v/>
      </c>
      <c r="V122" s="1" t="str">
        <f aca="false">IF(summary!$Y123+summary!$AA123&gt;0,summary!V123,"")</f>
        <v/>
      </c>
      <c r="W122" s="1" t="str">
        <f aca="false">IF(summary!$Y123+summary!$AA123&gt;0,summary!W123,"")</f>
        <v/>
      </c>
      <c r="X122" s="1" t="str">
        <f aca="false">IF(summary!$Y123+summary!$AA123&gt;0,summary!Y123,"")</f>
        <v/>
      </c>
      <c r="Y122" s="1" t="str">
        <f aca="false">IF(summary!$Y123+summary!$AA123&gt;0,summary!AA123,"")</f>
        <v/>
      </c>
    </row>
    <row r="123" customFormat="false" ht="15" hidden="false" customHeight="false" outlineLevel="0" collapsed="false">
      <c r="A123" s="1" t="str">
        <f aca="false">IF(summary!$Y124+summary!$AA124&gt;0,summary!A124,"")</f>
        <v/>
      </c>
      <c r="B123" s="1" t="str">
        <f aca="false">IF(summary!$Y124+summary!$AA124&gt;0,summary!B124,"")</f>
        <v/>
      </c>
      <c r="C123" s="1" t="str">
        <f aca="false">IF(summary!$Y124+summary!$AA124&gt;0,summary!D124,"")</f>
        <v/>
      </c>
      <c r="D123" s="1" t="str">
        <f aca="false">IF(summary!$Y124+summary!$AA124&gt;0,summary!E124,"")</f>
        <v/>
      </c>
      <c r="E123" s="1" t="str">
        <f aca="false">IF(summary!$Y124+summary!$AA124&gt;0,summary!H124,"")</f>
        <v/>
      </c>
      <c r="F123" s="1" t="str">
        <f aca="false">IF(summary!$Y124+summary!$AA124&gt;0,summary!X124,"")</f>
        <v/>
      </c>
      <c r="G123" s="1" t="str">
        <f aca="false">IF(summary!$Y124+summary!$AA124&gt;0,summary!Y124,"")</f>
        <v/>
      </c>
      <c r="H123" s="1" t="str">
        <f aca="false">IF(summary!$Y124+summary!$AA124&gt;0,summary!Z124,"")</f>
        <v/>
      </c>
      <c r="I123" s="1" t="str">
        <f aca="false">IF(summary!$Y124+summary!$AA124&gt;0,summary!AA124,"")</f>
        <v/>
      </c>
      <c r="J123" s="1" t="str">
        <f aca="false">IF(G123&gt;0,summary!W124,"")</f>
        <v/>
      </c>
      <c r="K123" s="44" t="str">
        <f aca="false">IF(G123&lt;&gt;"",J123*(G123+I123)/20,"")</f>
        <v/>
      </c>
      <c r="L123" s="1" t="str">
        <f aca="false">IF(summary!$Y124+summary!$AA124&gt;0,summary!U124,"")</f>
        <v/>
      </c>
      <c r="M123" s="45" t="str">
        <f aca="false">IF(summary!$Y124+summary!$AA124&gt;0,summary!O124,"")</f>
        <v/>
      </c>
      <c r="N123" s="1" t="str">
        <f aca="false">IF(summary!$Y124+summary!$AA124&gt;0, IF(summary!T124="NO",1,0), "")</f>
        <v/>
      </c>
      <c r="O123" s="1" t="str">
        <f aca="false">IF($F123&lt;&gt;"",VLOOKUP($F123,Assignments!$A$2:$F$102,2,0),"")</f>
        <v/>
      </c>
      <c r="P123" s="1" t="str">
        <f aca="false">IF($H123&lt;&gt;"",VLOOKUP($H123,Assignments!$A$2:$F$102,2,0),"")</f>
        <v/>
      </c>
      <c r="Q123" s="1" t="str">
        <f aca="false">IF($F123&lt;&gt;"",IF(VLOOKUP($F123,Assignments!$A$2:$F$102,3,0)&lt;&gt;"",VLOOKUP($F123,Assignments!$A$2:$F$102,3,0),""),"")</f>
        <v/>
      </c>
      <c r="R123" s="1" t="str">
        <f aca="false">IF($H123&lt;&gt;"",IF(VLOOKUP($H123,Assignments!$A$2:$F$102,3,0)&lt;&gt;"",VLOOKUP($H123,Assignments!$A$2:$F$102,3,0),""),"")</f>
        <v/>
      </c>
      <c r="S123" s="1"/>
      <c r="T123" s="1" t="str">
        <f aca="false">IF(summary!$Y124+summary!$AA124&gt;0,summary!AE124,"")</f>
        <v/>
      </c>
      <c r="U123" s="1" t="str">
        <f aca="false">IF(summary!$Y124+summary!$AA124&gt;0,summary!AF124,"")</f>
        <v/>
      </c>
      <c r="V123" s="1" t="str">
        <f aca="false">IF(summary!$Y124+summary!$AA124&gt;0,summary!V124,"")</f>
        <v/>
      </c>
      <c r="W123" s="1" t="str">
        <f aca="false">IF(summary!$Y124+summary!$AA124&gt;0,summary!W124,"")</f>
        <v/>
      </c>
      <c r="X123" s="1" t="str">
        <f aca="false">IF(summary!$Y124+summary!$AA124&gt;0,summary!Y124,"")</f>
        <v/>
      </c>
      <c r="Y123" s="1" t="str">
        <f aca="false">IF(summary!$Y124+summary!$AA124&gt;0,summary!AA124,"")</f>
        <v/>
      </c>
    </row>
    <row r="124" customFormat="false" ht="15" hidden="false" customHeight="false" outlineLevel="0" collapsed="false">
      <c r="A124" s="1" t="str">
        <f aca="false">IF(summary!$Y125+summary!$AA125&gt;0,summary!A125,"")</f>
        <v/>
      </c>
      <c r="B124" s="1" t="str">
        <f aca="false">IF(summary!$Y125+summary!$AA125&gt;0,summary!B125,"")</f>
        <v/>
      </c>
      <c r="C124" s="1" t="str">
        <f aca="false">IF(summary!$Y125+summary!$AA125&gt;0,summary!D125,"")</f>
        <v/>
      </c>
      <c r="D124" s="1" t="str">
        <f aca="false">IF(summary!$Y125+summary!$AA125&gt;0,summary!E125,"")</f>
        <v/>
      </c>
      <c r="E124" s="1" t="str">
        <f aca="false">IF(summary!$Y125+summary!$AA125&gt;0,summary!H125,"")</f>
        <v/>
      </c>
      <c r="F124" s="1" t="str">
        <f aca="false">IF(summary!$Y125+summary!$AA125&gt;0,summary!X125,"")</f>
        <v/>
      </c>
      <c r="G124" s="1" t="str">
        <f aca="false">IF(summary!$Y125+summary!$AA125&gt;0,summary!Y125,"")</f>
        <v/>
      </c>
      <c r="H124" s="1" t="str">
        <f aca="false">IF(summary!$Y125+summary!$AA125&gt;0,summary!Z125,"")</f>
        <v/>
      </c>
      <c r="I124" s="1" t="str">
        <f aca="false">IF(summary!$Y125+summary!$AA125&gt;0,summary!AA125,"")</f>
        <v/>
      </c>
      <c r="J124" s="1" t="str">
        <f aca="false">IF(G124&gt;0,summary!W125,"")</f>
        <v/>
      </c>
      <c r="K124" s="44" t="str">
        <f aca="false">IF(G124&lt;&gt;"",J124*(G124+I124)/20,"")</f>
        <v/>
      </c>
      <c r="L124" s="1" t="str">
        <f aca="false">IF(summary!$Y125+summary!$AA125&gt;0,summary!U125,"")</f>
        <v/>
      </c>
      <c r="M124" s="45" t="str">
        <f aca="false">IF(summary!$Y125+summary!$AA125&gt;0,summary!O125,"")</f>
        <v/>
      </c>
      <c r="N124" s="1" t="str">
        <f aca="false">IF(summary!$Y125+summary!$AA125&gt;0, IF(summary!T125="NO",1,0), "")</f>
        <v/>
      </c>
      <c r="O124" s="1" t="str">
        <f aca="false">IF($F124&lt;&gt;"",VLOOKUP($F124,Assignments!$A$2:$F$102,2,0),"")</f>
        <v/>
      </c>
      <c r="P124" s="1" t="str">
        <f aca="false">IF($H124&lt;&gt;"",VLOOKUP($H124,Assignments!$A$2:$F$102,2,0),"")</f>
        <v/>
      </c>
      <c r="Q124" s="1" t="str">
        <f aca="false">IF($F124&lt;&gt;"",IF(VLOOKUP($F124,Assignments!$A$2:$F$102,3,0)&lt;&gt;"",VLOOKUP($F124,Assignments!$A$2:$F$102,3,0),""),"")</f>
        <v/>
      </c>
      <c r="R124" s="1" t="str">
        <f aca="false">IF($H124&lt;&gt;"",IF(VLOOKUP($H124,Assignments!$A$2:$F$102,3,0)&lt;&gt;"",VLOOKUP($H124,Assignments!$A$2:$F$102,3,0),""),"")</f>
        <v/>
      </c>
      <c r="S124" s="1"/>
      <c r="T124" s="1" t="str">
        <f aca="false">IF(summary!$Y125+summary!$AA125&gt;0,summary!AE125,"")</f>
        <v/>
      </c>
      <c r="U124" s="1" t="str">
        <f aca="false">IF(summary!$Y125+summary!$AA125&gt;0,summary!AF125,"")</f>
        <v/>
      </c>
      <c r="V124" s="1" t="str">
        <f aca="false">IF(summary!$Y125+summary!$AA125&gt;0,summary!V125,"")</f>
        <v/>
      </c>
      <c r="W124" s="1" t="str">
        <f aca="false">IF(summary!$Y125+summary!$AA125&gt;0,summary!W125,"")</f>
        <v/>
      </c>
      <c r="X124" s="1" t="str">
        <f aca="false">IF(summary!$Y125+summary!$AA125&gt;0,summary!Y125,"")</f>
        <v/>
      </c>
      <c r="Y124" s="1" t="str">
        <f aca="false">IF(summary!$Y125+summary!$AA125&gt;0,summary!AA125,"")</f>
        <v/>
      </c>
    </row>
    <row r="125" customFormat="false" ht="15" hidden="false" customHeight="false" outlineLevel="0" collapsed="false">
      <c r="A125" s="1" t="str">
        <f aca="false">IF(summary!$Y126+summary!$AA126&gt;0,summary!A126,"")</f>
        <v/>
      </c>
      <c r="B125" s="1" t="str">
        <f aca="false">IF(summary!$Y126+summary!$AA126&gt;0,summary!B126,"")</f>
        <v/>
      </c>
      <c r="C125" s="1" t="str">
        <f aca="false">IF(summary!$Y126+summary!$AA126&gt;0,summary!D126,"")</f>
        <v/>
      </c>
      <c r="D125" s="1" t="str">
        <f aca="false">IF(summary!$Y126+summary!$AA126&gt;0,summary!E126,"")</f>
        <v/>
      </c>
      <c r="E125" s="1" t="str">
        <f aca="false">IF(summary!$Y126+summary!$AA126&gt;0,summary!H126,"")</f>
        <v/>
      </c>
      <c r="F125" s="1" t="str">
        <f aca="false">IF(summary!$Y126+summary!$AA126&gt;0,summary!X126,"")</f>
        <v/>
      </c>
      <c r="G125" s="1" t="str">
        <f aca="false">IF(summary!$Y126+summary!$AA126&gt;0,summary!Y126,"")</f>
        <v/>
      </c>
      <c r="H125" s="1" t="str">
        <f aca="false">IF(summary!$Y126+summary!$AA126&gt;0,summary!Z126,"")</f>
        <v/>
      </c>
      <c r="I125" s="1" t="str">
        <f aca="false">IF(summary!$Y126+summary!$AA126&gt;0,summary!AA126,"")</f>
        <v/>
      </c>
      <c r="J125" s="1" t="str">
        <f aca="false">IF(G125&gt;0,summary!W126,"")</f>
        <v/>
      </c>
      <c r="K125" s="44" t="str">
        <f aca="false">IF(G125&lt;&gt;"",J125*(G125+I125)/20,"")</f>
        <v/>
      </c>
      <c r="L125" s="1" t="str">
        <f aca="false">IF(summary!$Y126+summary!$AA126&gt;0,summary!U126,"")</f>
        <v/>
      </c>
      <c r="M125" s="45" t="str">
        <f aca="false">IF(summary!$Y126+summary!$AA126&gt;0,summary!O126,"")</f>
        <v/>
      </c>
      <c r="N125" s="1" t="str">
        <f aca="false">IF(summary!$Y126+summary!$AA126&gt;0, IF(summary!T126="NO",1,0), "")</f>
        <v/>
      </c>
      <c r="O125" s="1" t="str">
        <f aca="false">IF($F125&lt;&gt;"",VLOOKUP($F125,Assignments!$A$2:$F$102,2,0),"")</f>
        <v/>
      </c>
      <c r="P125" s="1" t="str">
        <f aca="false">IF($H125&lt;&gt;"",VLOOKUP($H125,Assignments!$A$2:$F$102,2,0),"")</f>
        <v/>
      </c>
      <c r="Q125" s="1" t="str">
        <f aca="false">IF($F125&lt;&gt;"",IF(VLOOKUP($F125,Assignments!$A$2:$F$102,3,0)&lt;&gt;"",VLOOKUP($F125,Assignments!$A$2:$F$102,3,0),""),"")</f>
        <v/>
      </c>
      <c r="R125" s="1" t="str">
        <f aca="false">IF($H125&lt;&gt;"",IF(VLOOKUP($H125,Assignments!$A$2:$F$102,3,0)&lt;&gt;"",VLOOKUP($H125,Assignments!$A$2:$F$102,3,0),""),"")</f>
        <v/>
      </c>
      <c r="S125" s="1"/>
      <c r="T125" s="1" t="str">
        <f aca="false">IF(summary!$Y126+summary!$AA126&gt;0,summary!AE126,"")</f>
        <v/>
      </c>
      <c r="U125" s="1" t="str">
        <f aca="false">IF(summary!$Y126+summary!$AA126&gt;0,summary!AF126,"")</f>
        <v/>
      </c>
      <c r="V125" s="1" t="str">
        <f aca="false">IF(summary!$Y126+summary!$AA126&gt;0,summary!V126,"")</f>
        <v/>
      </c>
      <c r="W125" s="1" t="str">
        <f aca="false">IF(summary!$Y126+summary!$AA126&gt;0,summary!W126,"")</f>
        <v/>
      </c>
      <c r="X125" s="1" t="str">
        <f aca="false">IF(summary!$Y126+summary!$AA126&gt;0,summary!Y126,"")</f>
        <v/>
      </c>
      <c r="Y125" s="1" t="str">
        <f aca="false">IF(summary!$Y126+summary!$AA126&gt;0,summary!AA126,"")</f>
        <v/>
      </c>
    </row>
    <row r="126" customFormat="false" ht="15" hidden="false" customHeight="false" outlineLevel="0" collapsed="false">
      <c r="A126" s="1" t="str">
        <f aca="false">IF(summary!$Y127+summary!$AA127&gt;0,summary!A127,"")</f>
        <v/>
      </c>
      <c r="B126" s="1" t="str">
        <f aca="false">IF(summary!$Y127+summary!$AA127&gt;0,summary!B127,"")</f>
        <v/>
      </c>
      <c r="C126" s="1" t="str">
        <f aca="false">IF(summary!$Y127+summary!$AA127&gt;0,summary!D127,"")</f>
        <v/>
      </c>
      <c r="D126" s="1" t="str">
        <f aca="false">IF(summary!$Y127+summary!$AA127&gt;0,summary!E127,"")</f>
        <v/>
      </c>
      <c r="E126" s="1" t="str">
        <f aca="false">IF(summary!$Y127+summary!$AA127&gt;0,summary!H127,"")</f>
        <v/>
      </c>
      <c r="F126" s="1" t="str">
        <f aca="false">IF(summary!$Y127+summary!$AA127&gt;0,summary!X127,"")</f>
        <v/>
      </c>
      <c r="G126" s="1" t="str">
        <f aca="false">IF(summary!$Y127+summary!$AA127&gt;0,summary!Y127,"")</f>
        <v/>
      </c>
      <c r="H126" s="1" t="str">
        <f aca="false">IF(summary!$Y127+summary!$AA127&gt;0,summary!Z127,"")</f>
        <v/>
      </c>
      <c r="I126" s="1" t="str">
        <f aca="false">IF(summary!$Y127+summary!$AA127&gt;0,summary!AA127,"")</f>
        <v/>
      </c>
      <c r="J126" s="1" t="str">
        <f aca="false">IF(G126&gt;0,summary!W127,"")</f>
        <v/>
      </c>
      <c r="K126" s="44" t="str">
        <f aca="false">IF(G126&lt;&gt;"",J126*(G126+I126)/20,"")</f>
        <v/>
      </c>
      <c r="L126" s="1" t="str">
        <f aca="false">IF(summary!$Y127+summary!$AA127&gt;0,summary!U127,"")</f>
        <v/>
      </c>
      <c r="M126" s="45" t="str">
        <f aca="false">IF(summary!$Y127+summary!$AA127&gt;0,summary!O127,"")</f>
        <v/>
      </c>
      <c r="N126" s="1" t="str">
        <f aca="false">IF(summary!$Y127+summary!$AA127&gt;0, IF(summary!T127="NO",1,0), "")</f>
        <v/>
      </c>
      <c r="O126" s="1" t="str">
        <f aca="false">IF($F126&lt;&gt;"",VLOOKUP($F126,Assignments!$A$2:$F$102,2,0),"")</f>
        <v/>
      </c>
      <c r="P126" s="1" t="str">
        <f aca="false">IF($H126&lt;&gt;"",VLOOKUP($H126,Assignments!$A$2:$F$102,2,0),"")</f>
        <v/>
      </c>
      <c r="Q126" s="1" t="str">
        <f aca="false">IF($F126&lt;&gt;"",IF(VLOOKUP($F126,Assignments!$A$2:$F$102,3,0)&lt;&gt;"",VLOOKUP($F126,Assignments!$A$2:$F$102,3,0),""),"")</f>
        <v/>
      </c>
      <c r="R126" s="1" t="str">
        <f aca="false">IF($H126&lt;&gt;"",IF(VLOOKUP($H126,Assignments!$A$2:$F$102,3,0)&lt;&gt;"",VLOOKUP($H126,Assignments!$A$2:$F$102,3,0),""),"")</f>
        <v/>
      </c>
      <c r="S126" s="1"/>
      <c r="T126" s="1" t="str">
        <f aca="false">IF(summary!$Y127+summary!$AA127&gt;0,summary!AE127,"")</f>
        <v/>
      </c>
      <c r="U126" s="1" t="str">
        <f aca="false">IF(summary!$Y127+summary!$AA127&gt;0,summary!AF127,"")</f>
        <v/>
      </c>
      <c r="V126" s="1" t="str">
        <f aca="false">IF(summary!$Y127+summary!$AA127&gt;0,summary!V127,"")</f>
        <v/>
      </c>
      <c r="W126" s="1" t="str">
        <f aca="false">IF(summary!$Y127+summary!$AA127&gt;0,summary!W127,"")</f>
        <v/>
      </c>
      <c r="X126" s="1" t="str">
        <f aca="false">IF(summary!$Y127+summary!$AA127&gt;0,summary!Y127,"")</f>
        <v/>
      </c>
      <c r="Y126" s="1" t="str">
        <f aca="false">IF(summary!$Y127+summary!$AA127&gt;0,summary!AA127,"")</f>
        <v/>
      </c>
    </row>
    <row r="127" customFormat="false" ht="15" hidden="false" customHeight="false" outlineLevel="0" collapsed="false">
      <c r="A127" s="1" t="str">
        <f aca="false">IF(summary!$Y128+summary!$AA128&gt;0,summary!A128,"")</f>
        <v/>
      </c>
      <c r="B127" s="1" t="str">
        <f aca="false">IF(summary!$Y128+summary!$AA128&gt;0,summary!B128,"")</f>
        <v/>
      </c>
      <c r="C127" s="1" t="str">
        <f aca="false">IF(summary!$Y128+summary!$AA128&gt;0,summary!D128,"")</f>
        <v/>
      </c>
      <c r="D127" s="1" t="str">
        <f aca="false">IF(summary!$Y128+summary!$AA128&gt;0,summary!E128,"")</f>
        <v/>
      </c>
      <c r="E127" s="1" t="str">
        <f aca="false">IF(summary!$Y128+summary!$AA128&gt;0,summary!H128,"")</f>
        <v/>
      </c>
      <c r="F127" s="1" t="str">
        <f aca="false">IF(summary!$Y128+summary!$AA128&gt;0,summary!X128,"")</f>
        <v/>
      </c>
      <c r="G127" s="1" t="str">
        <f aca="false">IF(summary!$Y128+summary!$AA128&gt;0,summary!Y128,"")</f>
        <v/>
      </c>
      <c r="H127" s="1" t="str">
        <f aca="false">IF(summary!$Y128+summary!$AA128&gt;0,summary!Z128,"")</f>
        <v/>
      </c>
      <c r="I127" s="1" t="str">
        <f aca="false">IF(summary!$Y128+summary!$AA128&gt;0,summary!AA128,"")</f>
        <v/>
      </c>
      <c r="J127" s="1" t="str">
        <f aca="false">IF(G127&gt;0,summary!W128,"")</f>
        <v/>
      </c>
      <c r="K127" s="44" t="str">
        <f aca="false">IF(G127&lt;&gt;"",J127*(G127+I127)/20,"")</f>
        <v/>
      </c>
      <c r="L127" s="1" t="str">
        <f aca="false">IF(summary!$Y128+summary!$AA128&gt;0,summary!U128,"")</f>
        <v/>
      </c>
      <c r="M127" s="45" t="str">
        <f aca="false">IF(summary!$Y128+summary!$AA128&gt;0,summary!O128,"")</f>
        <v/>
      </c>
      <c r="N127" s="1" t="str">
        <f aca="false">IF(summary!$Y128+summary!$AA128&gt;0, IF(summary!T128="NO",1,0), "")</f>
        <v/>
      </c>
      <c r="O127" s="1" t="str">
        <f aca="false">IF($F127&lt;&gt;"",VLOOKUP($F127,Assignments!$A$2:$F$102,2,0),"")</f>
        <v/>
      </c>
      <c r="P127" s="1" t="str">
        <f aca="false">IF($H127&lt;&gt;"",VLOOKUP($H127,Assignments!$A$2:$F$102,2,0),"")</f>
        <v/>
      </c>
      <c r="Q127" s="1" t="str">
        <f aca="false">IF($F127&lt;&gt;"",IF(VLOOKUP($F127,Assignments!$A$2:$F$102,3,0)&lt;&gt;"",VLOOKUP($F127,Assignments!$A$2:$F$102,3,0),""),"")</f>
        <v/>
      </c>
      <c r="R127" s="1" t="str">
        <f aca="false">IF($H127&lt;&gt;"",IF(VLOOKUP($H127,Assignments!$A$2:$F$102,3,0)&lt;&gt;"",VLOOKUP($H127,Assignments!$A$2:$F$102,3,0),""),"")</f>
        <v/>
      </c>
      <c r="S127" s="1"/>
      <c r="T127" s="1" t="str">
        <f aca="false">IF(summary!$Y128+summary!$AA128&gt;0,summary!AE128,"")</f>
        <v/>
      </c>
      <c r="U127" s="1" t="str">
        <f aca="false">IF(summary!$Y128+summary!$AA128&gt;0,summary!AF128,"")</f>
        <v/>
      </c>
      <c r="V127" s="1" t="str">
        <f aca="false">IF(summary!$Y128+summary!$AA128&gt;0,summary!V128,"")</f>
        <v/>
      </c>
      <c r="W127" s="1" t="str">
        <f aca="false">IF(summary!$Y128+summary!$AA128&gt;0,summary!W128,"")</f>
        <v/>
      </c>
      <c r="X127" s="1" t="str">
        <f aca="false">IF(summary!$Y128+summary!$AA128&gt;0,summary!Y128,"")</f>
        <v/>
      </c>
      <c r="Y127" s="1" t="str">
        <f aca="false">IF(summary!$Y128+summary!$AA128&gt;0,summary!AA128,"")</f>
        <v/>
      </c>
    </row>
    <row r="128" customFormat="false" ht="15" hidden="false" customHeight="false" outlineLevel="0" collapsed="false">
      <c r="A128" s="1" t="str">
        <f aca="false">IF(summary!$Y129+summary!$AA129&gt;0,summary!A129,"")</f>
        <v/>
      </c>
      <c r="B128" s="1" t="str">
        <f aca="false">IF(summary!$Y129+summary!$AA129&gt;0,summary!B129,"")</f>
        <v/>
      </c>
      <c r="C128" s="1" t="str">
        <f aca="false">IF(summary!$Y129+summary!$AA129&gt;0,summary!D129,"")</f>
        <v/>
      </c>
      <c r="D128" s="1" t="str">
        <f aca="false">IF(summary!$Y129+summary!$AA129&gt;0,summary!E129,"")</f>
        <v/>
      </c>
      <c r="E128" s="1" t="str">
        <f aca="false">IF(summary!$Y129+summary!$AA129&gt;0,summary!H129,"")</f>
        <v/>
      </c>
      <c r="F128" s="1" t="str">
        <f aca="false">IF(summary!$Y129+summary!$AA129&gt;0,summary!X129,"")</f>
        <v/>
      </c>
      <c r="G128" s="1" t="str">
        <f aca="false">IF(summary!$Y129+summary!$AA129&gt;0,summary!Y129,"")</f>
        <v/>
      </c>
      <c r="H128" s="1" t="str">
        <f aca="false">IF(summary!$Y129+summary!$AA129&gt;0,summary!Z129,"")</f>
        <v/>
      </c>
      <c r="I128" s="1" t="str">
        <f aca="false">IF(summary!$Y129+summary!$AA129&gt;0,summary!AA129,"")</f>
        <v/>
      </c>
      <c r="J128" s="1" t="str">
        <f aca="false">IF(G128&gt;0,summary!W129,"")</f>
        <v/>
      </c>
      <c r="K128" s="44" t="str">
        <f aca="false">IF(G128&lt;&gt;"",J128*(G128+I128)/20,"")</f>
        <v/>
      </c>
      <c r="L128" s="1" t="str">
        <f aca="false">IF(summary!$Y129+summary!$AA129&gt;0,summary!U129,"")</f>
        <v/>
      </c>
      <c r="M128" s="45" t="str">
        <f aca="false">IF(summary!$Y129+summary!$AA129&gt;0,summary!O129,"")</f>
        <v/>
      </c>
      <c r="N128" s="1" t="str">
        <f aca="false">IF(summary!$Y129+summary!$AA129&gt;0, IF(summary!T129="NO",1,0), "")</f>
        <v/>
      </c>
      <c r="O128" s="1" t="str">
        <f aca="false">IF($F128&lt;&gt;"",VLOOKUP($F128,Assignments!$A$2:$F$102,2,0),"")</f>
        <v/>
      </c>
      <c r="P128" s="1" t="str">
        <f aca="false">IF($H128&lt;&gt;"",VLOOKUP($H128,Assignments!$A$2:$F$102,2,0),"")</f>
        <v/>
      </c>
      <c r="Q128" s="1" t="str">
        <f aca="false">IF($F128&lt;&gt;"",IF(VLOOKUP($F128,Assignments!$A$2:$F$102,3,0)&lt;&gt;"",VLOOKUP($F128,Assignments!$A$2:$F$102,3,0),""),"")</f>
        <v/>
      </c>
      <c r="R128" s="1" t="str">
        <f aca="false">IF($H128&lt;&gt;"",IF(VLOOKUP($H128,Assignments!$A$2:$F$102,3,0)&lt;&gt;"",VLOOKUP($H128,Assignments!$A$2:$F$102,3,0),""),"")</f>
        <v/>
      </c>
      <c r="S128" s="1"/>
      <c r="T128" s="1" t="str">
        <f aca="false">IF(summary!$Y129+summary!$AA129&gt;0,summary!AE129,"")</f>
        <v/>
      </c>
      <c r="U128" s="1" t="str">
        <f aca="false">IF(summary!$Y129+summary!$AA129&gt;0,summary!AF129,"")</f>
        <v/>
      </c>
      <c r="V128" s="1" t="str">
        <f aca="false">IF(summary!$Y129+summary!$AA129&gt;0,summary!V129,"")</f>
        <v/>
      </c>
      <c r="W128" s="1" t="str">
        <f aca="false">IF(summary!$Y129+summary!$AA129&gt;0,summary!W129,"")</f>
        <v/>
      </c>
      <c r="X128" s="1" t="str">
        <f aca="false">IF(summary!$Y129+summary!$AA129&gt;0,summary!Y129,"")</f>
        <v/>
      </c>
      <c r="Y128" s="1" t="str">
        <f aca="false">IF(summary!$Y129+summary!$AA129&gt;0,summary!AA129,"")</f>
        <v/>
      </c>
    </row>
    <row r="129" customFormat="false" ht="15" hidden="false" customHeight="false" outlineLevel="0" collapsed="false">
      <c r="A129" s="1" t="str">
        <f aca="false">IF(summary!$Y130+summary!$AA130&gt;0,summary!A130,"")</f>
        <v/>
      </c>
      <c r="B129" s="1" t="str">
        <f aca="false">IF(summary!$Y130+summary!$AA130&gt;0,summary!B130,"")</f>
        <v/>
      </c>
      <c r="C129" s="1" t="str">
        <f aca="false">IF(summary!$Y130+summary!$AA130&gt;0,summary!D130,"")</f>
        <v/>
      </c>
      <c r="D129" s="1" t="str">
        <f aca="false">IF(summary!$Y130+summary!$AA130&gt;0,summary!E130,"")</f>
        <v/>
      </c>
      <c r="E129" s="1" t="str">
        <f aca="false">IF(summary!$Y130+summary!$AA130&gt;0,summary!H130,"")</f>
        <v/>
      </c>
      <c r="F129" s="1" t="str">
        <f aca="false">IF(summary!$Y130+summary!$AA130&gt;0,summary!X130,"")</f>
        <v/>
      </c>
      <c r="G129" s="1" t="str">
        <f aca="false">IF(summary!$Y130+summary!$AA130&gt;0,summary!Y130,"")</f>
        <v/>
      </c>
      <c r="H129" s="1" t="str">
        <f aca="false">IF(summary!$Y130+summary!$AA130&gt;0,summary!Z130,"")</f>
        <v/>
      </c>
      <c r="I129" s="1" t="str">
        <f aca="false">IF(summary!$Y130+summary!$AA130&gt;0,summary!AA130,"")</f>
        <v/>
      </c>
      <c r="J129" s="1" t="str">
        <f aca="false">IF(G129&gt;0,summary!W130,"")</f>
        <v/>
      </c>
      <c r="K129" s="44" t="str">
        <f aca="false">IF(G129&lt;&gt;"",J129*(G129+I129)/20,"")</f>
        <v/>
      </c>
      <c r="L129" s="1" t="str">
        <f aca="false">IF(summary!$Y130+summary!$AA130&gt;0,summary!U130,"")</f>
        <v/>
      </c>
      <c r="M129" s="45" t="str">
        <f aca="false">IF(summary!$Y130+summary!$AA130&gt;0,summary!O130,"")</f>
        <v/>
      </c>
      <c r="N129" s="1" t="str">
        <f aca="false">IF(summary!$Y130+summary!$AA130&gt;0, IF(summary!T130="NO",1,0), "")</f>
        <v/>
      </c>
      <c r="O129" s="1" t="str">
        <f aca="false">IF($F129&lt;&gt;"",VLOOKUP($F129,Assignments!$A$2:$F$102,2,0),"")</f>
        <v/>
      </c>
      <c r="P129" s="1" t="str">
        <f aca="false">IF($H129&lt;&gt;"",VLOOKUP($H129,Assignments!$A$2:$F$102,2,0),"")</f>
        <v/>
      </c>
      <c r="Q129" s="1" t="str">
        <f aca="false">IF($F129&lt;&gt;"",IF(VLOOKUP($F129,Assignments!$A$2:$F$102,3,0)&lt;&gt;"",VLOOKUP($F129,Assignments!$A$2:$F$102,3,0),""),"")</f>
        <v/>
      </c>
      <c r="R129" s="1" t="str">
        <f aca="false">IF($H129&lt;&gt;"",IF(VLOOKUP($H129,Assignments!$A$2:$F$102,3,0)&lt;&gt;"",VLOOKUP($H129,Assignments!$A$2:$F$102,3,0),""),"")</f>
        <v/>
      </c>
      <c r="S129" s="1"/>
      <c r="T129" s="1" t="str">
        <f aca="false">IF(summary!$Y130+summary!$AA130&gt;0,summary!AE130,"")</f>
        <v/>
      </c>
      <c r="U129" s="1" t="str">
        <f aca="false">IF(summary!$Y130+summary!$AA130&gt;0,summary!AF130,"")</f>
        <v/>
      </c>
      <c r="V129" s="1" t="str">
        <f aca="false">IF(summary!$Y130+summary!$AA130&gt;0,summary!V130,"")</f>
        <v/>
      </c>
      <c r="W129" s="1" t="str">
        <f aca="false">IF(summary!$Y130+summary!$AA130&gt;0,summary!W130,"")</f>
        <v/>
      </c>
      <c r="X129" s="1" t="str">
        <f aca="false">IF(summary!$Y130+summary!$AA130&gt;0,summary!Y130,"")</f>
        <v/>
      </c>
      <c r="Y129" s="1" t="str">
        <f aca="false">IF(summary!$Y130+summary!$AA130&gt;0,summary!AA130,"")</f>
        <v/>
      </c>
    </row>
    <row r="130" customFormat="false" ht="15" hidden="false" customHeight="false" outlineLevel="0" collapsed="false">
      <c r="A130" s="1" t="str">
        <f aca="false">IF(summary!$Y131+summary!$AA131&gt;0,summary!A131,"")</f>
        <v/>
      </c>
      <c r="B130" s="1" t="str">
        <f aca="false">IF(summary!$Y131+summary!$AA131&gt;0,summary!B131,"")</f>
        <v/>
      </c>
      <c r="C130" s="1" t="str">
        <f aca="false">IF(summary!$Y131+summary!$AA131&gt;0,summary!D131,"")</f>
        <v/>
      </c>
      <c r="D130" s="1" t="str">
        <f aca="false">IF(summary!$Y131+summary!$AA131&gt;0,summary!E131,"")</f>
        <v/>
      </c>
      <c r="E130" s="1" t="str">
        <f aca="false">IF(summary!$Y131+summary!$AA131&gt;0,summary!H131,"")</f>
        <v/>
      </c>
      <c r="F130" s="1" t="str">
        <f aca="false">IF(summary!$Y131+summary!$AA131&gt;0,summary!X131,"")</f>
        <v/>
      </c>
      <c r="G130" s="1" t="str">
        <f aca="false">IF(summary!$Y131+summary!$AA131&gt;0,summary!Y131,"")</f>
        <v/>
      </c>
      <c r="H130" s="1" t="str">
        <f aca="false">IF(summary!$Y131+summary!$AA131&gt;0,summary!Z131,"")</f>
        <v/>
      </c>
      <c r="I130" s="1" t="str">
        <f aca="false">IF(summary!$Y131+summary!$AA131&gt;0,summary!AA131,"")</f>
        <v/>
      </c>
      <c r="J130" s="1" t="str">
        <f aca="false">IF(G130&gt;0,summary!W131,"")</f>
        <v/>
      </c>
      <c r="K130" s="44" t="str">
        <f aca="false">IF(G130&lt;&gt;"",J130*(G130+I130)/20,"")</f>
        <v/>
      </c>
      <c r="L130" s="1" t="str">
        <f aca="false">IF(summary!$Y131+summary!$AA131&gt;0,summary!U131,"")</f>
        <v/>
      </c>
      <c r="M130" s="45" t="str">
        <f aca="false">IF(summary!$Y131+summary!$AA131&gt;0,summary!O131,"")</f>
        <v/>
      </c>
      <c r="N130" s="1" t="str">
        <f aca="false">IF(summary!$Y131+summary!$AA131&gt;0, IF(summary!T131="NO",1,0), "")</f>
        <v/>
      </c>
      <c r="O130" s="1" t="str">
        <f aca="false">IF($F130&lt;&gt;"",VLOOKUP($F130,Assignments!$A$2:$F$102,2,0),"")</f>
        <v/>
      </c>
      <c r="P130" s="1" t="str">
        <f aca="false">IF($H130&lt;&gt;"",VLOOKUP($H130,Assignments!$A$2:$F$102,2,0),"")</f>
        <v/>
      </c>
      <c r="Q130" s="1" t="str">
        <f aca="false">IF($F130&lt;&gt;"",IF(VLOOKUP($F130,Assignments!$A$2:$F$102,3,0)&lt;&gt;"",VLOOKUP($F130,Assignments!$A$2:$F$102,3,0),""),"")</f>
        <v/>
      </c>
      <c r="R130" s="1" t="str">
        <f aca="false">IF($H130&lt;&gt;"",IF(VLOOKUP($H130,Assignments!$A$2:$F$102,3,0)&lt;&gt;"",VLOOKUP($H130,Assignments!$A$2:$F$102,3,0),""),"")</f>
        <v/>
      </c>
      <c r="S130" s="1"/>
      <c r="T130" s="1" t="str">
        <f aca="false">IF(summary!$Y131+summary!$AA131&gt;0,summary!AE131,"")</f>
        <v/>
      </c>
      <c r="U130" s="1" t="str">
        <f aca="false">IF(summary!$Y131+summary!$AA131&gt;0,summary!AF131,"")</f>
        <v/>
      </c>
      <c r="V130" s="1" t="str">
        <f aca="false">IF(summary!$Y131+summary!$AA131&gt;0,summary!V131,"")</f>
        <v/>
      </c>
      <c r="W130" s="1" t="str">
        <f aca="false">IF(summary!$Y131+summary!$AA131&gt;0,summary!W131,"")</f>
        <v/>
      </c>
      <c r="X130" s="1" t="str">
        <f aca="false">IF(summary!$Y131+summary!$AA131&gt;0,summary!Y131,"")</f>
        <v/>
      </c>
      <c r="Y130" s="1" t="str">
        <f aca="false">IF(summary!$Y131+summary!$AA131&gt;0,summary!AA131,"")</f>
        <v/>
      </c>
    </row>
    <row r="131" customFormat="false" ht="15" hidden="false" customHeight="false" outlineLevel="0" collapsed="false">
      <c r="A131" s="1" t="str">
        <f aca="false">IF(summary!$Y132+summary!$AA132&gt;0,summary!A132,"")</f>
        <v/>
      </c>
      <c r="B131" s="1" t="str">
        <f aca="false">IF(summary!$Y132+summary!$AA132&gt;0,summary!B132,"")</f>
        <v/>
      </c>
      <c r="C131" s="1" t="str">
        <f aca="false">IF(summary!$Y132+summary!$AA132&gt;0,summary!D132,"")</f>
        <v/>
      </c>
      <c r="D131" s="1" t="str">
        <f aca="false">IF(summary!$Y132+summary!$AA132&gt;0,summary!E132,"")</f>
        <v/>
      </c>
      <c r="E131" s="1" t="str">
        <f aca="false">IF(summary!$Y132+summary!$AA132&gt;0,summary!H132,"")</f>
        <v/>
      </c>
      <c r="F131" s="1" t="str">
        <f aca="false">IF(summary!$Y132+summary!$AA132&gt;0,summary!X132,"")</f>
        <v/>
      </c>
      <c r="G131" s="1" t="str">
        <f aca="false">IF(summary!$Y132+summary!$AA132&gt;0,summary!Y132,"")</f>
        <v/>
      </c>
      <c r="H131" s="1" t="str">
        <f aca="false">IF(summary!$Y132+summary!$AA132&gt;0,summary!Z132,"")</f>
        <v/>
      </c>
      <c r="I131" s="1" t="str">
        <f aca="false">IF(summary!$Y132+summary!$AA132&gt;0,summary!AA132,"")</f>
        <v/>
      </c>
      <c r="J131" s="1" t="str">
        <f aca="false">IF(G131&gt;0,summary!W132,"")</f>
        <v/>
      </c>
      <c r="K131" s="44" t="str">
        <f aca="false">IF(G131&lt;&gt;"",J131*(G131+I131)/20,"")</f>
        <v/>
      </c>
      <c r="L131" s="1" t="str">
        <f aca="false">IF(summary!$Y132+summary!$AA132&gt;0,summary!U132,"")</f>
        <v/>
      </c>
      <c r="M131" s="45" t="str">
        <f aca="false">IF(summary!$Y132+summary!$AA132&gt;0,summary!O132,"")</f>
        <v/>
      </c>
      <c r="N131" s="1" t="str">
        <f aca="false">IF(summary!$Y132+summary!$AA132&gt;0, IF(summary!T132="NO",1,0), "")</f>
        <v/>
      </c>
      <c r="O131" s="1" t="str">
        <f aca="false">IF($F131&lt;&gt;"",VLOOKUP($F131,Assignments!$A$2:$F$102,2,0),"")</f>
        <v/>
      </c>
      <c r="P131" s="1" t="str">
        <f aca="false">IF($H131&lt;&gt;"",VLOOKUP($H131,Assignments!$A$2:$F$102,2,0),"")</f>
        <v/>
      </c>
      <c r="Q131" s="1" t="str">
        <f aca="false">IF($F131&lt;&gt;"",IF(VLOOKUP($F131,Assignments!$A$2:$F$102,3,0)&lt;&gt;"",VLOOKUP($F131,Assignments!$A$2:$F$102,3,0),""),"")</f>
        <v/>
      </c>
      <c r="R131" s="1" t="str">
        <f aca="false">IF($H131&lt;&gt;"",IF(VLOOKUP($H131,Assignments!$A$2:$F$102,3,0)&lt;&gt;"",VLOOKUP($H131,Assignments!$A$2:$F$102,3,0),""),"")</f>
        <v/>
      </c>
      <c r="S131" s="1"/>
      <c r="T131" s="1" t="str">
        <f aca="false">IF(summary!$Y132+summary!$AA132&gt;0,summary!AE132,"")</f>
        <v/>
      </c>
      <c r="U131" s="1" t="str">
        <f aca="false">IF(summary!$Y132+summary!$AA132&gt;0,summary!AF132,"")</f>
        <v/>
      </c>
      <c r="V131" s="1" t="str">
        <f aca="false">IF(summary!$Y132+summary!$AA132&gt;0,summary!V132,"")</f>
        <v/>
      </c>
      <c r="W131" s="1" t="str">
        <f aca="false">IF(summary!$Y132+summary!$AA132&gt;0,summary!W132,"")</f>
        <v/>
      </c>
      <c r="X131" s="1" t="str">
        <f aca="false">IF(summary!$Y132+summary!$AA132&gt;0,summary!Y132,"")</f>
        <v/>
      </c>
      <c r="Y131" s="1" t="str">
        <f aca="false">IF(summary!$Y132+summary!$AA132&gt;0,summary!AA132,"")</f>
        <v/>
      </c>
    </row>
    <row r="132" customFormat="false" ht="15" hidden="false" customHeight="false" outlineLevel="0" collapsed="false">
      <c r="A132" s="1" t="str">
        <f aca="false">IF(summary!$Y133+summary!$AA133&gt;0,summary!A133,"")</f>
        <v/>
      </c>
      <c r="B132" s="1" t="str">
        <f aca="false">IF(summary!$Y133+summary!$AA133&gt;0,summary!B133,"")</f>
        <v/>
      </c>
      <c r="C132" s="1" t="str">
        <f aca="false">IF(summary!$Y133+summary!$AA133&gt;0,summary!D133,"")</f>
        <v/>
      </c>
      <c r="D132" s="1" t="str">
        <f aca="false">IF(summary!$Y133+summary!$AA133&gt;0,summary!E133,"")</f>
        <v/>
      </c>
      <c r="E132" s="1" t="str">
        <f aca="false">IF(summary!$Y133+summary!$AA133&gt;0,summary!H133,"")</f>
        <v/>
      </c>
      <c r="F132" s="1" t="str">
        <f aca="false">IF(summary!$Y133+summary!$AA133&gt;0,summary!X133,"")</f>
        <v/>
      </c>
      <c r="G132" s="1" t="str">
        <f aca="false">IF(summary!$Y133+summary!$AA133&gt;0,summary!Y133,"")</f>
        <v/>
      </c>
      <c r="H132" s="1" t="str">
        <f aca="false">IF(summary!$Y133+summary!$AA133&gt;0,summary!Z133,"")</f>
        <v/>
      </c>
      <c r="I132" s="1" t="str">
        <f aca="false">IF(summary!$Y133+summary!$AA133&gt;0,summary!AA133,"")</f>
        <v/>
      </c>
      <c r="J132" s="1" t="str">
        <f aca="false">IF(G132&gt;0,summary!W133,"")</f>
        <v/>
      </c>
      <c r="K132" s="44" t="str">
        <f aca="false">IF(G132&lt;&gt;"",J132*(G132+I132)/20,"")</f>
        <v/>
      </c>
      <c r="L132" s="1" t="str">
        <f aca="false">IF(summary!$Y133+summary!$AA133&gt;0,summary!U133,"")</f>
        <v/>
      </c>
      <c r="M132" s="45" t="str">
        <f aca="false">IF(summary!$Y133+summary!$AA133&gt;0,summary!O133,"")</f>
        <v/>
      </c>
      <c r="N132" s="1" t="str">
        <f aca="false">IF(summary!$Y133+summary!$AA133&gt;0, IF(summary!T133="NO",1,0), "")</f>
        <v/>
      </c>
      <c r="O132" s="1" t="str">
        <f aca="false">IF($F132&lt;&gt;"",VLOOKUP($F132,Assignments!$A$2:$F$102,2,0),"")</f>
        <v/>
      </c>
      <c r="P132" s="1" t="str">
        <f aca="false">IF($H132&lt;&gt;"",VLOOKUP($H132,Assignments!$A$2:$F$102,2,0),"")</f>
        <v/>
      </c>
      <c r="Q132" s="1" t="str">
        <f aca="false">IF($F132&lt;&gt;"",IF(VLOOKUP($F132,Assignments!$A$2:$F$102,3,0)&lt;&gt;"",VLOOKUP($F132,Assignments!$A$2:$F$102,3,0),""),"")</f>
        <v/>
      </c>
      <c r="R132" s="1" t="str">
        <f aca="false">IF($H132&lt;&gt;"",IF(VLOOKUP($H132,Assignments!$A$2:$F$102,3,0)&lt;&gt;"",VLOOKUP($H132,Assignments!$A$2:$F$102,3,0),""),"")</f>
        <v/>
      </c>
      <c r="S132" s="1"/>
      <c r="T132" s="1" t="str">
        <f aca="false">IF(summary!$Y133+summary!$AA133&gt;0,summary!AE133,"")</f>
        <v/>
      </c>
      <c r="U132" s="1" t="str">
        <f aca="false">IF(summary!$Y133+summary!$AA133&gt;0,summary!AF133,"")</f>
        <v/>
      </c>
      <c r="V132" s="1" t="str">
        <f aca="false">IF(summary!$Y133+summary!$AA133&gt;0,summary!V133,"")</f>
        <v/>
      </c>
      <c r="W132" s="1" t="str">
        <f aca="false">IF(summary!$Y133+summary!$AA133&gt;0,summary!W133,"")</f>
        <v/>
      </c>
      <c r="X132" s="1" t="str">
        <f aca="false">IF(summary!$Y133+summary!$AA133&gt;0,summary!Y133,"")</f>
        <v/>
      </c>
      <c r="Y132" s="1" t="str">
        <f aca="false">IF(summary!$Y133+summary!$AA133&gt;0,summary!AA133,"")</f>
        <v/>
      </c>
    </row>
    <row r="133" customFormat="false" ht="15" hidden="false" customHeight="false" outlineLevel="0" collapsed="false">
      <c r="A133" s="1" t="str">
        <f aca="false">IF(summary!$Y134+summary!$AA134&gt;0,summary!A134,"")</f>
        <v/>
      </c>
      <c r="B133" s="1" t="str">
        <f aca="false">IF(summary!$Y134+summary!$AA134&gt;0,summary!B134,"")</f>
        <v/>
      </c>
      <c r="C133" s="1" t="str">
        <f aca="false">IF(summary!$Y134+summary!$AA134&gt;0,summary!D134,"")</f>
        <v/>
      </c>
      <c r="D133" s="1" t="str">
        <f aca="false">IF(summary!$Y134+summary!$AA134&gt;0,summary!E134,"")</f>
        <v/>
      </c>
      <c r="E133" s="1" t="str">
        <f aca="false">IF(summary!$Y134+summary!$AA134&gt;0,summary!H134,"")</f>
        <v/>
      </c>
      <c r="F133" s="1" t="str">
        <f aca="false">IF(summary!$Y134+summary!$AA134&gt;0,summary!X134,"")</f>
        <v/>
      </c>
      <c r="G133" s="1" t="str">
        <f aca="false">IF(summary!$Y134+summary!$AA134&gt;0,summary!Y134,"")</f>
        <v/>
      </c>
      <c r="H133" s="1" t="str">
        <f aca="false">IF(summary!$Y134+summary!$AA134&gt;0,summary!Z134,"")</f>
        <v/>
      </c>
      <c r="I133" s="1" t="str">
        <f aca="false">IF(summary!$Y134+summary!$AA134&gt;0,summary!AA134,"")</f>
        <v/>
      </c>
      <c r="J133" s="1" t="str">
        <f aca="false">IF(G133&gt;0,summary!W134,"")</f>
        <v/>
      </c>
      <c r="K133" s="44" t="str">
        <f aca="false">IF(G133&lt;&gt;"",J133*(G133+I133)/20,"")</f>
        <v/>
      </c>
      <c r="L133" s="1" t="str">
        <f aca="false">IF(summary!$Y134+summary!$AA134&gt;0,summary!U134,"")</f>
        <v/>
      </c>
      <c r="M133" s="45" t="str">
        <f aca="false">IF(summary!$Y134+summary!$AA134&gt;0,summary!O134,"")</f>
        <v/>
      </c>
      <c r="N133" s="1" t="str">
        <f aca="false">IF(summary!$Y134+summary!$AA134&gt;0, IF(summary!T134="NO",1,0), "")</f>
        <v/>
      </c>
      <c r="O133" s="1" t="str">
        <f aca="false">IF($F133&lt;&gt;"",VLOOKUP($F133,Assignments!$A$2:$F$102,2,0),"")</f>
        <v/>
      </c>
      <c r="P133" s="1" t="str">
        <f aca="false">IF($H133&lt;&gt;"",VLOOKUP($H133,Assignments!$A$2:$F$102,2,0),"")</f>
        <v/>
      </c>
      <c r="Q133" s="1" t="str">
        <f aca="false">IF($F133&lt;&gt;"",IF(VLOOKUP($F133,Assignments!$A$2:$F$102,3,0)&lt;&gt;"",VLOOKUP($F133,Assignments!$A$2:$F$102,3,0),""),"")</f>
        <v/>
      </c>
      <c r="R133" s="1" t="str">
        <f aca="false">IF($H133&lt;&gt;"",IF(VLOOKUP($H133,Assignments!$A$2:$F$102,3,0)&lt;&gt;"",VLOOKUP($H133,Assignments!$A$2:$F$102,3,0),""),"")</f>
        <v/>
      </c>
      <c r="S133" s="1"/>
      <c r="T133" s="1" t="str">
        <f aca="false">IF(summary!$Y134+summary!$AA134&gt;0,summary!AE134,"")</f>
        <v/>
      </c>
      <c r="U133" s="1" t="str">
        <f aca="false">IF(summary!$Y134+summary!$AA134&gt;0,summary!AF134,"")</f>
        <v/>
      </c>
      <c r="V133" s="1" t="str">
        <f aca="false">IF(summary!$Y134+summary!$AA134&gt;0,summary!V134,"")</f>
        <v/>
      </c>
      <c r="W133" s="1" t="str">
        <f aca="false">IF(summary!$Y134+summary!$AA134&gt;0,summary!W134,"")</f>
        <v/>
      </c>
      <c r="X133" s="1" t="str">
        <f aca="false">IF(summary!$Y134+summary!$AA134&gt;0,summary!Y134,"")</f>
        <v/>
      </c>
      <c r="Y133" s="1" t="str">
        <f aca="false">IF(summary!$Y134+summary!$AA134&gt;0,summary!AA134,"")</f>
        <v/>
      </c>
    </row>
    <row r="134" customFormat="false" ht="15" hidden="false" customHeight="false" outlineLevel="0" collapsed="false">
      <c r="A134" s="1" t="str">
        <f aca="false">IF(summary!$Y135+summary!$AA135&gt;0,summary!A135,"")</f>
        <v/>
      </c>
      <c r="B134" s="1" t="str">
        <f aca="false">IF(summary!$Y135+summary!$AA135&gt;0,summary!B135,"")</f>
        <v/>
      </c>
      <c r="C134" s="1" t="str">
        <f aca="false">IF(summary!$Y135+summary!$AA135&gt;0,summary!D135,"")</f>
        <v/>
      </c>
      <c r="D134" s="1" t="str">
        <f aca="false">IF(summary!$Y135+summary!$AA135&gt;0,summary!E135,"")</f>
        <v/>
      </c>
      <c r="E134" s="1" t="str">
        <f aca="false">IF(summary!$Y135+summary!$AA135&gt;0,summary!H135,"")</f>
        <v/>
      </c>
      <c r="F134" s="1" t="str">
        <f aca="false">IF(summary!$Y135+summary!$AA135&gt;0,summary!X135,"")</f>
        <v/>
      </c>
      <c r="G134" s="1" t="str">
        <f aca="false">IF(summary!$Y135+summary!$AA135&gt;0,summary!Y135,"")</f>
        <v/>
      </c>
      <c r="H134" s="1" t="str">
        <f aca="false">IF(summary!$Y135+summary!$AA135&gt;0,summary!Z135,"")</f>
        <v/>
      </c>
      <c r="I134" s="1" t="str">
        <f aca="false">IF(summary!$Y135+summary!$AA135&gt;0,summary!AA135,"")</f>
        <v/>
      </c>
      <c r="J134" s="1" t="str">
        <f aca="false">IF(G134&gt;0,summary!W135,"")</f>
        <v/>
      </c>
      <c r="K134" s="44" t="str">
        <f aca="false">IF(G134&lt;&gt;"",J134*(G134+I134)/20,"")</f>
        <v/>
      </c>
      <c r="L134" s="1" t="str">
        <f aca="false">IF(summary!$Y135+summary!$AA135&gt;0,summary!U135,"")</f>
        <v/>
      </c>
      <c r="M134" s="45" t="str">
        <f aca="false">IF(summary!$Y135+summary!$AA135&gt;0,summary!O135,"")</f>
        <v/>
      </c>
      <c r="N134" s="1" t="str">
        <f aca="false">IF(summary!$Y135+summary!$AA135&gt;0, IF(summary!T135="NO",1,0), "")</f>
        <v/>
      </c>
      <c r="O134" s="1" t="str">
        <f aca="false">IF($F134&lt;&gt;"",VLOOKUP($F134,Assignments!$A$2:$F$102,2,0),"")</f>
        <v/>
      </c>
      <c r="P134" s="1" t="str">
        <f aca="false">IF($H134&lt;&gt;"",VLOOKUP($H134,Assignments!$A$2:$F$102,2,0),"")</f>
        <v/>
      </c>
      <c r="Q134" s="1" t="str">
        <f aca="false">IF($F134&lt;&gt;"",IF(VLOOKUP($F134,Assignments!$A$2:$F$102,3,0)&lt;&gt;"",VLOOKUP($F134,Assignments!$A$2:$F$102,3,0),""),"")</f>
        <v/>
      </c>
      <c r="R134" s="1" t="str">
        <f aca="false">IF($H134&lt;&gt;"",IF(VLOOKUP($H134,Assignments!$A$2:$F$102,3,0)&lt;&gt;"",VLOOKUP($H134,Assignments!$A$2:$F$102,3,0),""),"")</f>
        <v/>
      </c>
      <c r="S134" s="1"/>
      <c r="T134" s="1" t="str">
        <f aca="false">IF(summary!$Y135+summary!$AA135&gt;0,summary!AE135,"")</f>
        <v/>
      </c>
      <c r="U134" s="1" t="str">
        <f aca="false">IF(summary!$Y135+summary!$AA135&gt;0,summary!AF135,"")</f>
        <v/>
      </c>
      <c r="V134" s="1" t="str">
        <f aca="false">IF(summary!$Y135+summary!$AA135&gt;0,summary!V135,"")</f>
        <v/>
      </c>
      <c r="W134" s="1" t="str">
        <f aca="false">IF(summary!$Y135+summary!$AA135&gt;0,summary!W135,"")</f>
        <v/>
      </c>
      <c r="X134" s="1" t="str">
        <f aca="false">IF(summary!$Y135+summary!$AA135&gt;0,summary!Y135,"")</f>
        <v/>
      </c>
      <c r="Y134" s="1" t="str">
        <f aca="false">IF(summary!$Y135+summary!$AA135&gt;0,summary!AA135,"")</f>
        <v/>
      </c>
    </row>
    <row r="135" customFormat="false" ht="15" hidden="false" customHeight="false" outlineLevel="0" collapsed="false">
      <c r="A135" s="1" t="str">
        <f aca="false">IF(summary!$Y136+summary!$AA136&gt;0,summary!A136,"")</f>
        <v/>
      </c>
      <c r="B135" s="1" t="str">
        <f aca="false">IF(summary!$Y136+summary!$AA136&gt;0,summary!B136,"")</f>
        <v/>
      </c>
      <c r="C135" s="1" t="str">
        <f aca="false">IF(summary!$Y136+summary!$AA136&gt;0,summary!D136,"")</f>
        <v/>
      </c>
      <c r="D135" s="1" t="str">
        <f aca="false">IF(summary!$Y136+summary!$AA136&gt;0,summary!E136,"")</f>
        <v/>
      </c>
      <c r="E135" s="1" t="str">
        <f aca="false">IF(summary!$Y136+summary!$AA136&gt;0,summary!H136,"")</f>
        <v/>
      </c>
      <c r="F135" s="1" t="str">
        <f aca="false">IF(summary!$Y136+summary!$AA136&gt;0,summary!X136,"")</f>
        <v/>
      </c>
      <c r="G135" s="1" t="str">
        <f aca="false">IF(summary!$Y136+summary!$AA136&gt;0,summary!Y136,"")</f>
        <v/>
      </c>
      <c r="H135" s="1" t="str">
        <f aca="false">IF(summary!$Y136+summary!$AA136&gt;0,summary!Z136,"")</f>
        <v/>
      </c>
      <c r="I135" s="1" t="str">
        <f aca="false">IF(summary!$Y136+summary!$AA136&gt;0,summary!AA136,"")</f>
        <v/>
      </c>
      <c r="J135" s="1" t="str">
        <f aca="false">IF(G135&gt;0,summary!W136,"")</f>
        <v/>
      </c>
      <c r="K135" s="44" t="str">
        <f aca="false">IF(G135&lt;&gt;"",J135*(G135+I135)/20,"")</f>
        <v/>
      </c>
      <c r="L135" s="1" t="str">
        <f aca="false">IF(summary!$Y136+summary!$AA136&gt;0,summary!U136,"")</f>
        <v/>
      </c>
      <c r="M135" s="45" t="str">
        <f aca="false">IF(summary!$Y136+summary!$AA136&gt;0,summary!O136,"")</f>
        <v/>
      </c>
      <c r="N135" s="1" t="str">
        <f aca="false">IF(summary!$Y136+summary!$AA136&gt;0, IF(summary!T136="NO",1,0), "")</f>
        <v/>
      </c>
      <c r="O135" s="1" t="str">
        <f aca="false">IF($F135&lt;&gt;"",VLOOKUP($F135,Assignments!$A$2:$F$102,2,0),"")</f>
        <v/>
      </c>
      <c r="P135" s="1" t="str">
        <f aca="false">IF($H135&lt;&gt;"",VLOOKUP($H135,Assignments!$A$2:$F$102,2,0),"")</f>
        <v/>
      </c>
      <c r="Q135" s="1" t="str">
        <f aca="false">IF($F135&lt;&gt;"",IF(VLOOKUP($F135,Assignments!$A$2:$F$102,3,0)&lt;&gt;"",VLOOKUP($F135,Assignments!$A$2:$F$102,3,0),""),"")</f>
        <v/>
      </c>
      <c r="R135" s="1" t="str">
        <f aca="false">IF($H135&lt;&gt;"",IF(VLOOKUP($H135,Assignments!$A$2:$F$102,3,0)&lt;&gt;"",VLOOKUP($H135,Assignments!$A$2:$F$102,3,0),""),"")</f>
        <v/>
      </c>
      <c r="S135" s="1"/>
      <c r="T135" s="1" t="str">
        <f aca="false">IF(summary!$Y136+summary!$AA136&gt;0,summary!AE136,"")</f>
        <v/>
      </c>
      <c r="U135" s="1" t="str">
        <f aca="false">IF(summary!$Y136+summary!$AA136&gt;0,summary!AF136,"")</f>
        <v/>
      </c>
      <c r="V135" s="1" t="str">
        <f aca="false">IF(summary!$Y136+summary!$AA136&gt;0,summary!V136,"")</f>
        <v/>
      </c>
      <c r="W135" s="1" t="str">
        <f aca="false">IF(summary!$Y136+summary!$AA136&gt;0,summary!W136,"")</f>
        <v/>
      </c>
      <c r="X135" s="1" t="str">
        <f aca="false">IF(summary!$Y136+summary!$AA136&gt;0,summary!Y136,"")</f>
        <v/>
      </c>
      <c r="Y135" s="1" t="str">
        <f aca="false">IF(summary!$Y136+summary!$AA136&gt;0,summary!AA136,"")</f>
        <v/>
      </c>
    </row>
    <row r="136" customFormat="false" ht="15" hidden="false" customHeight="false" outlineLevel="0" collapsed="false">
      <c r="A136" s="1" t="str">
        <f aca="false">IF(summary!$Y137+summary!$AA137&gt;0,summary!A137,"")</f>
        <v/>
      </c>
      <c r="B136" s="1" t="str">
        <f aca="false">IF(summary!$Y137+summary!$AA137&gt;0,summary!B137,"")</f>
        <v/>
      </c>
      <c r="C136" s="1" t="str">
        <f aca="false">IF(summary!$Y137+summary!$AA137&gt;0,summary!D137,"")</f>
        <v/>
      </c>
      <c r="D136" s="1" t="str">
        <f aca="false">IF(summary!$Y137+summary!$AA137&gt;0,summary!E137,"")</f>
        <v/>
      </c>
      <c r="E136" s="1" t="str">
        <f aca="false">IF(summary!$Y137+summary!$AA137&gt;0,summary!H137,"")</f>
        <v/>
      </c>
      <c r="F136" s="1" t="str">
        <f aca="false">IF(summary!$Y137+summary!$AA137&gt;0,summary!X137,"")</f>
        <v/>
      </c>
      <c r="G136" s="1" t="str">
        <f aca="false">IF(summary!$Y137+summary!$AA137&gt;0,summary!Y137,"")</f>
        <v/>
      </c>
      <c r="H136" s="1" t="str">
        <f aca="false">IF(summary!$Y137+summary!$AA137&gt;0,summary!Z137,"")</f>
        <v/>
      </c>
      <c r="I136" s="1" t="str">
        <f aca="false">IF(summary!$Y137+summary!$AA137&gt;0,summary!AA137,"")</f>
        <v/>
      </c>
      <c r="J136" s="1" t="str">
        <f aca="false">IF(G136&gt;0,summary!W137,"")</f>
        <v/>
      </c>
      <c r="K136" s="44" t="str">
        <f aca="false">IF(G136&lt;&gt;"",J136*(G136+I136)/20,"")</f>
        <v/>
      </c>
      <c r="L136" s="1" t="str">
        <f aca="false">IF(summary!$Y137+summary!$AA137&gt;0,summary!U137,"")</f>
        <v/>
      </c>
      <c r="M136" s="45" t="str">
        <f aca="false">IF(summary!$Y137+summary!$AA137&gt;0,summary!O137,"")</f>
        <v/>
      </c>
      <c r="N136" s="1" t="str">
        <f aca="false">IF(summary!$Y137+summary!$AA137&gt;0, IF(summary!T137="NO",1,0), "")</f>
        <v/>
      </c>
      <c r="O136" s="1" t="str">
        <f aca="false">IF($F136&lt;&gt;"",VLOOKUP($F136,Assignments!$A$2:$F$102,2,0),"")</f>
        <v/>
      </c>
      <c r="P136" s="1" t="str">
        <f aca="false">IF($H136&lt;&gt;"",VLOOKUP($H136,Assignments!$A$2:$F$102,2,0),"")</f>
        <v/>
      </c>
      <c r="Q136" s="1" t="str">
        <f aca="false">IF($F136&lt;&gt;"",IF(VLOOKUP($F136,Assignments!$A$2:$F$102,3,0)&lt;&gt;"",VLOOKUP($F136,Assignments!$A$2:$F$102,3,0),""),"")</f>
        <v/>
      </c>
      <c r="R136" s="1" t="str">
        <f aca="false">IF($H136&lt;&gt;"",IF(VLOOKUP($H136,Assignments!$A$2:$F$102,3,0)&lt;&gt;"",VLOOKUP($H136,Assignments!$A$2:$F$102,3,0),""),"")</f>
        <v/>
      </c>
      <c r="S136" s="1"/>
      <c r="T136" s="1" t="str">
        <f aca="false">IF(summary!$Y137+summary!$AA137&gt;0,summary!AE137,"")</f>
        <v/>
      </c>
      <c r="U136" s="1" t="str">
        <f aca="false">IF(summary!$Y137+summary!$AA137&gt;0,summary!AF137,"")</f>
        <v/>
      </c>
      <c r="V136" s="1" t="str">
        <f aca="false">IF(summary!$Y137+summary!$AA137&gt;0,summary!V137,"")</f>
        <v/>
      </c>
      <c r="W136" s="1" t="str">
        <f aca="false">IF(summary!$Y137+summary!$AA137&gt;0,summary!W137,"")</f>
        <v/>
      </c>
      <c r="X136" s="1" t="str">
        <f aca="false">IF(summary!$Y137+summary!$AA137&gt;0,summary!Y137,"")</f>
        <v/>
      </c>
      <c r="Y136" s="1" t="str">
        <f aca="false">IF(summary!$Y137+summary!$AA137&gt;0,summary!AA137,"")</f>
        <v/>
      </c>
    </row>
    <row r="137" customFormat="false" ht="15" hidden="false" customHeight="false" outlineLevel="0" collapsed="false">
      <c r="A137" s="1" t="str">
        <f aca="false">IF(summary!$Y138+summary!$AA138&gt;0,summary!A138,"")</f>
        <v/>
      </c>
      <c r="B137" s="1" t="str">
        <f aca="false">IF(summary!$Y138+summary!$AA138&gt;0,summary!B138,"")</f>
        <v/>
      </c>
      <c r="C137" s="1" t="str">
        <f aca="false">IF(summary!$Y138+summary!$AA138&gt;0,summary!D138,"")</f>
        <v/>
      </c>
      <c r="D137" s="1" t="str">
        <f aca="false">IF(summary!$Y138+summary!$AA138&gt;0,summary!E138,"")</f>
        <v/>
      </c>
      <c r="E137" s="1" t="str">
        <f aca="false">IF(summary!$Y138+summary!$AA138&gt;0,summary!H138,"")</f>
        <v/>
      </c>
      <c r="F137" s="1" t="str">
        <f aca="false">IF(summary!$Y138+summary!$AA138&gt;0,summary!X138,"")</f>
        <v/>
      </c>
      <c r="G137" s="1" t="str">
        <f aca="false">IF(summary!$Y138+summary!$AA138&gt;0,summary!Y138,"")</f>
        <v/>
      </c>
      <c r="H137" s="1" t="str">
        <f aca="false">IF(summary!$Y138+summary!$AA138&gt;0,summary!Z138,"")</f>
        <v/>
      </c>
      <c r="I137" s="1" t="str">
        <f aca="false">IF(summary!$Y138+summary!$AA138&gt;0,summary!AA138,"")</f>
        <v/>
      </c>
      <c r="J137" s="1" t="str">
        <f aca="false">IF(G137&gt;0,summary!W138,"")</f>
        <v/>
      </c>
      <c r="K137" s="44" t="str">
        <f aca="false">IF(G137&lt;&gt;"",J137*(G137+I137)/20,"")</f>
        <v/>
      </c>
      <c r="L137" s="1" t="str">
        <f aca="false">IF(summary!$Y138+summary!$AA138&gt;0,summary!U138,"")</f>
        <v/>
      </c>
      <c r="M137" s="45" t="str">
        <f aca="false">IF(summary!$Y138+summary!$AA138&gt;0,summary!O138,"")</f>
        <v/>
      </c>
      <c r="N137" s="1" t="str">
        <f aca="false">IF(summary!$Y138+summary!$AA138&gt;0, IF(summary!T138="NO",1,0), "")</f>
        <v/>
      </c>
      <c r="O137" s="1" t="str">
        <f aca="false">IF($F137&lt;&gt;"",VLOOKUP($F137,Assignments!$A$2:$F$102,2,0),"")</f>
        <v/>
      </c>
      <c r="P137" s="1" t="str">
        <f aca="false">IF($H137&lt;&gt;"",VLOOKUP($H137,Assignments!$A$2:$F$102,2,0),"")</f>
        <v/>
      </c>
      <c r="Q137" s="1" t="str">
        <f aca="false">IF($F137&lt;&gt;"",IF(VLOOKUP($F137,Assignments!$A$2:$F$102,3,0)&lt;&gt;"",VLOOKUP($F137,Assignments!$A$2:$F$102,3,0),""),"")</f>
        <v/>
      </c>
      <c r="R137" s="1" t="str">
        <f aca="false">IF($H137&lt;&gt;"",IF(VLOOKUP($H137,Assignments!$A$2:$F$102,3,0)&lt;&gt;"",VLOOKUP($H137,Assignments!$A$2:$F$102,3,0),""),"")</f>
        <v/>
      </c>
      <c r="S137" s="1"/>
      <c r="T137" s="1" t="str">
        <f aca="false">IF(summary!$Y138+summary!$AA138&gt;0,summary!AE138,"")</f>
        <v/>
      </c>
      <c r="U137" s="1" t="str">
        <f aca="false">IF(summary!$Y138+summary!$AA138&gt;0,summary!AF138,"")</f>
        <v/>
      </c>
      <c r="V137" s="1" t="str">
        <f aca="false">IF(summary!$Y138+summary!$AA138&gt;0,summary!V138,"")</f>
        <v/>
      </c>
      <c r="W137" s="1" t="str">
        <f aca="false">IF(summary!$Y138+summary!$AA138&gt;0,summary!W138,"")</f>
        <v/>
      </c>
      <c r="X137" s="1" t="str">
        <f aca="false">IF(summary!$Y138+summary!$AA138&gt;0,summary!Y138,"")</f>
        <v/>
      </c>
      <c r="Y137" s="1" t="str">
        <f aca="false">IF(summary!$Y138+summary!$AA138&gt;0,summary!AA138,"")</f>
        <v/>
      </c>
    </row>
    <row r="138" customFormat="false" ht="15" hidden="false" customHeight="false" outlineLevel="0" collapsed="false">
      <c r="A138" s="1" t="str">
        <f aca="false">IF(summary!$Y139+summary!$AA139&gt;0,summary!A139,"")</f>
        <v/>
      </c>
      <c r="B138" s="1" t="str">
        <f aca="false">IF(summary!$Y139+summary!$AA139&gt;0,summary!B139,"")</f>
        <v/>
      </c>
      <c r="C138" s="1" t="str">
        <f aca="false">IF(summary!$Y139+summary!$AA139&gt;0,summary!D139,"")</f>
        <v/>
      </c>
      <c r="D138" s="1" t="str">
        <f aca="false">IF(summary!$Y139+summary!$AA139&gt;0,summary!E139,"")</f>
        <v/>
      </c>
      <c r="E138" s="1" t="str">
        <f aca="false">IF(summary!$Y139+summary!$AA139&gt;0,summary!H139,"")</f>
        <v/>
      </c>
      <c r="F138" s="1" t="str">
        <f aca="false">IF(summary!$Y139+summary!$AA139&gt;0,summary!X139,"")</f>
        <v/>
      </c>
      <c r="G138" s="1" t="str">
        <f aca="false">IF(summary!$Y139+summary!$AA139&gt;0,summary!Y139,"")</f>
        <v/>
      </c>
      <c r="H138" s="1" t="str">
        <f aca="false">IF(summary!$Y139+summary!$AA139&gt;0,summary!Z139,"")</f>
        <v/>
      </c>
      <c r="I138" s="1" t="str">
        <f aca="false">IF(summary!$Y139+summary!$AA139&gt;0,summary!AA139,"")</f>
        <v/>
      </c>
      <c r="J138" s="1" t="str">
        <f aca="false">IF(G138&gt;0,summary!W139,"")</f>
        <v/>
      </c>
      <c r="K138" s="44" t="str">
        <f aca="false">IF(G138&lt;&gt;"",J138*(G138+I138)/20,"")</f>
        <v/>
      </c>
      <c r="L138" s="1" t="str">
        <f aca="false">IF(summary!$Y139+summary!$AA139&gt;0,summary!U139,"")</f>
        <v/>
      </c>
      <c r="M138" s="45" t="str">
        <f aca="false">IF(summary!$Y139+summary!$AA139&gt;0,summary!O139,"")</f>
        <v/>
      </c>
      <c r="N138" s="1" t="str">
        <f aca="false">IF(summary!$Y139+summary!$AA139&gt;0, IF(summary!T139="NO",1,0), "")</f>
        <v/>
      </c>
      <c r="O138" s="1" t="str">
        <f aca="false">IF($F138&lt;&gt;"",VLOOKUP($F138,Assignments!$A$2:$F$102,2,0),"")</f>
        <v/>
      </c>
      <c r="P138" s="1" t="str">
        <f aca="false">IF($H138&lt;&gt;"",VLOOKUP($H138,Assignments!$A$2:$F$102,2,0),"")</f>
        <v/>
      </c>
      <c r="Q138" s="1" t="str">
        <f aca="false">IF($F138&lt;&gt;"",IF(VLOOKUP($F138,Assignments!$A$2:$F$102,3,0)&lt;&gt;"",VLOOKUP($F138,Assignments!$A$2:$F$102,3,0),""),"")</f>
        <v/>
      </c>
      <c r="R138" s="1" t="str">
        <f aca="false">IF($H138&lt;&gt;"",IF(VLOOKUP($H138,Assignments!$A$2:$F$102,3,0)&lt;&gt;"",VLOOKUP($H138,Assignments!$A$2:$F$102,3,0),""),"")</f>
        <v/>
      </c>
      <c r="S138" s="1"/>
      <c r="T138" s="1" t="str">
        <f aca="false">IF(summary!$Y139+summary!$AA139&gt;0,summary!AE139,"")</f>
        <v/>
      </c>
      <c r="U138" s="1" t="str">
        <f aca="false">IF(summary!$Y139+summary!$AA139&gt;0,summary!AF139,"")</f>
        <v/>
      </c>
      <c r="V138" s="1" t="str">
        <f aca="false">IF(summary!$Y139+summary!$AA139&gt;0,summary!V139,"")</f>
        <v/>
      </c>
      <c r="W138" s="1" t="str">
        <f aca="false">IF(summary!$Y139+summary!$AA139&gt;0,summary!W139,"")</f>
        <v/>
      </c>
      <c r="X138" s="1" t="str">
        <f aca="false">IF(summary!$Y139+summary!$AA139&gt;0,summary!Y139,"")</f>
        <v/>
      </c>
      <c r="Y138" s="1" t="str">
        <f aca="false">IF(summary!$Y139+summary!$AA139&gt;0,summary!AA139,"")</f>
        <v/>
      </c>
    </row>
    <row r="139" customFormat="false" ht="15" hidden="false" customHeight="false" outlineLevel="0" collapsed="false">
      <c r="A139" s="1" t="str">
        <f aca="false">IF(summary!$Y140+summary!$AA140&gt;0,summary!A140,"")</f>
        <v/>
      </c>
      <c r="B139" s="1" t="str">
        <f aca="false">IF(summary!$Y140+summary!$AA140&gt;0,summary!B140,"")</f>
        <v/>
      </c>
      <c r="C139" s="1" t="str">
        <f aca="false">IF(summary!$Y140+summary!$AA140&gt;0,summary!D140,"")</f>
        <v/>
      </c>
      <c r="D139" s="1" t="str">
        <f aca="false">IF(summary!$Y140+summary!$AA140&gt;0,summary!E140,"")</f>
        <v/>
      </c>
      <c r="E139" s="1" t="str">
        <f aca="false">IF(summary!$Y140+summary!$AA140&gt;0,summary!H140,"")</f>
        <v/>
      </c>
      <c r="F139" s="1" t="str">
        <f aca="false">IF(summary!$Y140+summary!$AA140&gt;0,summary!X140,"")</f>
        <v/>
      </c>
      <c r="G139" s="1" t="str">
        <f aca="false">IF(summary!$Y140+summary!$AA140&gt;0,summary!Y140,"")</f>
        <v/>
      </c>
      <c r="H139" s="1" t="str">
        <f aca="false">IF(summary!$Y140+summary!$AA140&gt;0,summary!Z140,"")</f>
        <v/>
      </c>
      <c r="I139" s="1" t="str">
        <f aca="false">IF(summary!$Y140+summary!$AA140&gt;0,summary!AA140,"")</f>
        <v/>
      </c>
      <c r="J139" s="1" t="str">
        <f aca="false">IF(G139&gt;0,summary!W140,"")</f>
        <v/>
      </c>
      <c r="K139" s="44" t="str">
        <f aca="false">IF(G139&lt;&gt;"",J139*(G139+I139)/20,"")</f>
        <v/>
      </c>
      <c r="L139" s="1" t="str">
        <f aca="false">IF(summary!$Y140+summary!$AA140&gt;0,summary!U140,"")</f>
        <v/>
      </c>
      <c r="M139" s="45" t="str">
        <f aca="false">IF(summary!$Y140+summary!$AA140&gt;0,summary!O140,"")</f>
        <v/>
      </c>
      <c r="N139" s="1" t="str">
        <f aca="false">IF(summary!$Y140+summary!$AA140&gt;0, IF(summary!T140="NO",1,0), "")</f>
        <v/>
      </c>
      <c r="O139" s="1" t="str">
        <f aca="false">IF($F139&lt;&gt;"",VLOOKUP($F139,Assignments!$A$2:$F$102,2,0),"")</f>
        <v/>
      </c>
      <c r="P139" s="1" t="str">
        <f aca="false">IF($H139&lt;&gt;"",VLOOKUP($H139,Assignments!$A$2:$F$102,2,0),"")</f>
        <v/>
      </c>
      <c r="Q139" s="1" t="str">
        <f aca="false">IF($F139&lt;&gt;"",IF(VLOOKUP($F139,Assignments!$A$2:$F$102,3,0)&lt;&gt;"",VLOOKUP($F139,Assignments!$A$2:$F$102,3,0),""),"")</f>
        <v/>
      </c>
      <c r="R139" s="1" t="str">
        <f aca="false">IF($H139&lt;&gt;"",IF(VLOOKUP($H139,Assignments!$A$2:$F$102,3,0)&lt;&gt;"",VLOOKUP($H139,Assignments!$A$2:$F$102,3,0),""),"")</f>
        <v/>
      </c>
      <c r="S139" s="1"/>
      <c r="T139" s="1" t="str">
        <f aca="false">IF(summary!$Y140+summary!$AA140&gt;0,summary!AE140,"")</f>
        <v/>
      </c>
      <c r="U139" s="1" t="str">
        <f aca="false">IF(summary!$Y140+summary!$AA140&gt;0,summary!AF140,"")</f>
        <v/>
      </c>
      <c r="V139" s="1" t="str">
        <f aca="false">IF(summary!$Y140+summary!$AA140&gt;0,summary!V140,"")</f>
        <v/>
      </c>
      <c r="W139" s="1" t="str">
        <f aca="false">IF(summary!$Y140+summary!$AA140&gt;0,summary!W140,"")</f>
        <v/>
      </c>
      <c r="X139" s="1" t="str">
        <f aca="false">IF(summary!$Y140+summary!$AA140&gt;0,summary!Y140,"")</f>
        <v/>
      </c>
      <c r="Y139" s="1" t="str">
        <f aca="false">IF(summary!$Y140+summary!$AA140&gt;0,summary!AA140,"")</f>
        <v/>
      </c>
    </row>
    <row r="140" customFormat="false" ht="15" hidden="false" customHeight="false" outlineLevel="0" collapsed="false">
      <c r="A140" s="1" t="str">
        <f aca="false">IF(summary!$Y141+summary!$AA141&gt;0,summary!A141,"")</f>
        <v/>
      </c>
      <c r="B140" s="1" t="str">
        <f aca="false">IF(summary!$Y141+summary!$AA141&gt;0,summary!B141,"")</f>
        <v/>
      </c>
      <c r="C140" s="1" t="str">
        <f aca="false">IF(summary!$Y141+summary!$AA141&gt;0,summary!D141,"")</f>
        <v/>
      </c>
      <c r="D140" s="1" t="str">
        <f aca="false">IF(summary!$Y141+summary!$AA141&gt;0,summary!E141,"")</f>
        <v/>
      </c>
      <c r="E140" s="1" t="str">
        <f aca="false">IF(summary!$Y141+summary!$AA141&gt;0,summary!H141,"")</f>
        <v/>
      </c>
      <c r="F140" s="1" t="str">
        <f aca="false">IF(summary!$Y141+summary!$AA141&gt;0,summary!X141,"")</f>
        <v/>
      </c>
      <c r="G140" s="1" t="str">
        <f aca="false">IF(summary!$Y141+summary!$AA141&gt;0,summary!Y141,"")</f>
        <v/>
      </c>
      <c r="H140" s="1" t="str">
        <f aca="false">IF(summary!$Y141+summary!$AA141&gt;0,summary!Z141,"")</f>
        <v/>
      </c>
      <c r="I140" s="1" t="str">
        <f aca="false">IF(summary!$Y141+summary!$AA141&gt;0,summary!AA141,"")</f>
        <v/>
      </c>
      <c r="J140" s="1" t="str">
        <f aca="false">IF(G140&gt;0,summary!W141,"")</f>
        <v/>
      </c>
      <c r="K140" s="44" t="str">
        <f aca="false">IF(G140&lt;&gt;"",J140*(G140+I140)/20,"")</f>
        <v/>
      </c>
      <c r="L140" s="1" t="str">
        <f aca="false">IF(summary!$Y141+summary!$AA141&gt;0,summary!U141,"")</f>
        <v/>
      </c>
      <c r="M140" s="45" t="str">
        <f aca="false">IF(summary!$Y141+summary!$AA141&gt;0,summary!O141,"")</f>
        <v/>
      </c>
      <c r="N140" s="1" t="str">
        <f aca="false">IF(summary!$Y141+summary!$AA141&gt;0, IF(summary!T141="NO",1,0), "")</f>
        <v/>
      </c>
      <c r="O140" s="1" t="str">
        <f aca="false">IF($F140&lt;&gt;"",VLOOKUP($F140,Assignments!$A$2:$F$102,2,0),"")</f>
        <v/>
      </c>
      <c r="P140" s="1" t="str">
        <f aca="false">IF($H140&lt;&gt;"",VLOOKUP($H140,Assignments!$A$2:$F$102,2,0),"")</f>
        <v/>
      </c>
      <c r="Q140" s="1" t="str">
        <f aca="false">IF($F140&lt;&gt;"",IF(VLOOKUP($F140,Assignments!$A$2:$F$102,3,0)&lt;&gt;"",VLOOKUP($F140,Assignments!$A$2:$F$102,3,0),""),"")</f>
        <v/>
      </c>
      <c r="R140" s="1" t="str">
        <f aca="false">IF($H140&lt;&gt;"",IF(VLOOKUP($H140,Assignments!$A$2:$F$102,3,0)&lt;&gt;"",VLOOKUP($H140,Assignments!$A$2:$F$102,3,0),""),"")</f>
        <v/>
      </c>
      <c r="S140" s="1"/>
      <c r="T140" s="1" t="str">
        <f aca="false">IF(summary!$Y141+summary!$AA141&gt;0,summary!AE141,"")</f>
        <v/>
      </c>
      <c r="U140" s="1" t="str">
        <f aca="false">IF(summary!$Y141+summary!$AA141&gt;0,summary!AF141,"")</f>
        <v/>
      </c>
      <c r="V140" s="1" t="str">
        <f aca="false">IF(summary!$Y141+summary!$AA141&gt;0,summary!V141,"")</f>
        <v/>
      </c>
      <c r="W140" s="1" t="str">
        <f aca="false">IF(summary!$Y141+summary!$AA141&gt;0,summary!W141,"")</f>
        <v/>
      </c>
      <c r="X140" s="1" t="str">
        <f aca="false">IF(summary!$Y141+summary!$AA141&gt;0,summary!Y141,"")</f>
        <v/>
      </c>
      <c r="Y140" s="1" t="str">
        <f aca="false">IF(summary!$Y141+summary!$AA141&gt;0,summary!AA141,"")</f>
        <v/>
      </c>
    </row>
    <row r="141" customFormat="false" ht="15" hidden="false" customHeight="false" outlineLevel="0" collapsed="false">
      <c r="A141" s="1" t="str">
        <f aca="false">IF(summary!$Y142+summary!$AA142&gt;0,summary!A142,"")</f>
        <v/>
      </c>
      <c r="B141" s="1" t="str">
        <f aca="false">IF(summary!$Y142+summary!$AA142&gt;0,summary!B142,"")</f>
        <v/>
      </c>
      <c r="C141" s="1" t="str">
        <f aca="false">IF(summary!$Y142+summary!$AA142&gt;0,summary!D142,"")</f>
        <v/>
      </c>
      <c r="D141" s="1" t="str">
        <f aca="false">IF(summary!$Y142+summary!$AA142&gt;0,summary!E142,"")</f>
        <v/>
      </c>
      <c r="E141" s="1" t="str">
        <f aca="false">IF(summary!$Y142+summary!$AA142&gt;0,summary!H142,"")</f>
        <v/>
      </c>
      <c r="F141" s="1" t="str">
        <f aca="false">IF(summary!$Y142+summary!$AA142&gt;0,summary!X142,"")</f>
        <v/>
      </c>
      <c r="G141" s="1" t="str">
        <f aca="false">IF(summary!$Y142+summary!$AA142&gt;0,summary!Y142,"")</f>
        <v/>
      </c>
      <c r="H141" s="1" t="str">
        <f aca="false">IF(summary!$Y142+summary!$AA142&gt;0,summary!Z142,"")</f>
        <v/>
      </c>
      <c r="I141" s="1" t="str">
        <f aca="false">IF(summary!$Y142+summary!$AA142&gt;0,summary!AA142,"")</f>
        <v/>
      </c>
      <c r="J141" s="1" t="str">
        <f aca="false">IF(G141&gt;0,summary!W142,"")</f>
        <v/>
      </c>
      <c r="K141" s="44" t="str">
        <f aca="false">IF(G141&lt;&gt;"",J141*(G141+I141)/20,"")</f>
        <v/>
      </c>
      <c r="L141" s="1" t="str">
        <f aca="false">IF(summary!$Y142+summary!$AA142&gt;0,summary!U142,"")</f>
        <v/>
      </c>
      <c r="M141" s="45" t="str">
        <f aca="false">IF(summary!$Y142+summary!$AA142&gt;0,summary!O142,"")</f>
        <v/>
      </c>
      <c r="N141" s="1" t="str">
        <f aca="false">IF(summary!$Y142+summary!$AA142&gt;0, IF(summary!T142="NO",1,0), "")</f>
        <v/>
      </c>
      <c r="O141" s="1" t="str">
        <f aca="false">IF($F141&lt;&gt;"",VLOOKUP($F141,Assignments!$A$2:$F$102,2,0),"")</f>
        <v/>
      </c>
      <c r="P141" s="1" t="str">
        <f aca="false">IF($H141&lt;&gt;"",VLOOKUP($H141,Assignments!$A$2:$F$102,2,0),"")</f>
        <v/>
      </c>
      <c r="Q141" s="1" t="str">
        <f aca="false">IF($F141&lt;&gt;"",IF(VLOOKUP($F141,Assignments!$A$2:$F$102,3,0)&lt;&gt;"",VLOOKUP($F141,Assignments!$A$2:$F$102,3,0),""),"")</f>
        <v/>
      </c>
      <c r="R141" s="1" t="str">
        <f aca="false">IF($H141&lt;&gt;"",IF(VLOOKUP($H141,Assignments!$A$2:$F$102,3,0)&lt;&gt;"",VLOOKUP($H141,Assignments!$A$2:$F$102,3,0),""),"")</f>
        <v/>
      </c>
      <c r="S141" s="1"/>
      <c r="T141" s="1" t="str">
        <f aca="false">IF(summary!$Y142+summary!$AA142&gt;0,summary!AE142,"")</f>
        <v/>
      </c>
      <c r="U141" s="1" t="str">
        <f aca="false">IF(summary!$Y142+summary!$AA142&gt;0,summary!AF142,"")</f>
        <v/>
      </c>
      <c r="V141" s="1" t="str">
        <f aca="false">IF(summary!$Y142+summary!$AA142&gt;0,summary!V142,"")</f>
        <v/>
      </c>
      <c r="W141" s="1" t="str">
        <f aca="false">IF(summary!$Y142+summary!$AA142&gt;0,summary!W142,"")</f>
        <v/>
      </c>
      <c r="X141" s="1" t="str">
        <f aca="false">IF(summary!$Y142+summary!$AA142&gt;0,summary!Y142,"")</f>
        <v/>
      </c>
      <c r="Y141" s="1" t="str">
        <f aca="false">IF(summary!$Y142+summary!$AA142&gt;0,summary!AA142,"")</f>
        <v/>
      </c>
    </row>
    <row r="142" customFormat="false" ht="15" hidden="false" customHeight="false" outlineLevel="0" collapsed="false">
      <c r="A142" s="1" t="str">
        <f aca="false">IF(summary!$Y143+summary!$AA143&gt;0,summary!A143,"")</f>
        <v/>
      </c>
      <c r="B142" s="1" t="str">
        <f aca="false">IF(summary!$Y143+summary!$AA143&gt;0,summary!B143,"")</f>
        <v/>
      </c>
      <c r="C142" s="1" t="str">
        <f aca="false">IF(summary!$Y143+summary!$AA143&gt;0,summary!D143,"")</f>
        <v/>
      </c>
      <c r="D142" s="1" t="str">
        <f aca="false">IF(summary!$Y143+summary!$AA143&gt;0,summary!E143,"")</f>
        <v/>
      </c>
      <c r="E142" s="1" t="str">
        <f aca="false">IF(summary!$Y143+summary!$AA143&gt;0,summary!H143,"")</f>
        <v/>
      </c>
      <c r="F142" s="1" t="str">
        <f aca="false">IF(summary!$Y143+summary!$AA143&gt;0,summary!X143,"")</f>
        <v/>
      </c>
      <c r="G142" s="1" t="str">
        <f aca="false">IF(summary!$Y143+summary!$AA143&gt;0,summary!Y143,"")</f>
        <v/>
      </c>
      <c r="H142" s="1" t="str">
        <f aca="false">IF(summary!$Y143+summary!$AA143&gt;0,summary!Z143,"")</f>
        <v/>
      </c>
      <c r="I142" s="1" t="str">
        <f aca="false">IF(summary!$Y143+summary!$AA143&gt;0,summary!AA143,"")</f>
        <v/>
      </c>
      <c r="J142" s="1" t="str">
        <f aca="false">IF(G142&gt;0,summary!W143,"")</f>
        <v/>
      </c>
      <c r="K142" s="44" t="str">
        <f aca="false">IF(G142&lt;&gt;"",J142*(G142+I142)/20,"")</f>
        <v/>
      </c>
      <c r="L142" s="1" t="str">
        <f aca="false">IF(summary!$Y143+summary!$AA143&gt;0,summary!U143,"")</f>
        <v/>
      </c>
      <c r="M142" s="45" t="str">
        <f aca="false">IF(summary!$Y143+summary!$AA143&gt;0,summary!O143,"")</f>
        <v/>
      </c>
      <c r="N142" s="1" t="str">
        <f aca="false">IF(summary!$Y143+summary!$AA143&gt;0, IF(summary!T143="NO",1,0), "")</f>
        <v/>
      </c>
      <c r="O142" s="1" t="str">
        <f aca="false">IF($F142&lt;&gt;"",VLOOKUP($F142,Assignments!$A$2:$F$102,2,0),"")</f>
        <v/>
      </c>
      <c r="P142" s="1" t="str">
        <f aca="false">IF($H142&lt;&gt;"",VLOOKUP($H142,Assignments!$A$2:$F$102,2,0),"")</f>
        <v/>
      </c>
      <c r="Q142" s="1" t="str">
        <f aca="false">IF($F142&lt;&gt;"",IF(VLOOKUP($F142,Assignments!$A$2:$F$102,3,0)&lt;&gt;"",VLOOKUP($F142,Assignments!$A$2:$F$102,3,0),""),"")</f>
        <v/>
      </c>
      <c r="R142" s="1" t="str">
        <f aca="false">IF($H142&lt;&gt;"",IF(VLOOKUP($H142,Assignments!$A$2:$F$102,3,0)&lt;&gt;"",VLOOKUP($H142,Assignments!$A$2:$F$102,3,0),""),"")</f>
        <v/>
      </c>
      <c r="S142" s="1"/>
      <c r="T142" s="1" t="str">
        <f aca="false">IF(summary!$Y143+summary!$AA143&gt;0,summary!AE143,"")</f>
        <v/>
      </c>
      <c r="U142" s="1" t="str">
        <f aca="false">IF(summary!$Y143+summary!$AA143&gt;0,summary!AF143,"")</f>
        <v/>
      </c>
      <c r="V142" s="1" t="str">
        <f aca="false">IF(summary!$Y143+summary!$AA143&gt;0,summary!V143,"")</f>
        <v/>
      </c>
      <c r="W142" s="1" t="str">
        <f aca="false">IF(summary!$Y143+summary!$AA143&gt;0,summary!W143,"")</f>
        <v/>
      </c>
      <c r="X142" s="1" t="str">
        <f aca="false">IF(summary!$Y143+summary!$AA143&gt;0,summary!Y143,"")</f>
        <v/>
      </c>
      <c r="Y142" s="1" t="str">
        <f aca="false">IF(summary!$Y143+summary!$AA143&gt;0,summary!AA143,"")</f>
        <v/>
      </c>
    </row>
    <row r="143" customFormat="false" ht="15" hidden="false" customHeight="false" outlineLevel="0" collapsed="false">
      <c r="A143" s="1" t="str">
        <f aca="false">IF(summary!$Y144+summary!$AA144&gt;0,summary!A144,"")</f>
        <v/>
      </c>
      <c r="B143" s="1" t="str">
        <f aca="false">IF(summary!$Y144+summary!$AA144&gt;0,summary!B144,"")</f>
        <v/>
      </c>
      <c r="C143" s="1" t="str">
        <f aca="false">IF(summary!$Y144+summary!$AA144&gt;0,summary!D144,"")</f>
        <v/>
      </c>
      <c r="D143" s="1" t="str">
        <f aca="false">IF(summary!$Y144+summary!$AA144&gt;0,summary!E144,"")</f>
        <v/>
      </c>
      <c r="E143" s="1" t="str">
        <f aca="false">IF(summary!$Y144+summary!$AA144&gt;0,summary!H144,"")</f>
        <v/>
      </c>
      <c r="F143" s="1" t="str">
        <f aca="false">IF(summary!$Y144+summary!$AA144&gt;0,summary!X144,"")</f>
        <v/>
      </c>
      <c r="G143" s="1" t="str">
        <f aca="false">IF(summary!$Y144+summary!$AA144&gt;0,summary!Y144,"")</f>
        <v/>
      </c>
      <c r="H143" s="1" t="str">
        <f aca="false">IF(summary!$Y144+summary!$AA144&gt;0,summary!Z144,"")</f>
        <v/>
      </c>
      <c r="I143" s="1" t="str">
        <f aca="false">IF(summary!$Y144+summary!$AA144&gt;0,summary!AA144,"")</f>
        <v/>
      </c>
      <c r="J143" s="1" t="str">
        <f aca="false">IF(G143&gt;0,summary!W144,"")</f>
        <v/>
      </c>
      <c r="K143" s="44" t="str">
        <f aca="false">IF(G143&lt;&gt;"",J143*(G143+I143)/20,"")</f>
        <v/>
      </c>
      <c r="L143" s="1" t="str">
        <f aca="false">IF(summary!$Y144+summary!$AA144&gt;0,summary!U144,"")</f>
        <v/>
      </c>
      <c r="M143" s="45" t="str">
        <f aca="false">IF(summary!$Y144+summary!$AA144&gt;0,summary!O144,"")</f>
        <v/>
      </c>
      <c r="N143" s="1" t="str">
        <f aca="false">IF(summary!$Y144+summary!$AA144&gt;0, IF(summary!T144="NO",1,0), "")</f>
        <v/>
      </c>
      <c r="O143" s="1" t="str">
        <f aca="false">IF($F143&lt;&gt;"",VLOOKUP($F143,Assignments!$A$2:$F$102,2,0),"")</f>
        <v/>
      </c>
      <c r="P143" s="1" t="str">
        <f aca="false">IF($H143&lt;&gt;"",VLOOKUP($H143,Assignments!$A$2:$F$102,2,0),"")</f>
        <v/>
      </c>
      <c r="Q143" s="1" t="str">
        <f aca="false">IF($F143&lt;&gt;"",IF(VLOOKUP($F143,Assignments!$A$2:$F$102,3,0)&lt;&gt;"",VLOOKUP($F143,Assignments!$A$2:$F$102,3,0),""),"")</f>
        <v/>
      </c>
      <c r="R143" s="1" t="str">
        <f aca="false">IF($H143&lt;&gt;"",IF(VLOOKUP($H143,Assignments!$A$2:$F$102,3,0)&lt;&gt;"",VLOOKUP($H143,Assignments!$A$2:$F$102,3,0),""),"")</f>
        <v/>
      </c>
      <c r="S143" s="1"/>
      <c r="T143" s="1" t="str">
        <f aca="false">IF(summary!$Y144+summary!$AA144&gt;0,summary!AE144,"")</f>
        <v/>
      </c>
      <c r="U143" s="1" t="str">
        <f aca="false">IF(summary!$Y144+summary!$AA144&gt;0,summary!AF144,"")</f>
        <v/>
      </c>
      <c r="V143" s="1" t="str">
        <f aca="false">IF(summary!$Y144+summary!$AA144&gt;0,summary!V144,"")</f>
        <v/>
      </c>
      <c r="W143" s="1" t="str">
        <f aca="false">IF(summary!$Y144+summary!$AA144&gt;0,summary!W144,"")</f>
        <v/>
      </c>
      <c r="X143" s="1" t="str">
        <f aca="false">IF(summary!$Y144+summary!$AA144&gt;0,summary!Y144,"")</f>
        <v/>
      </c>
      <c r="Y143" s="1" t="str">
        <f aca="false">IF(summary!$Y144+summary!$AA144&gt;0,summary!AA144,"")</f>
        <v/>
      </c>
    </row>
    <row r="144" customFormat="false" ht="15" hidden="false" customHeight="false" outlineLevel="0" collapsed="false">
      <c r="A144" s="1" t="str">
        <f aca="false">IF(summary!$Y145+summary!$AA145&gt;0,summary!A145,"")</f>
        <v/>
      </c>
      <c r="B144" s="1" t="str">
        <f aca="false">IF(summary!$Y145+summary!$AA145&gt;0,summary!B145,"")</f>
        <v/>
      </c>
      <c r="C144" s="1" t="str">
        <f aca="false">IF(summary!$Y145+summary!$AA145&gt;0,summary!D145,"")</f>
        <v/>
      </c>
      <c r="D144" s="1" t="str">
        <f aca="false">IF(summary!$Y145+summary!$AA145&gt;0,summary!E145,"")</f>
        <v/>
      </c>
      <c r="E144" s="1" t="str">
        <f aca="false">IF(summary!$Y145+summary!$AA145&gt;0,summary!H145,"")</f>
        <v/>
      </c>
      <c r="F144" s="1" t="str">
        <f aca="false">IF(summary!$Y145+summary!$AA145&gt;0,summary!X145,"")</f>
        <v/>
      </c>
      <c r="G144" s="1" t="str">
        <f aca="false">IF(summary!$Y145+summary!$AA145&gt;0,summary!Y145,"")</f>
        <v/>
      </c>
      <c r="H144" s="1" t="str">
        <f aca="false">IF(summary!$Y145+summary!$AA145&gt;0,summary!Z145,"")</f>
        <v/>
      </c>
      <c r="I144" s="1" t="str">
        <f aca="false">IF(summary!$Y145+summary!$AA145&gt;0,summary!AA145,"")</f>
        <v/>
      </c>
      <c r="J144" s="1" t="str">
        <f aca="false">IF(G144&gt;0,summary!W145,"")</f>
        <v/>
      </c>
      <c r="K144" s="44" t="str">
        <f aca="false">IF(G144&lt;&gt;"",J144*(G144+I144)/20,"")</f>
        <v/>
      </c>
      <c r="L144" s="1" t="str">
        <f aca="false">IF(summary!$Y145+summary!$AA145&gt;0,summary!U145,"")</f>
        <v/>
      </c>
      <c r="M144" s="45" t="str">
        <f aca="false">IF(summary!$Y145+summary!$AA145&gt;0,summary!O145,"")</f>
        <v/>
      </c>
      <c r="N144" s="1" t="str">
        <f aca="false">IF(summary!$Y145+summary!$AA145&gt;0, IF(summary!T145="NO",1,0), "")</f>
        <v/>
      </c>
      <c r="O144" s="1" t="str">
        <f aca="false">IF($F144&lt;&gt;"",VLOOKUP($F144,Assignments!$A$2:$F$102,2,0),"")</f>
        <v/>
      </c>
      <c r="P144" s="1" t="str">
        <f aca="false">IF($H144&lt;&gt;"",VLOOKUP($H144,Assignments!$A$2:$F$102,2,0),"")</f>
        <v/>
      </c>
      <c r="Q144" s="1" t="str">
        <f aca="false">IF($F144&lt;&gt;"",IF(VLOOKUP($F144,Assignments!$A$2:$F$102,3,0)&lt;&gt;"",VLOOKUP($F144,Assignments!$A$2:$F$102,3,0),""),"")</f>
        <v/>
      </c>
      <c r="R144" s="1" t="str">
        <f aca="false">IF($H144&lt;&gt;"",IF(VLOOKUP($H144,Assignments!$A$2:$F$102,3,0)&lt;&gt;"",VLOOKUP($H144,Assignments!$A$2:$F$102,3,0),""),"")</f>
        <v/>
      </c>
      <c r="S144" s="1"/>
      <c r="T144" s="1" t="str">
        <f aca="false">IF(summary!$Y145+summary!$AA145&gt;0,summary!AE145,"")</f>
        <v/>
      </c>
      <c r="U144" s="1" t="str">
        <f aca="false">IF(summary!$Y145+summary!$AA145&gt;0,summary!AF145,"")</f>
        <v/>
      </c>
      <c r="V144" s="1" t="str">
        <f aca="false">IF(summary!$Y145+summary!$AA145&gt;0,summary!V145,"")</f>
        <v/>
      </c>
      <c r="W144" s="1" t="str">
        <f aca="false">IF(summary!$Y145+summary!$AA145&gt;0,summary!W145,"")</f>
        <v/>
      </c>
      <c r="X144" s="1" t="str">
        <f aca="false">IF(summary!$Y145+summary!$AA145&gt;0,summary!Y145,"")</f>
        <v/>
      </c>
      <c r="Y144" s="1" t="str">
        <f aca="false">IF(summary!$Y145+summary!$AA145&gt;0,summary!AA145,"")</f>
        <v/>
      </c>
    </row>
    <row r="145" customFormat="false" ht="15" hidden="false" customHeight="false" outlineLevel="0" collapsed="false">
      <c r="A145" s="1" t="str">
        <f aca="false">IF(summary!$Y146+summary!$AA146&gt;0,summary!A146,"")</f>
        <v/>
      </c>
      <c r="B145" s="1" t="str">
        <f aca="false">IF(summary!$Y146+summary!$AA146&gt;0,summary!B146,"")</f>
        <v/>
      </c>
      <c r="C145" s="1" t="str">
        <f aca="false">IF(summary!$Y146+summary!$AA146&gt;0,summary!D146,"")</f>
        <v/>
      </c>
      <c r="D145" s="1" t="str">
        <f aca="false">IF(summary!$Y146+summary!$AA146&gt;0,summary!E146,"")</f>
        <v/>
      </c>
      <c r="E145" s="1" t="str">
        <f aca="false">IF(summary!$Y146+summary!$AA146&gt;0,summary!H146,"")</f>
        <v/>
      </c>
      <c r="F145" s="1" t="str">
        <f aca="false">IF(summary!$Y146+summary!$AA146&gt;0,summary!X146,"")</f>
        <v/>
      </c>
      <c r="G145" s="1" t="str">
        <f aca="false">IF(summary!$Y146+summary!$AA146&gt;0,summary!Y146,"")</f>
        <v/>
      </c>
      <c r="H145" s="1" t="str">
        <f aca="false">IF(summary!$Y146+summary!$AA146&gt;0,summary!Z146,"")</f>
        <v/>
      </c>
      <c r="I145" s="1" t="str">
        <f aca="false">IF(summary!$Y146+summary!$AA146&gt;0,summary!AA146,"")</f>
        <v/>
      </c>
      <c r="J145" s="1" t="str">
        <f aca="false">IF(G145&gt;0,summary!W146,"")</f>
        <v/>
      </c>
      <c r="K145" s="44" t="str">
        <f aca="false">IF(G145&lt;&gt;"",J145*(G145+I145)/20,"")</f>
        <v/>
      </c>
      <c r="L145" s="1" t="str">
        <f aca="false">IF(summary!$Y146+summary!$AA146&gt;0,summary!U146,"")</f>
        <v/>
      </c>
      <c r="M145" s="45" t="str">
        <f aca="false">IF(summary!$Y146+summary!$AA146&gt;0,summary!O146,"")</f>
        <v/>
      </c>
      <c r="N145" s="1" t="str">
        <f aca="false">IF(summary!$Y146+summary!$AA146&gt;0, IF(summary!T146="NO",1,0), "")</f>
        <v/>
      </c>
      <c r="O145" s="1" t="str">
        <f aca="false">IF($F145&lt;&gt;"",VLOOKUP($F145,Assignments!$A$2:$F$102,2,0),"")</f>
        <v/>
      </c>
      <c r="P145" s="1" t="str">
        <f aca="false">IF($H145&lt;&gt;"",VLOOKUP($H145,Assignments!$A$2:$F$102,2,0),"")</f>
        <v/>
      </c>
      <c r="Q145" s="1" t="str">
        <f aca="false">IF($F145&lt;&gt;"",IF(VLOOKUP($F145,Assignments!$A$2:$F$102,3,0)&lt;&gt;"",VLOOKUP($F145,Assignments!$A$2:$F$102,3,0),""),"")</f>
        <v/>
      </c>
      <c r="R145" s="1" t="str">
        <f aca="false">IF($H145&lt;&gt;"",IF(VLOOKUP($H145,Assignments!$A$2:$F$102,3,0)&lt;&gt;"",VLOOKUP($H145,Assignments!$A$2:$F$102,3,0),""),"")</f>
        <v/>
      </c>
      <c r="S145" s="1"/>
      <c r="T145" s="1" t="str">
        <f aca="false">IF(summary!$Y146+summary!$AA146&gt;0,summary!AE146,"")</f>
        <v/>
      </c>
      <c r="U145" s="1" t="str">
        <f aca="false">IF(summary!$Y146+summary!$AA146&gt;0,summary!AF146,"")</f>
        <v/>
      </c>
      <c r="V145" s="1" t="str">
        <f aca="false">IF(summary!$Y146+summary!$AA146&gt;0,summary!V146,"")</f>
        <v/>
      </c>
      <c r="W145" s="1" t="str">
        <f aca="false">IF(summary!$Y146+summary!$AA146&gt;0,summary!W146,"")</f>
        <v/>
      </c>
      <c r="X145" s="1" t="str">
        <f aca="false">IF(summary!$Y146+summary!$AA146&gt;0,summary!Y146,"")</f>
        <v/>
      </c>
      <c r="Y145" s="1" t="str">
        <f aca="false">IF(summary!$Y146+summary!$AA146&gt;0,summary!AA146,"")</f>
        <v/>
      </c>
    </row>
    <row r="146" customFormat="false" ht="15" hidden="false" customHeight="false" outlineLevel="0" collapsed="false">
      <c r="A146" s="1" t="str">
        <f aca="false">IF(summary!$Y147+summary!$AA147&gt;0,summary!A147,"")</f>
        <v/>
      </c>
      <c r="B146" s="1" t="str">
        <f aca="false">IF(summary!$Y147+summary!$AA147&gt;0,summary!B147,"")</f>
        <v/>
      </c>
      <c r="C146" s="1" t="str">
        <f aca="false">IF(summary!$Y147+summary!$AA147&gt;0,summary!D147,"")</f>
        <v/>
      </c>
      <c r="D146" s="1" t="str">
        <f aca="false">IF(summary!$Y147+summary!$AA147&gt;0,summary!E147,"")</f>
        <v/>
      </c>
      <c r="E146" s="1" t="str">
        <f aca="false">IF(summary!$Y147+summary!$AA147&gt;0,summary!H147,"")</f>
        <v/>
      </c>
      <c r="F146" s="1" t="str">
        <f aca="false">IF(summary!$Y147+summary!$AA147&gt;0,summary!X147,"")</f>
        <v/>
      </c>
      <c r="G146" s="1" t="str">
        <f aca="false">IF(summary!$Y147+summary!$AA147&gt;0,summary!Y147,"")</f>
        <v/>
      </c>
      <c r="H146" s="1" t="str">
        <f aca="false">IF(summary!$Y147+summary!$AA147&gt;0,summary!Z147,"")</f>
        <v/>
      </c>
      <c r="I146" s="1" t="str">
        <f aca="false">IF(summary!$Y147+summary!$AA147&gt;0,summary!AA147,"")</f>
        <v/>
      </c>
      <c r="J146" s="1" t="str">
        <f aca="false">IF(G146&gt;0,summary!W147,"")</f>
        <v/>
      </c>
      <c r="K146" s="44" t="str">
        <f aca="false">IF(G146&lt;&gt;"",J146*(G146+I146)/20,"")</f>
        <v/>
      </c>
      <c r="L146" s="1" t="str">
        <f aca="false">IF(summary!$Y147+summary!$AA147&gt;0,summary!U147,"")</f>
        <v/>
      </c>
      <c r="M146" s="45" t="str">
        <f aca="false">IF(summary!$Y147+summary!$AA147&gt;0,summary!O147,"")</f>
        <v/>
      </c>
      <c r="N146" s="1" t="str">
        <f aca="false">IF(summary!$Y147+summary!$AA147&gt;0, IF(summary!T147="NO",1,0), "")</f>
        <v/>
      </c>
      <c r="O146" s="1" t="str">
        <f aca="false">IF($F146&lt;&gt;"",VLOOKUP($F146,Assignments!$A$2:$F$102,2,0),"")</f>
        <v/>
      </c>
      <c r="P146" s="1" t="str">
        <f aca="false">IF($H146&lt;&gt;"",VLOOKUP($H146,Assignments!$A$2:$F$102,2,0),"")</f>
        <v/>
      </c>
      <c r="Q146" s="1" t="str">
        <f aca="false">IF($F146&lt;&gt;"",IF(VLOOKUP($F146,Assignments!$A$2:$F$102,3,0)&lt;&gt;"",VLOOKUP($F146,Assignments!$A$2:$F$102,3,0),""),"")</f>
        <v/>
      </c>
      <c r="R146" s="1" t="str">
        <f aca="false">IF($H146&lt;&gt;"",IF(VLOOKUP($H146,Assignments!$A$2:$F$102,3,0)&lt;&gt;"",VLOOKUP($H146,Assignments!$A$2:$F$102,3,0),""),"")</f>
        <v/>
      </c>
      <c r="S146" s="1"/>
      <c r="T146" s="1" t="str">
        <f aca="false">IF(summary!$Y147+summary!$AA147&gt;0,summary!AE147,"")</f>
        <v/>
      </c>
      <c r="U146" s="1" t="str">
        <f aca="false">IF(summary!$Y147+summary!$AA147&gt;0,summary!AF147,"")</f>
        <v/>
      </c>
      <c r="V146" s="1" t="str">
        <f aca="false">IF(summary!$Y147+summary!$AA147&gt;0,summary!V147,"")</f>
        <v/>
      </c>
      <c r="W146" s="1" t="str">
        <f aca="false">IF(summary!$Y147+summary!$AA147&gt;0,summary!W147,"")</f>
        <v/>
      </c>
      <c r="X146" s="1" t="str">
        <f aca="false">IF(summary!$Y147+summary!$AA147&gt;0,summary!Y147,"")</f>
        <v/>
      </c>
      <c r="Y146" s="1" t="str">
        <f aca="false">IF(summary!$Y147+summary!$AA147&gt;0,summary!AA147,"")</f>
        <v/>
      </c>
    </row>
    <row r="147" customFormat="false" ht="15" hidden="false" customHeight="false" outlineLevel="0" collapsed="false">
      <c r="A147" s="1" t="str">
        <f aca="false">IF(summary!$Y148+summary!$AA148&gt;0,summary!A148,"")</f>
        <v/>
      </c>
      <c r="B147" s="1" t="str">
        <f aca="false">IF(summary!$Y148+summary!$AA148&gt;0,summary!B148,"")</f>
        <v/>
      </c>
      <c r="C147" s="1" t="str">
        <f aca="false">IF(summary!$Y148+summary!$AA148&gt;0,summary!D148,"")</f>
        <v/>
      </c>
      <c r="D147" s="1" t="str">
        <f aca="false">IF(summary!$Y148+summary!$AA148&gt;0,summary!E148,"")</f>
        <v/>
      </c>
      <c r="E147" s="1" t="str">
        <f aca="false">IF(summary!$Y148+summary!$AA148&gt;0,summary!H148,"")</f>
        <v/>
      </c>
      <c r="F147" s="1" t="str">
        <f aca="false">IF(summary!$Y148+summary!$AA148&gt;0,summary!X148,"")</f>
        <v/>
      </c>
      <c r="G147" s="1" t="str">
        <f aca="false">IF(summary!$Y148+summary!$AA148&gt;0,summary!Y148,"")</f>
        <v/>
      </c>
      <c r="H147" s="1" t="str">
        <f aca="false">IF(summary!$Y148+summary!$AA148&gt;0,summary!Z148,"")</f>
        <v/>
      </c>
      <c r="I147" s="1" t="str">
        <f aca="false">IF(summary!$Y148+summary!$AA148&gt;0,summary!AA148,"")</f>
        <v/>
      </c>
      <c r="J147" s="1" t="str">
        <f aca="false">IF(G147&gt;0,summary!W148,"")</f>
        <v/>
      </c>
      <c r="K147" s="44" t="str">
        <f aca="false">IF(G147&lt;&gt;"",J147*(G147+I147)/20,"")</f>
        <v/>
      </c>
      <c r="L147" s="1" t="str">
        <f aca="false">IF(summary!$Y148+summary!$AA148&gt;0,summary!U148,"")</f>
        <v/>
      </c>
      <c r="M147" s="45" t="str">
        <f aca="false">IF(summary!$Y148+summary!$AA148&gt;0,summary!O148,"")</f>
        <v/>
      </c>
      <c r="N147" s="1" t="str">
        <f aca="false">IF(summary!$Y148+summary!$AA148&gt;0, IF(summary!T148="NO",1,0), "")</f>
        <v/>
      </c>
      <c r="O147" s="1" t="str">
        <f aca="false">IF($F147&lt;&gt;"",VLOOKUP($F147,Assignments!$A$2:$F$102,2,0),"")</f>
        <v/>
      </c>
      <c r="P147" s="1" t="str">
        <f aca="false">IF($H147&lt;&gt;"",VLOOKUP($H147,Assignments!$A$2:$F$102,2,0),"")</f>
        <v/>
      </c>
      <c r="Q147" s="1" t="str">
        <f aca="false">IF($F147&lt;&gt;"",IF(VLOOKUP($F147,Assignments!$A$2:$F$102,3,0)&lt;&gt;"",VLOOKUP($F147,Assignments!$A$2:$F$102,3,0),""),"")</f>
        <v/>
      </c>
      <c r="R147" s="1" t="str">
        <f aca="false">IF($H147&lt;&gt;"",IF(VLOOKUP($H147,Assignments!$A$2:$F$102,3,0)&lt;&gt;"",VLOOKUP($H147,Assignments!$A$2:$F$102,3,0),""),"")</f>
        <v/>
      </c>
      <c r="S147" s="1"/>
      <c r="T147" s="1" t="str">
        <f aca="false">IF(summary!$Y148+summary!$AA148&gt;0,summary!AE148,"")</f>
        <v/>
      </c>
      <c r="U147" s="1" t="str">
        <f aca="false">IF(summary!$Y148+summary!$AA148&gt;0,summary!AF148,"")</f>
        <v/>
      </c>
      <c r="V147" s="1" t="str">
        <f aca="false">IF(summary!$Y148+summary!$AA148&gt;0,summary!V148,"")</f>
        <v/>
      </c>
      <c r="W147" s="1" t="str">
        <f aca="false">IF(summary!$Y148+summary!$AA148&gt;0,summary!W148,"")</f>
        <v/>
      </c>
      <c r="X147" s="1" t="str">
        <f aca="false">IF(summary!$Y148+summary!$AA148&gt;0,summary!Y148,"")</f>
        <v/>
      </c>
      <c r="Y147" s="1" t="str">
        <f aca="false">IF(summary!$Y148+summary!$AA148&gt;0,summary!AA148,"")</f>
        <v/>
      </c>
    </row>
    <row r="148" customFormat="false" ht="15" hidden="false" customHeight="false" outlineLevel="0" collapsed="false">
      <c r="A148" s="1" t="str">
        <f aca="false">IF(summary!$Y149+summary!$AA149&gt;0,summary!A149,"")</f>
        <v/>
      </c>
      <c r="B148" s="1" t="str">
        <f aca="false">IF(summary!$Y149+summary!$AA149&gt;0,summary!B149,"")</f>
        <v/>
      </c>
      <c r="C148" s="1" t="str">
        <f aca="false">IF(summary!$Y149+summary!$AA149&gt;0,summary!D149,"")</f>
        <v/>
      </c>
      <c r="D148" s="1" t="str">
        <f aca="false">IF(summary!$Y149+summary!$AA149&gt;0,summary!E149,"")</f>
        <v/>
      </c>
      <c r="E148" s="1" t="str">
        <f aca="false">IF(summary!$Y149+summary!$AA149&gt;0,summary!H149,"")</f>
        <v/>
      </c>
      <c r="F148" s="1" t="str">
        <f aca="false">IF(summary!$Y149+summary!$AA149&gt;0,summary!X149,"")</f>
        <v/>
      </c>
      <c r="G148" s="1" t="str">
        <f aca="false">IF(summary!$Y149+summary!$AA149&gt;0,summary!Y149,"")</f>
        <v/>
      </c>
      <c r="H148" s="1" t="str">
        <f aca="false">IF(summary!$Y149+summary!$AA149&gt;0,summary!Z149,"")</f>
        <v/>
      </c>
      <c r="I148" s="1" t="str">
        <f aca="false">IF(summary!$Y149+summary!$AA149&gt;0,summary!AA149,"")</f>
        <v/>
      </c>
      <c r="J148" s="1" t="str">
        <f aca="false">IF(G148&gt;0,summary!W149,"")</f>
        <v/>
      </c>
      <c r="K148" s="44" t="str">
        <f aca="false">IF(G148&lt;&gt;"",J148*(G148+I148)/20,"")</f>
        <v/>
      </c>
      <c r="L148" s="1" t="str">
        <f aca="false">IF(summary!$Y149+summary!$AA149&gt;0,summary!U149,"")</f>
        <v/>
      </c>
      <c r="M148" s="45" t="str">
        <f aca="false">IF(summary!$Y149+summary!$AA149&gt;0,summary!O149,"")</f>
        <v/>
      </c>
      <c r="N148" s="1" t="str">
        <f aca="false">IF(summary!$Y149+summary!$AA149&gt;0, IF(summary!T149="NO",1,0), "")</f>
        <v/>
      </c>
      <c r="O148" s="1" t="str">
        <f aca="false">IF($F148&lt;&gt;"",VLOOKUP($F148,Assignments!$A$2:$F$102,2,0),"")</f>
        <v/>
      </c>
      <c r="P148" s="1" t="str">
        <f aca="false">IF($H148&lt;&gt;"",VLOOKUP($H148,Assignments!$A$2:$F$102,2,0),"")</f>
        <v/>
      </c>
      <c r="Q148" s="1" t="str">
        <f aca="false">IF($F148&lt;&gt;"",IF(VLOOKUP($F148,Assignments!$A$2:$F$102,3,0)&lt;&gt;"",VLOOKUP($F148,Assignments!$A$2:$F$102,3,0),""),"")</f>
        <v/>
      </c>
      <c r="R148" s="1" t="str">
        <f aca="false">IF($H148&lt;&gt;"",IF(VLOOKUP($H148,Assignments!$A$2:$F$102,3,0)&lt;&gt;"",VLOOKUP($H148,Assignments!$A$2:$F$102,3,0),""),"")</f>
        <v/>
      </c>
      <c r="S148" s="1"/>
      <c r="T148" s="1" t="str">
        <f aca="false">IF(summary!$Y149+summary!$AA149&gt;0,summary!AE149,"")</f>
        <v/>
      </c>
      <c r="U148" s="1" t="str">
        <f aca="false">IF(summary!$Y149+summary!$AA149&gt;0,summary!AF149,"")</f>
        <v/>
      </c>
      <c r="V148" s="1" t="str">
        <f aca="false">IF(summary!$Y149+summary!$AA149&gt;0,summary!V149,"")</f>
        <v/>
      </c>
      <c r="W148" s="1" t="str">
        <f aca="false">IF(summary!$Y149+summary!$AA149&gt;0,summary!W149,"")</f>
        <v/>
      </c>
      <c r="X148" s="1" t="str">
        <f aca="false">IF(summary!$Y149+summary!$AA149&gt;0,summary!Y149,"")</f>
        <v/>
      </c>
      <c r="Y148" s="1" t="str">
        <f aca="false">IF(summary!$Y149+summary!$AA149&gt;0,summary!AA149,"")</f>
        <v/>
      </c>
    </row>
    <row r="149" customFormat="false" ht="15" hidden="false" customHeight="false" outlineLevel="0" collapsed="false">
      <c r="A149" s="1" t="str">
        <f aca="false">IF(summary!$Y150+summary!$AA150&gt;0,summary!A150,"")</f>
        <v/>
      </c>
      <c r="B149" s="1" t="str">
        <f aca="false">IF(summary!$Y150+summary!$AA150&gt;0,summary!B150,"")</f>
        <v/>
      </c>
      <c r="C149" s="1" t="str">
        <f aca="false">IF(summary!$Y150+summary!$AA150&gt;0,summary!D150,"")</f>
        <v/>
      </c>
      <c r="D149" s="1" t="str">
        <f aca="false">IF(summary!$Y150+summary!$AA150&gt;0,summary!E150,"")</f>
        <v/>
      </c>
      <c r="E149" s="1" t="str">
        <f aca="false">IF(summary!$Y150+summary!$AA150&gt;0,summary!H150,"")</f>
        <v/>
      </c>
      <c r="F149" s="1" t="str">
        <f aca="false">IF(summary!$Y150+summary!$AA150&gt;0,summary!X150,"")</f>
        <v/>
      </c>
      <c r="G149" s="1" t="str">
        <f aca="false">IF(summary!$Y150+summary!$AA150&gt;0,summary!Y150,"")</f>
        <v/>
      </c>
      <c r="H149" s="1" t="str">
        <f aca="false">IF(summary!$Y150+summary!$AA150&gt;0,summary!Z150,"")</f>
        <v/>
      </c>
      <c r="I149" s="1" t="str">
        <f aca="false">IF(summary!$Y150+summary!$AA150&gt;0,summary!AA150,"")</f>
        <v/>
      </c>
      <c r="J149" s="1" t="str">
        <f aca="false">IF(G149&gt;0,summary!W150,"")</f>
        <v/>
      </c>
      <c r="K149" s="44" t="str">
        <f aca="false">IF(G149&lt;&gt;"",J149*(G149+I149)/20,"")</f>
        <v/>
      </c>
      <c r="L149" s="1" t="str">
        <f aca="false">IF(summary!$Y150+summary!$AA150&gt;0,summary!U150,"")</f>
        <v/>
      </c>
      <c r="M149" s="45" t="str">
        <f aca="false">IF(summary!$Y150+summary!$AA150&gt;0,summary!O150,"")</f>
        <v/>
      </c>
      <c r="N149" s="1" t="str">
        <f aca="false">IF(summary!$Y150+summary!$AA150&gt;0, IF(summary!T150="NO",1,0), "")</f>
        <v/>
      </c>
      <c r="O149" s="1" t="str">
        <f aca="false">IF($F149&lt;&gt;"",VLOOKUP($F149,Assignments!$A$2:$F$102,2,0),"")</f>
        <v/>
      </c>
      <c r="P149" s="1" t="str">
        <f aca="false">IF($H149&lt;&gt;"",VLOOKUP($H149,Assignments!$A$2:$F$102,2,0),"")</f>
        <v/>
      </c>
      <c r="Q149" s="1" t="str">
        <f aca="false">IF($F149&lt;&gt;"",IF(VLOOKUP($F149,Assignments!$A$2:$F$102,3,0)&lt;&gt;"",VLOOKUP($F149,Assignments!$A$2:$F$102,3,0),""),"")</f>
        <v/>
      </c>
      <c r="R149" s="1" t="str">
        <f aca="false">IF($H149&lt;&gt;"",IF(VLOOKUP($H149,Assignments!$A$2:$F$102,3,0)&lt;&gt;"",VLOOKUP($H149,Assignments!$A$2:$F$102,3,0),""),"")</f>
        <v/>
      </c>
      <c r="S149" s="1"/>
      <c r="T149" s="1" t="str">
        <f aca="false">IF(summary!$Y150+summary!$AA150&gt;0,summary!AE150,"")</f>
        <v/>
      </c>
      <c r="U149" s="1" t="str">
        <f aca="false">IF(summary!$Y150+summary!$AA150&gt;0,summary!AF150,"")</f>
        <v/>
      </c>
      <c r="V149" s="1" t="str">
        <f aca="false">IF(summary!$Y150+summary!$AA150&gt;0,summary!V150,"")</f>
        <v/>
      </c>
      <c r="W149" s="1" t="str">
        <f aca="false">IF(summary!$Y150+summary!$AA150&gt;0,summary!W150,"")</f>
        <v/>
      </c>
      <c r="X149" s="1" t="str">
        <f aca="false">IF(summary!$Y150+summary!$AA150&gt;0,summary!Y150,"")</f>
        <v/>
      </c>
      <c r="Y149" s="1" t="str">
        <f aca="false">IF(summary!$Y150+summary!$AA150&gt;0,summary!AA150,"")</f>
        <v/>
      </c>
    </row>
    <row r="150" customFormat="false" ht="15" hidden="false" customHeight="false" outlineLevel="0" collapsed="false">
      <c r="A150" s="1" t="str">
        <f aca="false">IF(summary!$Y151+summary!$AA151&gt;0,summary!A151,"")</f>
        <v/>
      </c>
      <c r="B150" s="1" t="str">
        <f aca="false">IF(summary!$Y151+summary!$AA151&gt;0,summary!B151,"")</f>
        <v/>
      </c>
      <c r="C150" s="1" t="str">
        <f aca="false">IF(summary!$Y151+summary!$AA151&gt;0,summary!D151,"")</f>
        <v/>
      </c>
      <c r="D150" s="1" t="str">
        <f aca="false">IF(summary!$Y151+summary!$AA151&gt;0,summary!E151,"")</f>
        <v/>
      </c>
      <c r="E150" s="1" t="str">
        <f aca="false">IF(summary!$Y151+summary!$AA151&gt;0,summary!H151,"")</f>
        <v/>
      </c>
      <c r="F150" s="1" t="str">
        <f aca="false">IF(summary!$Y151+summary!$AA151&gt;0,summary!X151,"")</f>
        <v/>
      </c>
      <c r="G150" s="1" t="str">
        <f aca="false">IF(summary!$Y151+summary!$AA151&gt;0,summary!Y151,"")</f>
        <v/>
      </c>
      <c r="H150" s="1" t="str">
        <f aca="false">IF(summary!$Y151+summary!$AA151&gt;0,summary!Z151,"")</f>
        <v/>
      </c>
      <c r="I150" s="1" t="str">
        <f aca="false">IF(summary!$Y151+summary!$AA151&gt;0,summary!AA151,"")</f>
        <v/>
      </c>
      <c r="J150" s="1" t="n">
        <f aca="false">IF(G150&gt;0,summary!W151,"")</f>
        <v>0</v>
      </c>
      <c r="K150" s="44" t="str">
        <f aca="false">IF(G150&lt;&gt;"",J150*(G150+I150)/20,"")</f>
        <v/>
      </c>
      <c r="L150" s="1" t="str">
        <f aca="false">IF(summary!$Y151+summary!$AA151&gt;0,summary!U151,"")</f>
        <v/>
      </c>
      <c r="M150" s="45" t="str">
        <f aca="false">IF(summary!$Y151+summary!$AA151&gt;0,summary!O151,"")</f>
        <v/>
      </c>
      <c r="N150" s="1" t="str">
        <f aca="false">IF(summary!$Y151+summary!$AA151&gt;0, IF(summary!T151="NO",1,0), "")</f>
        <v/>
      </c>
      <c r="O150" s="1" t="str">
        <f aca="false">IF($F150&lt;&gt;"",VLOOKUP($F150,Assignments!$A$2:$F$102,2,0),"")</f>
        <v/>
      </c>
      <c r="P150" s="1" t="str">
        <f aca="false">IF($H150&lt;&gt;"",VLOOKUP($H150,Assignments!$A$2:$F$102,2,0),"")</f>
        <v/>
      </c>
      <c r="Q150" s="1" t="str">
        <f aca="false">IF($F150&lt;&gt;"",IF(VLOOKUP($F150,Assignments!$A$2:$F$102,3,0)&lt;&gt;"",VLOOKUP($F150,Assignments!$A$2:$F$102,3,0),""),"")</f>
        <v/>
      </c>
      <c r="R150" s="1" t="str">
        <f aca="false">IF($H150&lt;&gt;"",IF(VLOOKUP($H150,Assignments!$A$2:$F$102,3,0)&lt;&gt;"",VLOOKUP($H150,Assignments!$A$2:$F$102,3,0),""),"")</f>
        <v/>
      </c>
      <c r="S150" s="1"/>
      <c r="T150" s="1" t="str">
        <f aca="false">IF(summary!$Y151+summary!$AA151&gt;0,summary!AE151,"")</f>
        <v/>
      </c>
      <c r="U150" s="1" t="str">
        <f aca="false">IF(summary!$Y151+summary!$AA151&gt;0,summary!AF151,"")</f>
        <v/>
      </c>
      <c r="V150" s="1" t="str">
        <f aca="false">IF(summary!$Y151+summary!$AA151&gt;0,summary!V151,"")</f>
        <v/>
      </c>
      <c r="W150" s="1" t="str">
        <f aca="false">IF(summary!$Y151+summary!$AA151&gt;0,summary!W151,"")</f>
        <v/>
      </c>
      <c r="X150" s="1" t="str">
        <f aca="false">IF(summary!$Y151+summary!$AA151&gt;0,summary!Y151,"")</f>
        <v/>
      </c>
      <c r="Y150" s="1" t="str">
        <f aca="false">IF(summary!$Y151+summary!$AA151&gt;0,summary!AA151,"")</f>
        <v/>
      </c>
    </row>
    <row r="151" customFormat="false" ht="15" hidden="false" customHeight="false" outlineLevel="0" collapsed="false">
      <c r="A151" s="1" t="str">
        <f aca="false">IF(summary!$Y152+summary!$AA152&gt;0,summary!A152,"")</f>
        <v/>
      </c>
      <c r="B151" s="1" t="str">
        <f aca="false">IF(summary!$Y152+summary!$AA152&gt;0,summary!B152,"")</f>
        <v/>
      </c>
      <c r="C151" s="1" t="str">
        <f aca="false">IF(summary!$Y152+summary!$AA152&gt;0,summary!D152,"")</f>
        <v/>
      </c>
      <c r="D151" s="1" t="str">
        <f aca="false">IF(summary!$Y152+summary!$AA152&gt;0,summary!E152,"")</f>
        <v/>
      </c>
      <c r="E151" s="1" t="str">
        <f aca="false">IF(summary!$Y152+summary!$AA152&gt;0,summary!H152,"")</f>
        <v/>
      </c>
      <c r="F151" s="1" t="str">
        <f aca="false">IF(summary!$Y152+summary!$AA152&gt;0,summary!X152,"")</f>
        <v/>
      </c>
      <c r="G151" s="1" t="str">
        <f aca="false">IF(summary!$Y152+summary!$AA152&gt;0,summary!Y152,"")</f>
        <v/>
      </c>
      <c r="H151" s="1" t="str">
        <f aca="false">IF(summary!$Y152+summary!$AA152&gt;0,summary!Z152,"")</f>
        <v/>
      </c>
      <c r="I151" s="1" t="str">
        <f aca="false">IF(summary!$Y152+summary!$AA152&gt;0,summary!AA152,"")</f>
        <v/>
      </c>
      <c r="J151" s="1" t="n">
        <f aca="false">IF(G151&gt;0,summary!W152,"")</f>
        <v>0</v>
      </c>
      <c r="K151" s="44" t="str">
        <f aca="false">IF(G151&lt;&gt;"",J151*(G151+I151)/20,"")</f>
        <v/>
      </c>
      <c r="L151" s="1" t="str">
        <f aca="false">IF(summary!$Y152+summary!$AA152&gt;0,summary!U152,"")</f>
        <v/>
      </c>
      <c r="M151" s="45" t="str">
        <f aca="false">IF(summary!$Y152+summary!$AA152&gt;0,summary!O152,"")</f>
        <v/>
      </c>
      <c r="N151" s="1" t="str">
        <f aca="false">IF(summary!$Y152+summary!$AA152&gt;0, IF(summary!T152="NO",1,0), "")</f>
        <v/>
      </c>
      <c r="O151" s="1" t="str">
        <f aca="false">IF($F151&lt;&gt;"",VLOOKUP($F151,Assignments!$A$2:$F$102,2,0),"")</f>
        <v/>
      </c>
      <c r="P151" s="1" t="str">
        <f aca="false">IF($H151&lt;&gt;"",VLOOKUP($H151,Assignments!$A$2:$F$102,2,0),"")</f>
        <v/>
      </c>
      <c r="Q151" s="1" t="str">
        <f aca="false">IF($F151&lt;&gt;"",IF(VLOOKUP($F151,Assignments!$A$2:$F$102,3,0)&lt;&gt;"",VLOOKUP($F151,Assignments!$A$2:$F$102,3,0),""),"")</f>
        <v/>
      </c>
      <c r="R151" s="1" t="str">
        <f aca="false">IF($H151&lt;&gt;"",IF(VLOOKUP($H151,Assignments!$A$2:$F$102,3,0)&lt;&gt;"",VLOOKUP($H151,Assignments!$A$2:$F$102,3,0),""),"")</f>
        <v/>
      </c>
      <c r="S151" s="1"/>
      <c r="T151" s="1" t="str">
        <f aca="false">IF(summary!$Y152+summary!$AA152&gt;0,summary!AE152,"")</f>
        <v/>
      </c>
      <c r="U151" s="1" t="str">
        <f aca="false">IF(summary!$Y152+summary!$AA152&gt;0,summary!AF152,"")</f>
        <v/>
      </c>
      <c r="V151" s="1" t="str">
        <f aca="false">IF(summary!$Y152+summary!$AA152&gt;0,summary!V152,"")</f>
        <v/>
      </c>
      <c r="W151" s="1" t="str">
        <f aca="false">IF(summary!$Y152+summary!$AA152&gt;0,summary!W152,"")</f>
        <v/>
      </c>
      <c r="X151" s="1" t="str">
        <f aca="false">IF(summary!$Y152+summary!$AA152&gt;0,summary!Y152,"")</f>
        <v/>
      </c>
      <c r="Y151" s="1" t="str">
        <f aca="false">IF(summary!$Y152+summary!$AA152&gt;0,summary!AA152,"")</f>
        <v/>
      </c>
    </row>
    <row r="152" customFormat="false" ht="15" hidden="false" customHeight="false" outlineLevel="0" collapsed="false">
      <c r="A152" s="1" t="str">
        <f aca="false">IF(summary!$Y153+summary!$AA153&gt;0,summary!A153,"")</f>
        <v/>
      </c>
      <c r="B152" s="1" t="str">
        <f aca="false">IF(summary!$Y153+summary!$AA153&gt;0,summary!B153,"")</f>
        <v/>
      </c>
      <c r="C152" s="1" t="str">
        <f aca="false">IF(summary!$Y153+summary!$AA153&gt;0,summary!D153,"")</f>
        <v/>
      </c>
      <c r="D152" s="1" t="str">
        <f aca="false">IF(summary!$Y153+summary!$AA153&gt;0,summary!E153,"")</f>
        <v/>
      </c>
      <c r="E152" s="1" t="str">
        <f aca="false">IF(summary!$Y153+summary!$AA153&gt;0,summary!H153,"")</f>
        <v/>
      </c>
      <c r="F152" s="1" t="str">
        <f aca="false">IF(summary!$Y153+summary!$AA153&gt;0,summary!X153,"")</f>
        <v/>
      </c>
      <c r="G152" s="1" t="str">
        <f aca="false">IF(summary!$Y153+summary!$AA153&gt;0,summary!Y153,"")</f>
        <v/>
      </c>
      <c r="H152" s="1" t="str">
        <f aca="false">IF(summary!$Y153+summary!$AA153&gt;0,summary!Z153,"")</f>
        <v/>
      </c>
      <c r="I152" s="1" t="str">
        <f aca="false">IF(summary!$Y153+summary!$AA153&gt;0,summary!AA153,"")</f>
        <v/>
      </c>
      <c r="J152" s="1" t="n">
        <f aca="false">IF(G152&gt;0,summary!W153,"")</f>
        <v>0</v>
      </c>
      <c r="K152" s="44" t="str">
        <f aca="false">IF(G152&lt;&gt;"",J152*(G152+I152)/20,"")</f>
        <v/>
      </c>
      <c r="L152" s="1" t="str">
        <f aca="false">IF(summary!$Y153+summary!$AA153&gt;0,summary!U153,"")</f>
        <v/>
      </c>
      <c r="M152" s="45" t="str">
        <f aca="false">IF(summary!$Y153+summary!$AA153&gt;0,summary!O153,"")</f>
        <v/>
      </c>
      <c r="N152" s="1" t="str">
        <f aca="false">IF(summary!$Y153+summary!$AA153&gt;0, IF(summary!T153="NO",1,0), "")</f>
        <v/>
      </c>
      <c r="O152" s="1" t="str">
        <f aca="false">IF($F152&lt;&gt;"",VLOOKUP($F152,Assignments!$A$2:$F$102,2,0),"")</f>
        <v/>
      </c>
      <c r="P152" s="1" t="str">
        <f aca="false">IF($H152&lt;&gt;"",VLOOKUP($H152,Assignments!$A$2:$F$102,2,0),"")</f>
        <v/>
      </c>
      <c r="Q152" s="1" t="str">
        <f aca="false">IF($F152&lt;&gt;"",IF(VLOOKUP($F152,Assignments!$A$2:$F$102,3,0)&lt;&gt;"",VLOOKUP($F152,Assignments!$A$2:$F$102,3,0),""),"")</f>
        <v/>
      </c>
      <c r="R152" s="1" t="str">
        <f aca="false">IF($H152&lt;&gt;"",IF(VLOOKUP($H152,Assignments!$A$2:$F$102,3,0)&lt;&gt;"",VLOOKUP($H152,Assignments!$A$2:$F$102,3,0),""),"")</f>
        <v/>
      </c>
      <c r="S152" s="1"/>
      <c r="T152" s="1" t="str">
        <f aca="false">IF(summary!$Y153+summary!$AA153&gt;0,summary!AE153,"")</f>
        <v/>
      </c>
      <c r="U152" s="1" t="str">
        <f aca="false">IF(summary!$Y153+summary!$AA153&gt;0,summary!AF153,"")</f>
        <v/>
      </c>
      <c r="V152" s="1" t="str">
        <f aca="false">IF(summary!$Y153+summary!$AA153&gt;0,summary!V153,"")</f>
        <v/>
      </c>
      <c r="W152" s="1" t="str">
        <f aca="false">IF(summary!$Y153+summary!$AA153&gt;0,summary!W153,"")</f>
        <v/>
      </c>
      <c r="X152" s="1" t="str">
        <f aca="false">IF(summary!$Y153+summary!$AA153&gt;0,summary!Y153,"")</f>
        <v/>
      </c>
      <c r="Y152" s="1" t="str">
        <f aca="false">IF(summary!$Y153+summary!$AA153&gt;0,summary!AA153,"")</f>
        <v/>
      </c>
    </row>
    <row r="153" customFormat="false" ht="15" hidden="false" customHeight="false" outlineLevel="0" collapsed="false">
      <c r="A153" s="1" t="str">
        <f aca="false">IF(summary!$Y154+summary!$AA154&gt;0,summary!A154,"")</f>
        <v/>
      </c>
      <c r="B153" s="1" t="str">
        <f aca="false">IF(summary!$Y154+summary!$AA154&gt;0,summary!B154,"")</f>
        <v/>
      </c>
      <c r="C153" s="1" t="str">
        <f aca="false">IF(summary!$Y154+summary!$AA154&gt;0,summary!D154,"")</f>
        <v/>
      </c>
      <c r="D153" s="1" t="str">
        <f aca="false">IF(summary!$Y154+summary!$AA154&gt;0,summary!E154,"")</f>
        <v/>
      </c>
      <c r="E153" s="1" t="str">
        <f aca="false">IF(summary!$Y154+summary!$AA154&gt;0,summary!H154,"")</f>
        <v/>
      </c>
      <c r="F153" s="1" t="str">
        <f aca="false">IF(summary!$Y154+summary!$AA154&gt;0,summary!X154,"")</f>
        <v/>
      </c>
      <c r="G153" s="1" t="str">
        <f aca="false">IF(summary!$Y154+summary!$AA154&gt;0,summary!Y154,"")</f>
        <v/>
      </c>
      <c r="H153" s="1" t="str">
        <f aca="false">IF(summary!$Y154+summary!$AA154&gt;0,summary!Z154,"")</f>
        <v/>
      </c>
      <c r="I153" s="1" t="str">
        <f aca="false">IF(summary!$Y154+summary!$AA154&gt;0,summary!AA154,"")</f>
        <v/>
      </c>
      <c r="J153" s="1" t="n">
        <f aca="false">IF(G153&gt;0,summary!W154,"")</f>
        <v>0</v>
      </c>
      <c r="K153" s="44" t="str">
        <f aca="false">IF(G153&lt;&gt;"",J153*(G153+I153)/20,"")</f>
        <v/>
      </c>
      <c r="L153" s="1" t="str">
        <f aca="false">IF(summary!$Y154+summary!$AA154&gt;0,summary!U154,"")</f>
        <v/>
      </c>
      <c r="M153" s="45" t="str">
        <f aca="false">IF(summary!$Y154+summary!$AA154&gt;0,summary!O154,"")</f>
        <v/>
      </c>
      <c r="N153" s="1" t="str">
        <f aca="false">IF(summary!$Y154+summary!$AA154&gt;0, IF(summary!T154="NO",1,0), "")</f>
        <v/>
      </c>
      <c r="O153" s="1" t="str">
        <f aca="false">IF($F153&lt;&gt;"",VLOOKUP($F153,Assignments!$A$2:$F$102,2,0),"")</f>
        <v/>
      </c>
      <c r="P153" s="1" t="str">
        <f aca="false">IF($H153&lt;&gt;"",VLOOKUP($H153,Assignments!$A$2:$F$102,2,0),"")</f>
        <v/>
      </c>
      <c r="Q153" s="1" t="str">
        <f aca="false">IF($F153&lt;&gt;"",IF(VLOOKUP($F153,Assignments!$A$2:$F$102,3,0)&lt;&gt;"",VLOOKUP($F153,Assignments!$A$2:$F$102,3,0),""),"")</f>
        <v/>
      </c>
      <c r="R153" s="1" t="str">
        <f aca="false">IF($H153&lt;&gt;"",IF(VLOOKUP($H153,Assignments!$A$2:$F$102,3,0)&lt;&gt;"",VLOOKUP($H153,Assignments!$A$2:$F$102,3,0),""),"")</f>
        <v/>
      </c>
      <c r="S153" s="1"/>
      <c r="T153" s="1" t="str">
        <f aca="false">IF(summary!$Y154+summary!$AA154&gt;0,summary!AE154,"")</f>
        <v/>
      </c>
      <c r="U153" s="1" t="str">
        <f aca="false">IF(summary!$Y154+summary!$AA154&gt;0,summary!AF154,"")</f>
        <v/>
      </c>
      <c r="V153" s="1" t="str">
        <f aca="false">IF(summary!$Y154+summary!$AA154&gt;0,summary!V154,"")</f>
        <v/>
      </c>
      <c r="W153" s="1" t="str">
        <f aca="false">IF(summary!$Y154+summary!$AA154&gt;0,summary!W154,"")</f>
        <v/>
      </c>
      <c r="X153" s="1" t="str">
        <f aca="false">IF(summary!$Y154+summary!$AA154&gt;0,summary!Y154,"")</f>
        <v/>
      </c>
      <c r="Y153" s="1" t="str">
        <f aca="false">IF(summary!$Y154+summary!$AA154&gt;0,summary!AA154,"")</f>
        <v/>
      </c>
    </row>
    <row r="154" customFormat="false" ht="15" hidden="false" customHeight="false" outlineLevel="0" collapsed="false">
      <c r="A154" s="1" t="str">
        <f aca="false">IF(summary!$Y155+summary!$AA155&gt;0,summary!A155,"")</f>
        <v/>
      </c>
      <c r="B154" s="1" t="str">
        <f aca="false">IF(summary!$Y155+summary!$AA155&gt;0,summary!B155,"")</f>
        <v/>
      </c>
      <c r="C154" s="1" t="str">
        <f aca="false">IF(summary!$Y155+summary!$AA155&gt;0,summary!D155,"")</f>
        <v/>
      </c>
      <c r="D154" s="1" t="str">
        <f aca="false">IF(summary!$Y155+summary!$AA155&gt;0,summary!E155,"")</f>
        <v/>
      </c>
      <c r="E154" s="1" t="str">
        <f aca="false">IF(summary!$Y155+summary!$AA155&gt;0,summary!H155,"")</f>
        <v/>
      </c>
      <c r="F154" s="1" t="str">
        <f aca="false">IF(summary!$Y155+summary!$AA155&gt;0,summary!X155,"")</f>
        <v/>
      </c>
      <c r="G154" s="1" t="str">
        <f aca="false">IF(summary!$Y155+summary!$AA155&gt;0,summary!Y155,"")</f>
        <v/>
      </c>
      <c r="H154" s="1" t="str">
        <f aca="false">IF(summary!$Y155+summary!$AA155&gt;0,summary!Z155,"")</f>
        <v/>
      </c>
      <c r="I154" s="1" t="str">
        <f aca="false">IF(summary!$Y155+summary!$AA155&gt;0,summary!AA155,"")</f>
        <v/>
      </c>
      <c r="J154" s="1" t="n">
        <f aca="false">IF(G154&gt;0,summary!W155,"")</f>
        <v>0</v>
      </c>
      <c r="K154" s="44" t="str">
        <f aca="false">IF(G154&lt;&gt;"",J154*(G154+I154)/20,"")</f>
        <v/>
      </c>
      <c r="L154" s="1" t="str">
        <f aca="false">IF(summary!$Y155+summary!$AA155&gt;0,summary!U155,"")</f>
        <v/>
      </c>
      <c r="M154" s="45" t="str">
        <f aca="false">IF(summary!$Y155+summary!$AA155&gt;0,summary!O155,"")</f>
        <v/>
      </c>
      <c r="N154" s="1" t="str">
        <f aca="false">IF(summary!$Y155+summary!$AA155&gt;0, IF(summary!T155="NO",1,0), "")</f>
        <v/>
      </c>
      <c r="O154" s="1" t="str">
        <f aca="false">IF($F154&lt;&gt;"",VLOOKUP($F154,Assignments!$A$2:$F$102,2,0),"")</f>
        <v/>
      </c>
      <c r="P154" s="1" t="str">
        <f aca="false">IF($H154&lt;&gt;"",VLOOKUP($H154,Assignments!$A$2:$F$102,2,0),"")</f>
        <v/>
      </c>
      <c r="Q154" s="1" t="str">
        <f aca="false">IF($F154&lt;&gt;"",IF(VLOOKUP($F154,Assignments!$A$2:$F$102,3,0)&lt;&gt;"",VLOOKUP($F154,Assignments!$A$2:$F$102,3,0),""),"")</f>
        <v/>
      </c>
      <c r="R154" s="1" t="str">
        <f aca="false">IF($H154&lt;&gt;"",IF(VLOOKUP($H154,Assignments!$A$2:$F$102,3,0)&lt;&gt;"",VLOOKUP($H154,Assignments!$A$2:$F$102,3,0),""),"")</f>
        <v/>
      </c>
      <c r="S154" s="1"/>
      <c r="T154" s="1" t="str">
        <f aca="false">IF(summary!$Y155+summary!$AA155&gt;0,summary!AE155,"")</f>
        <v/>
      </c>
      <c r="U154" s="1" t="str">
        <f aca="false">IF(summary!$Y155+summary!$AA155&gt;0,summary!AF155,"")</f>
        <v/>
      </c>
      <c r="V154" s="1" t="str">
        <f aca="false">IF(summary!$Y155+summary!$AA155&gt;0,summary!V155,"")</f>
        <v/>
      </c>
      <c r="W154" s="1" t="str">
        <f aca="false">IF(summary!$Y155+summary!$AA155&gt;0,summary!W155,"")</f>
        <v/>
      </c>
      <c r="X154" s="1" t="str">
        <f aca="false">IF(summary!$Y155+summary!$AA155&gt;0,summary!Y155,"")</f>
        <v/>
      </c>
      <c r="Y154" s="1" t="str">
        <f aca="false">IF(summary!$Y155+summary!$AA155&gt;0,summary!AA155,"")</f>
        <v/>
      </c>
    </row>
    <row r="155" customFormat="false" ht="15" hidden="false" customHeight="false" outlineLevel="0" collapsed="false">
      <c r="A155" s="1" t="str">
        <f aca="false">IF(summary!$Y156+summary!$AA156&gt;0,summary!A156,"")</f>
        <v/>
      </c>
      <c r="B155" s="1" t="str">
        <f aca="false">IF(summary!$Y156+summary!$AA156&gt;0,summary!B156,"")</f>
        <v/>
      </c>
      <c r="C155" s="1" t="str">
        <f aca="false">IF(summary!$Y156+summary!$AA156&gt;0,summary!D156,"")</f>
        <v/>
      </c>
      <c r="D155" s="1" t="str">
        <f aca="false">IF(summary!$Y156+summary!$AA156&gt;0,summary!E156,"")</f>
        <v/>
      </c>
      <c r="E155" s="1" t="str">
        <f aca="false">IF(summary!$Y156+summary!$AA156&gt;0,summary!H156,"")</f>
        <v/>
      </c>
      <c r="F155" s="1" t="str">
        <f aca="false">IF(summary!$Y156+summary!$AA156&gt;0,summary!X156,"")</f>
        <v/>
      </c>
      <c r="G155" s="1" t="str">
        <f aca="false">IF(summary!$Y156+summary!$AA156&gt;0,summary!Y156,"")</f>
        <v/>
      </c>
      <c r="H155" s="1" t="str">
        <f aca="false">IF(summary!$Y156+summary!$AA156&gt;0,summary!Z156,"")</f>
        <v/>
      </c>
      <c r="I155" s="1" t="str">
        <f aca="false">IF(summary!$Y156+summary!$AA156&gt;0,summary!AA156,"")</f>
        <v/>
      </c>
      <c r="J155" s="1" t="n">
        <f aca="false">IF(G155&gt;0,summary!W156,"")</f>
        <v>0</v>
      </c>
      <c r="K155" s="44" t="str">
        <f aca="false">IF(G155&lt;&gt;"",J155*(G155+I155)/20,"")</f>
        <v/>
      </c>
      <c r="L155" s="1" t="str">
        <f aca="false">IF(summary!$Y156+summary!$AA156&gt;0,summary!U156,"")</f>
        <v/>
      </c>
      <c r="M155" s="45" t="str">
        <f aca="false">IF(summary!$Y156+summary!$AA156&gt;0,summary!O156,"")</f>
        <v/>
      </c>
      <c r="N155" s="1" t="str">
        <f aca="false">IF(summary!$Y156+summary!$AA156&gt;0, IF(summary!T156="NO",1,0), "")</f>
        <v/>
      </c>
      <c r="O155" s="1" t="str">
        <f aca="false">IF($F155&lt;&gt;"",VLOOKUP($F155,Assignments!$A$2:$F$102,2,0),"")</f>
        <v/>
      </c>
      <c r="P155" s="1" t="str">
        <f aca="false">IF($H155&lt;&gt;"",VLOOKUP($H155,Assignments!$A$2:$F$102,2,0),"")</f>
        <v/>
      </c>
      <c r="Q155" s="1" t="str">
        <f aca="false">IF($F155&lt;&gt;"",IF(VLOOKUP($F155,Assignments!$A$2:$F$102,3,0)&lt;&gt;"",VLOOKUP($F155,Assignments!$A$2:$F$102,3,0),""),"")</f>
        <v/>
      </c>
      <c r="R155" s="1" t="str">
        <f aca="false">IF($H155&lt;&gt;"",IF(VLOOKUP($H155,Assignments!$A$2:$F$102,3,0)&lt;&gt;"",VLOOKUP($H155,Assignments!$A$2:$F$102,3,0),""),"")</f>
        <v/>
      </c>
      <c r="S155" s="1"/>
      <c r="T155" s="1" t="str">
        <f aca="false">IF(summary!$Y156+summary!$AA156&gt;0,summary!AE156,"")</f>
        <v/>
      </c>
      <c r="U155" s="1" t="str">
        <f aca="false">IF(summary!$Y156+summary!$AA156&gt;0,summary!AF156,"")</f>
        <v/>
      </c>
      <c r="V155" s="1" t="str">
        <f aca="false">IF(summary!$Y156+summary!$AA156&gt;0,summary!V156,"")</f>
        <v/>
      </c>
      <c r="W155" s="1" t="str">
        <f aca="false">IF(summary!$Y156+summary!$AA156&gt;0,summary!W156,"")</f>
        <v/>
      </c>
      <c r="X155" s="1" t="str">
        <f aca="false">IF(summary!$Y156+summary!$AA156&gt;0,summary!Y156,"")</f>
        <v/>
      </c>
      <c r="Y155" s="1" t="str">
        <f aca="false">IF(summary!$Y156+summary!$AA156&gt;0,summary!AA156,"")</f>
        <v/>
      </c>
    </row>
    <row r="156" customFormat="false" ht="15" hidden="false" customHeight="false" outlineLevel="0" collapsed="false">
      <c r="A156" s="1" t="str">
        <f aca="false">IF(summary!$Y157+summary!$AA157&gt;0,summary!A157,"")</f>
        <v/>
      </c>
      <c r="B156" s="1" t="str">
        <f aca="false">IF(summary!$Y157+summary!$AA157&gt;0,summary!B157,"")</f>
        <v/>
      </c>
      <c r="C156" s="1" t="str">
        <f aca="false">IF(summary!$Y157+summary!$AA157&gt;0,summary!D157,"")</f>
        <v/>
      </c>
      <c r="D156" s="1" t="str">
        <f aca="false">IF(summary!$Y157+summary!$AA157&gt;0,summary!E157,"")</f>
        <v/>
      </c>
      <c r="E156" s="1" t="str">
        <f aca="false">IF(summary!$Y157+summary!$AA157&gt;0,summary!H157,"")</f>
        <v/>
      </c>
      <c r="F156" s="1" t="str">
        <f aca="false">IF(summary!$Y157+summary!$AA157&gt;0,summary!X157,"")</f>
        <v/>
      </c>
      <c r="G156" s="1" t="str">
        <f aca="false">IF(summary!$Y157+summary!$AA157&gt;0,summary!Y157,"")</f>
        <v/>
      </c>
      <c r="H156" s="1" t="str">
        <f aca="false">IF(summary!$Y157+summary!$AA157&gt;0,summary!Z157,"")</f>
        <v/>
      </c>
      <c r="I156" s="1" t="str">
        <f aca="false">IF(summary!$Y157+summary!$AA157&gt;0,summary!AA157,"")</f>
        <v/>
      </c>
      <c r="J156" s="1" t="n">
        <f aca="false">IF(G156&gt;0,summary!W157,"")</f>
        <v>0</v>
      </c>
      <c r="K156" s="44" t="str">
        <f aca="false">IF(G156&lt;&gt;"",J156*(G156+I156)/20,"")</f>
        <v/>
      </c>
      <c r="L156" s="1" t="str">
        <f aca="false">IF(summary!$Y157+summary!$AA157&gt;0,summary!U157,"")</f>
        <v/>
      </c>
      <c r="M156" s="45" t="str">
        <f aca="false">IF(summary!$Y157+summary!$AA157&gt;0,summary!O157,"")</f>
        <v/>
      </c>
      <c r="N156" s="1" t="str">
        <f aca="false">IF(summary!$Y157+summary!$AA157&gt;0, IF(summary!T157="NO",1,0), "")</f>
        <v/>
      </c>
      <c r="O156" s="1" t="str">
        <f aca="false">IF($F156&lt;&gt;"",VLOOKUP($F156,Assignments!$A$2:$F$102,2,0),"")</f>
        <v/>
      </c>
      <c r="P156" s="1" t="str">
        <f aca="false">IF($H156&lt;&gt;"",VLOOKUP($H156,Assignments!$A$2:$F$102,2,0),"")</f>
        <v/>
      </c>
      <c r="Q156" s="1" t="str">
        <f aca="false">IF($F156&lt;&gt;"",IF(VLOOKUP($F156,Assignments!$A$2:$F$102,3,0)&lt;&gt;"",VLOOKUP($F156,Assignments!$A$2:$F$102,3,0),""),"")</f>
        <v/>
      </c>
      <c r="R156" s="1" t="str">
        <f aca="false">IF($H156&lt;&gt;"",IF(VLOOKUP($H156,Assignments!$A$2:$F$102,3,0)&lt;&gt;"",VLOOKUP($H156,Assignments!$A$2:$F$102,3,0),""),"")</f>
        <v/>
      </c>
      <c r="S156" s="1"/>
      <c r="T156" s="1" t="str">
        <f aca="false">IF(summary!$Y157+summary!$AA157&gt;0,summary!AE157,"")</f>
        <v/>
      </c>
      <c r="U156" s="1" t="str">
        <f aca="false">IF(summary!$Y157+summary!$AA157&gt;0,summary!AF157,"")</f>
        <v/>
      </c>
      <c r="V156" s="1" t="str">
        <f aca="false">IF(summary!$Y157+summary!$AA157&gt;0,summary!V157,"")</f>
        <v/>
      </c>
      <c r="W156" s="1" t="str">
        <f aca="false">IF(summary!$Y157+summary!$AA157&gt;0,summary!W157,"")</f>
        <v/>
      </c>
      <c r="X156" s="1" t="str">
        <f aca="false">IF(summary!$Y157+summary!$AA157&gt;0,summary!Y157,"")</f>
        <v/>
      </c>
      <c r="Y156" s="1" t="str">
        <f aca="false">IF(summary!$Y157+summary!$AA157&gt;0,summary!AA157,"")</f>
        <v/>
      </c>
    </row>
    <row r="157" customFormat="false" ht="15" hidden="false" customHeight="false" outlineLevel="0" collapsed="false">
      <c r="A157" s="1" t="str">
        <f aca="false">IF(summary!$Y158+summary!$AA158&gt;0,summary!A158,"")</f>
        <v/>
      </c>
      <c r="B157" s="1" t="str">
        <f aca="false">IF(summary!$Y158+summary!$AA158&gt;0,summary!B158,"")</f>
        <v/>
      </c>
      <c r="C157" s="1" t="str">
        <f aca="false">IF(summary!$Y158+summary!$AA158&gt;0,summary!D158,"")</f>
        <v/>
      </c>
      <c r="D157" s="1" t="str">
        <f aca="false">IF(summary!$Y158+summary!$AA158&gt;0,summary!E158,"")</f>
        <v/>
      </c>
      <c r="E157" s="1" t="str">
        <f aca="false">IF(summary!$Y158+summary!$AA158&gt;0,summary!H158,"")</f>
        <v/>
      </c>
      <c r="F157" s="1" t="str">
        <f aca="false">IF(summary!$Y158+summary!$AA158&gt;0,summary!X158,"")</f>
        <v/>
      </c>
      <c r="G157" s="1" t="str">
        <f aca="false">IF(summary!$Y158+summary!$AA158&gt;0,summary!Y158,"")</f>
        <v/>
      </c>
      <c r="H157" s="1" t="str">
        <f aca="false">IF(summary!$Y158+summary!$AA158&gt;0,summary!Z158,"")</f>
        <v/>
      </c>
      <c r="I157" s="1" t="str">
        <f aca="false">IF(summary!$Y158+summary!$AA158&gt;0,summary!AA158,"")</f>
        <v/>
      </c>
      <c r="J157" s="1" t="n">
        <f aca="false">IF(G157&gt;0,summary!W158,"")</f>
        <v>0</v>
      </c>
      <c r="K157" s="44" t="str">
        <f aca="false">IF(G157&lt;&gt;"",J157*(G157+I157)/20,"")</f>
        <v/>
      </c>
      <c r="L157" s="1" t="str">
        <f aca="false">IF(summary!$Y158+summary!$AA158&gt;0,summary!U158,"")</f>
        <v/>
      </c>
      <c r="M157" s="45" t="str">
        <f aca="false">IF(summary!$Y158+summary!$AA158&gt;0,summary!O158,"")</f>
        <v/>
      </c>
      <c r="N157" s="1" t="str">
        <f aca="false">IF(summary!$Y158+summary!$AA158&gt;0, IF(summary!T158="NO",1,0), "")</f>
        <v/>
      </c>
      <c r="O157" s="1" t="str">
        <f aca="false">IF($F157&lt;&gt;"",VLOOKUP($F157,Assignments!$A$2:$F$102,2,0),"")</f>
        <v/>
      </c>
      <c r="P157" s="1" t="str">
        <f aca="false">IF($H157&lt;&gt;"",VLOOKUP($H157,Assignments!$A$2:$F$102,2,0),"")</f>
        <v/>
      </c>
      <c r="Q157" s="1" t="str">
        <f aca="false">IF($F157&lt;&gt;"",IF(VLOOKUP($F157,Assignments!$A$2:$F$102,3,0)&lt;&gt;"",VLOOKUP($F157,Assignments!$A$2:$F$102,3,0),""),"")</f>
        <v/>
      </c>
      <c r="R157" s="1" t="str">
        <f aca="false">IF($H157&lt;&gt;"",IF(VLOOKUP($H157,Assignments!$A$2:$F$102,3,0)&lt;&gt;"",VLOOKUP($H157,Assignments!$A$2:$F$102,3,0),""),"")</f>
        <v/>
      </c>
      <c r="S157" s="1"/>
      <c r="T157" s="1" t="str">
        <f aca="false">IF(summary!$Y158+summary!$AA158&gt;0,summary!AE158,"")</f>
        <v/>
      </c>
      <c r="U157" s="1" t="str">
        <f aca="false">IF(summary!$Y158+summary!$AA158&gt;0,summary!AF158,"")</f>
        <v/>
      </c>
      <c r="V157" s="1" t="str">
        <f aca="false">IF(summary!$Y158+summary!$AA158&gt;0,summary!V158,"")</f>
        <v/>
      </c>
      <c r="W157" s="1" t="str">
        <f aca="false">IF(summary!$Y158+summary!$AA158&gt;0,summary!W158,"")</f>
        <v/>
      </c>
      <c r="X157" s="1" t="str">
        <f aca="false">IF(summary!$Y158+summary!$AA158&gt;0,summary!Y158,"")</f>
        <v/>
      </c>
      <c r="Y157" s="1" t="str">
        <f aca="false">IF(summary!$Y158+summary!$AA158&gt;0,summary!AA158,"")</f>
        <v/>
      </c>
    </row>
    <row r="158" customFormat="false" ht="15" hidden="false" customHeight="false" outlineLevel="0" collapsed="false">
      <c r="A158" s="1" t="str">
        <f aca="false">IF(summary!$Y159+summary!$AA159&gt;0,summary!A159,"")</f>
        <v/>
      </c>
      <c r="B158" s="1" t="str">
        <f aca="false">IF(summary!$Y159+summary!$AA159&gt;0,summary!B159,"")</f>
        <v/>
      </c>
      <c r="C158" s="1" t="str">
        <f aca="false">IF(summary!$Y159+summary!$AA159&gt;0,summary!D159,"")</f>
        <v/>
      </c>
      <c r="D158" s="1" t="str">
        <f aca="false">IF(summary!$Y159+summary!$AA159&gt;0,summary!E159,"")</f>
        <v/>
      </c>
      <c r="E158" s="1" t="str">
        <f aca="false">IF(summary!$Y159+summary!$AA159&gt;0,summary!H159,"")</f>
        <v/>
      </c>
      <c r="F158" s="1" t="str">
        <f aca="false">IF(summary!$Y159+summary!$AA159&gt;0,summary!X159,"")</f>
        <v/>
      </c>
      <c r="G158" s="1" t="str">
        <f aca="false">IF(summary!$Y159+summary!$AA159&gt;0,summary!Y159,"")</f>
        <v/>
      </c>
      <c r="H158" s="1" t="str">
        <f aca="false">IF(summary!$Y159+summary!$AA159&gt;0,summary!Z159,"")</f>
        <v/>
      </c>
      <c r="I158" s="1" t="str">
        <f aca="false">IF(summary!$Y159+summary!$AA159&gt;0,summary!AA159,"")</f>
        <v/>
      </c>
      <c r="J158" s="1" t="n">
        <f aca="false">IF(G158&gt;0,summary!W159,"")</f>
        <v>0</v>
      </c>
      <c r="K158" s="44" t="str">
        <f aca="false">IF(G158&lt;&gt;"",J158*(G158+I158)/20,"")</f>
        <v/>
      </c>
      <c r="L158" s="1" t="str">
        <f aca="false">IF(summary!$Y159+summary!$AA159&gt;0,summary!U159,"")</f>
        <v/>
      </c>
      <c r="M158" s="45" t="str">
        <f aca="false">IF(summary!$Y159+summary!$AA159&gt;0,summary!O159,"")</f>
        <v/>
      </c>
      <c r="N158" s="1" t="str">
        <f aca="false">IF(summary!$Y159+summary!$AA159&gt;0, IF(summary!T159="NO",1,0), "")</f>
        <v/>
      </c>
      <c r="O158" s="1" t="str">
        <f aca="false">IF($F158&lt;&gt;"",VLOOKUP($F158,Assignments!$A$2:$F$102,2,0),"")</f>
        <v/>
      </c>
      <c r="P158" s="1" t="str">
        <f aca="false">IF($H158&lt;&gt;"",VLOOKUP($H158,Assignments!$A$2:$F$102,2,0),"")</f>
        <v/>
      </c>
      <c r="Q158" s="1" t="str">
        <f aca="false">IF($F158&lt;&gt;"",IF(VLOOKUP($F158,Assignments!$A$2:$F$102,3,0)&lt;&gt;"",VLOOKUP($F158,Assignments!$A$2:$F$102,3,0),""),"")</f>
        <v/>
      </c>
      <c r="R158" s="1" t="str">
        <f aca="false">IF($H158&lt;&gt;"",IF(VLOOKUP($H158,Assignments!$A$2:$F$102,3,0)&lt;&gt;"",VLOOKUP($H158,Assignments!$A$2:$F$102,3,0),""),"")</f>
        <v/>
      </c>
      <c r="S158" s="1"/>
      <c r="T158" s="1" t="str">
        <f aca="false">IF(summary!$Y159+summary!$AA159&gt;0,summary!AE159,"")</f>
        <v/>
      </c>
      <c r="U158" s="1" t="str">
        <f aca="false">IF(summary!$Y159+summary!$AA159&gt;0,summary!AF159,"")</f>
        <v/>
      </c>
      <c r="V158" s="1" t="str">
        <f aca="false">IF(summary!$Y159+summary!$AA159&gt;0,summary!V159,"")</f>
        <v/>
      </c>
      <c r="W158" s="1" t="str">
        <f aca="false">IF(summary!$Y159+summary!$AA159&gt;0,summary!W159,"")</f>
        <v/>
      </c>
      <c r="X158" s="1" t="str">
        <f aca="false">IF(summary!$Y159+summary!$AA159&gt;0,summary!Y159,"")</f>
        <v/>
      </c>
      <c r="Y158" s="1" t="str">
        <f aca="false">IF(summary!$Y159+summary!$AA159&gt;0,summary!AA159,"")</f>
        <v/>
      </c>
    </row>
    <row r="159" customFormat="false" ht="15" hidden="false" customHeight="false" outlineLevel="0" collapsed="false">
      <c r="A159" s="1" t="str">
        <f aca="false">IF(summary!$Y160+summary!$AA160&gt;0,summary!A160,"")</f>
        <v/>
      </c>
      <c r="B159" s="1" t="str">
        <f aca="false">IF(summary!$Y160+summary!$AA160&gt;0,summary!B160,"")</f>
        <v/>
      </c>
      <c r="C159" s="1" t="str">
        <f aca="false">IF(summary!$Y160+summary!$AA160&gt;0,summary!D160,"")</f>
        <v/>
      </c>
      <c r="D159" s="1" t="str">
        <f aca="false">IF(summary!$Y160+summary!$AA160&gt;0,summary!E160,"")</f>
        <v/>
      </c>
      <c r="E159" s="1" t="str">
        <f aca="false">IF(summary!$Y160+summary!$AA160&gt;0,summary!H160,"")</f>
        <v/>
      </c>
      <c r="F159" s="1" t="str">
        <f aca="false">IF(summary!$Y160+summary!$AA160&gt;0,summary!X160,"")</f>
        <v/>
      </c>
      <c r="G159" s="1" t="str">
        <f aca="false">IF(summary!$Y160+summary!$AA160&gt;0,summary!Y160,"")</f>
        <v/>
      </c>
      <c r="H159" s="1" t="str">
        <f aca="false">IF(summary!$Y160+summary!$AA160&gt;0,summary!Z160,"")</f>
        <v/>
      </c>
      <c r="I159" s="1" t="str">
        <f aca="false">IF(summary!$Y160+summary!$AA160&gt;0,summary!AA160,"")</f>
        <v/>
      </c>
      <c r="J159" s="1" t="n">
        <f aca="false">IF(G159&gt;0,summary!W160,"")</f>
        <v>0</v>
      </c>
      <c r="K159" s="44" t="str">
        <f aca="false">IF(G159&lt;&gt;"",J159*(G159+I159)/20,"")</f>
        <v/>
      </c>
      <c r="L159" s="1" t="str">
        <f aca="false">IF(summary!$Y160+summary!$AA160&gt;0,summary!U160,"")</f>
        <v/>
      </c>
      <c r="M159" s="45" t="str">
        <f aca="false">IF(summary!$Y160+summary!$AA160&gt;0,summary!O160,"")</f>
        <v/>
      </c>
      <c r="N159" s="1" t="str">
        <f aca="false">IF(summary!$Y160+summary!$AA160&gt;0, IF(summary!T160="NO",1,0), "")</f>
        <v/>
      </c>
      <c r="O159" s="1" t="str">
        <f aca="false">IF($F159&lt;&gt;"",VLOOKUP($F159,Assignments!$A$2:$F$102,2,0),"")</f>
        <v/>
      </c>
      <c r="P159" s="1" t="str">
        <f aca="false">IF($H159&lt;&gt;"",VLOOKUP($H159,Assignments!$A$2:$F$102,2,0),"")</f>
        <v/>
      </c>
      <c r="Q159" s="1" t="str">
        <f aca="false">IF($F159&lt;&gt;"",IF(VLOOKUP($F159,Assignments!$A$2:$F$102,3,0)&lt;&gt;"",VLOOKUP($F159,Assignments!$A$2:$F$102,3,0),""),"")</f>
        <v/>
      </c>
      <c r="R159" s="1" t="str">
        <f aca="false">IF($H159&lt;&gt;"",IF(VLOOKUP($H159,Assignments!$A$2:$F$102,3,0)&lt;&gt;"",VLOOKUP($H159,Assignments!$A$2:$F$102,3,0),""),"")</f>
        <v/>
      </c>
      <c r="S159" s="1"/>
      <c r="T159" s="1" t="str">
        <f aca="false">IF(summary!$Y160+summary!$AA160&gt;0,summary!AE160,"")</f>
        <v/>
      </c>
      <c r="U159" s="1" t="str">
        <f aca="false">IF(summary!$Y160+summary!$AA160&gt;0,summary!AF160,"")</f>
        <v/>
      </c>
      <c r="V159" s="1" t="str">
        <f aca="false">IF(summary!$Y160+summary!$AA160&gt;0,summary!V160,"")</f>
        <v/>
      </c>
      <c r="W159" s="1" t="str">
        <f aca="false">IF(summary!$Y160+summary!$AA160&gt;0,summary!W160,"")</f>
        <v/>
      </c>
      <c r="X159" s="1" t="str">
        <f aca="false">IF(summary!$Y160+summary!$AA160&gt;0,summary!Y160,"")</f>
        <v/>
      </c>
      <c r="Y159" s="1" t="str">
        <f aca="false">IF(summary!$Y160+summary!$AA160&gt;0,summary!AA160,"")</f>
        <v/>
      </c>
    </row>
    <row r="160" customFormat="false" ht="15" hidden="false" customHeight="false" outlineLevel="0" collapsed="false">
      <c r="A160" s="1" t="str">
        <f aca="false">IF(summary!$Y161+summary!$AA161&gt;0,summary!A161,"")</f>
        <v/>
      </c>
      <c r="B160" s="1" t="str">
        <f aca="false">IF(summary!$Y161+summary!$AA161&gt;0,summary!B161,"")</f>
        <v/>
      </c>
      <c r="C160" s="1" t="str">
        <f aca="false">IF(summary!$Y161+summary!$AA161&gt;0,summary!D161,"")</f>
        <v/>
      </c>
      <c r="D160" s="1" t="str">
        <f aca="false">IF(summary!$Y161+summary!$AA161&gt;0,summary!E161,"")</f>
        <v/>
      </c>
      <c r="E160" s="1" t="str">
        <f aca="false">IF(summary!$Y161+summary!$AA161&gt;0,summary!H161,"")</f>
        <v/>
      </c>
      <c r="F160" s="1" t="str">
        <f aca="false">IF(summary!$Y161+summary!$AA161&gt;0,summary!X161,"")</f>
        <v/>
      </c>
      <c r="G160" s="1" t="str">
        <f aca="false">IF(summary!$Y161+summary!$AA161&gt;0,summary!Y161,"")</f>
        <v/>
      </c>
      <c r="H160" s="1" t="str">
        <f aca="false">IF(summary!$Y161+summary!$AA161&gt;0,summary!Z161,"")</f>
        <v/>
      </c>
      <c r="I160" s="1" t="str">
        <f aca="false">IF(summary!$Y161+summary!$AA161&gt;0,summary!AA161,"")</f>
        <v/>
      </c>
      <c r="J160" s="1" t="n">
        <f aca="false">IF(G160&gt;0,summary!W161,"")</f>
        <v>0</v>
      </c>
      <c r="K160" s="44" t="str">
        <f aca="false">IF(G160&lt;&gt;"",J160*(G160+I160)/20,"")</f>
        <v/>
      </c>
      <c r="L160" s="1" t="str">
        <f aca="false">IF(summary!$Y161+summary!$AA161&gt;0,summary!U161,"")</f>
        <v/>
      </c>
      <c r="M160" s="45" t="str">
        <f aca="false">IF(summary!$Y161+summary!$AA161&gt;0,summary!O161,"")</f>
        <v/>
      </c>
      <c r="N160" s="1" t="str">
        <f aca="false">IF(summary!$Y161+summary!$AA161&gt;0, IF(summary!T161="NO",1,0), "")</f>
        <v/>
      </c>
      <c r="O160" s="1" t="str">
        <f aca="false">IF($F160&lt;&gt;"",VLOOKUP($F160,Assignments!$A$2:$F$102,2,0),"")</f>
        <v/>
      </c>
      <c r="P160" s="1" t="str">
        <f aca="false">IF($H160&lt;&gt;"",VLOOKUP($H160,Assignments!$A$2:$F$102,2,0),"")</f>
        <v/>
      </c>
      <c r="Q160" s="1" t="str">
        <f aca="false">IF($F160&lt;&gt;"",IF(VLOOKUP($F160,Assignments!$A$2:$F$102,3,0)&lt;&gt;"",VLOOKUP($F160,Assignments!$A$2:$F$102,3,0),""),"")</f>
        <v/>
      </c>
      <c r="R160" s="1" t="str">
        <f aca="false">IF($H160&lt;&gt;"",IF(VLOOKUP($H160,Assignments!$A$2:$F$102,3,0)&lt;&gt;"",VLOOKUP($H160,Assignments!$A$2:$F$102,3,0),""),"")</f>
        <v/>
      </c>
      <c r="S160" s="1"/>
      <c r="T160" s="1" t="str">
        <f aca="false">IF(summary!$Y161+summary!$AA161&gt;0,summary!AE161,"")</f>
        <v/>
      </c>
      <c r="U160" s="1" t="str">
        <f aca="false">IF(summary!$Y161+summary!$AA161&gt;0,summary!AF161,"")</f>
        <v/>
      </c>
      <c r="V160" s="1" t="str">
        <f aca="false">IF(summary!$Y161+summary!$AA161&gt;0,summary!V161,"")</f>
        <v/>
      </c>
      <c r="W160" s="1" t="str">
        <f aca="false">IF(summary!$Y161+summary!$AA161&gt;0,summary!W161,"")</f>
        <v/>
      </c>
      <c r="X160" s="1" t="str">
        <f aca="false">IF(summary!$Y161+summary!$AA161&gt;0,summary!Y161,"")</f>
        <v/>
      </c>
      <c r="Y160" s="1" t="str">
        <f aca="false">IF(summary!$Y161+summary!$AA161&gt;0,summary!AA161,"")</f>
        <v/>
      </c>
    </row>
    <row r="161" customFormat="false" ht="15" hidden="false" customHeight="false" outlineLevel="0" collapsed="false">
      <c r="A161" s="1" t="str">
        <f aca="false">IF(summary!$Y162+summary!$AA162&gt;0,summary!A162,"")</f>
        <v/>
      </c>
      <c r="B161" s="1" t="str">
        <f aca="false">IF(summary!$Y162+summary!$AA162&gt;0,summary!B162,"")</f>
        <v/>
      </c>
      <c r="C161" s="1" t="str">
        <f aca="false">IF(summary!$Y162+summary!$AA162&gt;0,summary!D162,"")</f>
        <v/>
      </c>
      <c r="D161" s="1" t="str">
        <f aca="false">IF(summary!$Y162+summary!$AA162&gt;0,summary!E162,"")</f>
        <v/>
      </c>
      <c r="E161" s="1" t="str">
        <f aca="false">IF(summary!$Y162+summary!$AA162&gt;0,summary!H162,"")</f>
        <v/>
      </c>
      <c r="F161" s="1" t="str">
        <f aca="false">IF(summary!$Y162+summary!$AA162&gt;0,summary!X162,"")</f>
        <v/>
      </c>
      <c r="G161" s="1" t="str">
        <f aca="false">IF(summary!$Y162+summary!$AA162&gt;0,summary!Y162,"")</f>
        <v/>
      </c>
      <c r="H161" s="1" t="str">
        <f aca="false">IF(summary!$Y162+summary!$AA162&gt;0,summary!Z162,"")</f>
        <v/>
      </c>
      <c r="I161" s="1" t="str">
        <f aca="false">IF(summary!$Y162+summary!$AA162&gt;0,summary!AA162,"")</f>
        <v/>
      </c>
      <c r="J161" s="1" t="n">
        <f aca="false">IF(G161&gt;0,summary!W162,"")</f>
        <v>0</v>
      </c>
      <c r="K161" s="44" t="str">
        <f aca="false">IF(G161&lt;&gt;"",J161*(G161+I161)/20,"")</f>
        <v/>
      </c>
      <c r="L161" s="1" t="str">
        <f aca="false">IF(summary!$Y162+summary!$AA162&gt;0,summary!U162,"")</f>
        <v/>
      </c>
      <c r="M161" s="45" t="str">
        <f aca="false">IF(summary!$Y162+summary!$AA162&gt;0,summary!O162,"")</f>
        <v/>
      </c>
      <c r="N161" s="1" t="str">
        <f aca="false">IF(summary!$Y162+summary!$AA162&gt;0, IF(summary!T162="NO",1,0), "")</f>
        <v/>
      </c>
      <c r="O161" s="1" t="str">
        <f aca="false">IF($F161&lt;&gt;"",VLOOKUP($F161,Assignments!$A$2:$F$102,2,0),"")</f>
        <v/>
      </c>
      <c r="P161" s="1" t="str">
        <f aca="false">IF($H161&lt;&gt;"",VLOOKUP($H161,Assignments!$A$2:$F$102,2,0),"")</f>
        <v/>
      </c>
      <c r="Q161" s="1" t="str">
        <f aca="false">IF($F161&lt;&gt;"",IF(VLOOKUP($F161,Assignments!$A$2:$F$102,3,0)&lt;&gt;"",VLOOKUP($F161,Assignments!$A$2:$F$102,3,0),""),"")</f>
        <v/>
      </c>
      <c r="R161" s="1" t="str">
        <f aca="false">IF($H161&lt;&gt;"",IF(VLOOKUP($H161,Assignments!$A$2:$F$102,3,0)&lt;&gt;"",VLOOKUP($H161,Assignments!$A$2:$F$102,3,0),""),"")</f>
        <v/>
      </c>
      <c r="S161" s="1"/>
      <c r="T161" s="1" t="str">
        <f aca="false">IF(summary!$Y162+summary!$AA162&gt;0,summary!AE162,"")</f>
        <v/>
      </c>
      <c r="U161" s="1" t="str">
        <f aca="false">IF(summary!$Y162+summary!$AA162&gt;0,summary!AF162,"")</f>
        <v/>
      </c>
      <c r="V161" s="1" t="str">
        <f aca="false">IF(summary!$Y162+summary!$AA162&gt;0,summary!V162,"")</f>
        <v/>
      </c>
      <c r="W161" s="1" t="str">
        <f aca="false">IF(summary!$Y162+summary!$AA162&gt;0,summary!W162,"")</f>
        <v/>
      </c>
      <c r="X161" s="1" t="str">
        <f aca="false">IF(summary!$Y162+summary!$AA162&gt;0,summary!Y162,"")</f>
        <v/>
      </c>
      <c r="Y161" s="1" t="str">
        <f aca="false">IF(summary!$Y162+summary!$AA162&gt;0,summary!AA162,"")</f>
        <v/>
      </c>
    </row>
    <row r="162" customFormat="false" ht="15" hidden="false" customHeight="false" outlineLevel="0" collapsed="false">
      <c r="A162" s="1" t="str">
        <f aca="false">IF(summary!$Y163+summary!$AA163&gt;0,summary!A163,"")</f>
        <v/>
      </c>
      <c r="B162" s="1" t="str">
        <f aca="false">IF(summary!$Y163+summary!$AA163&gt;0,summary!B163,"")</f>
        <v/>
      </c>
      <c r="C162" s="1" t="str">
        <f aca="false">IF(summary!$Y163+summary!$AA163&gt;0,summary!D163,"")</f>
        <v/>
      </c>
      <c r="D162" s="1" t="str">
        <f aca="false">IF(summary!$Y163+summary!$AA163&gt;0,summary!E163,"")</f>
        <v/>
      </c>
      <c r="E162" s="1" t="str">
        <f aca="false">IF(summary!$Y163+summary!$AA163&gt;0,summary!H163,"")</f>
        <v/>
      </c>
      <c r="F162" s="1" t="str">
        <f aca="false">IF(summary!$Y163+summary!$AA163&gt;0,summary!X163,"")</f>
        <v/>
      </c>
      <c r="G162" s="1" t="str">
        <f aca="false">IF(summary!$Y163+summary!$AA163&gt;0,summary!Y163,"")</f>
        <v/>
      </c>
      <c r="H162" s="1" t="str">
        <f aca="false">IF(summary!$Y163+summary!$AA163&gt;0,summary!Z163,"")</f>
        <v/>
      </c>
      <c r="I162" s="1" t="str">
        <f aca="false">IF(summary!$Y163+summary!$AA163&gt;0,summary!AA163,"")</f>
        <v/>
      </c>
      <c r="J162" s="1" t="n">
        <f aca="false">IF(G162&gt;0,summary!W163,"")</f>
        <v>0</v>
      </c>
      <c r="K162" s="44" t="str">
        <f aca="false">IF(G162&lt;&gt;"",J162*(G162+I162)/20,"")</f>
        <v/>
      </c>
      <c r="L162" s="1" t="str">
        <f aca="false">IF(summary!$Y163+summary!$AA163&gt;0,summary!U163,"")</f>
        <v/>
      </c>
      <c r="M162" s="45" t="str">
        <f aca="false">IF(summary!$Y163+summary!$AA163&gt;0,summary!O163,"")</f>
        <v/>
      </c>
      <c r="N162" s="1" t="str">
        <f aca="false">IF(summary!$Y163+summary!$AA163&gt;0, IF(summary!T163="NO",1,0), "")</f>
        <v/>
      </c>
      <c r="O162" s="1" t="str">
        <f aca="false">IF($F162&lt;&gt;"",VLOOKUP($F162,Assignments!$A$2:$F$102,2,0),"")</f>
        <v/>
      </c>
      <c r="P162" s="1" t="str">
        <f aca="false">IF($H162&lt;&gt;"",VLOOKUP($H162,Assignments!$A$2:$F$102,2,0),"")</f>
        <v/>
      </c>
      <c r="Q162" s="1" t="str">
        <f aca="false">IF($F162&lt;&gt;"",IF(VLOOKUP($F162,Assignments!$A$2:$F$102,3,0)&lt;&gt;"",VLOOKUP($F162,Assignments!$A$2:$F$102,3,0),""),"")</f>
        <v/>
      </c>
      <c r="R162" s="1" t="str">
        <f aca="false">IF($H162&lt;&gt;"",IF(VLOOKUP($H162,Assignments!$A$2:$F$102,3,0)&lt;&gt;"",VLOOKUP($H162,Assignments!$A$2:$F$102,3,0),""),"")</f>
        <v/>
      </c>
      <c r="S162" s="1"/>
      <c r="T162" s="1" t="str">
        <f aca="false">IF(summary!$Y163+summary!$AA163&gt;0,summary!AE163,"")</f>
        <v/>
      </c>
      <c r="U162" s="1" t="str">
        <f aca="false">IF(summary!$Y163+summary!$AA163&gt;0,summary!AF163,"")</f>
        <v/>
      </c>
      <c r="V162" s="1" t="str">
        <f aca="false">IF(summary!$Y163+summary!$AA163&gt;0,summary!V163,"")</f>
        <v/>
      </c>
      <c r="W162" s="1" t="str">
        <f aca="false">IF(summary!$Y163+summary!$AA163&gt;0,summary!W163,"")</f>
        <v/>
      </c>
      <c r="X162" s="1" t="str">
        <f aca="false">IF(summary!$Y163+summary!$AA163&gt;0,summary!Y163,"")</f>
        <v/>
      </c>
      <c r="Y162" s="1" t="str">
        <f aca="false">IF(summary!$Y163+summary!$AA163&gt;0,summary!AA163,"")</f>
        <v/>
      </c>
    </row>
    <row r="163" customFormat="false" ht="15" hidden="false" customHeight="false" outlineLevel="0" collapsed="false">
      <c r="A163" s="1" t="str">
        <f aca="false">IF(summary!$Y164+summary!$AA164&gt;0,summary!A164,"")</f>
        <v/>
      </c>
      <c r="B163" s="1" t="str">
        <f aca="false">IF(summary!$Y164+summary!$AA164&gt;0,summary!B164,"")</f>
        <v/>
      </c>
      <c r="C163" s="1" t="str">
        <f aca="false">IF(summary!$Y164+summary!$AA164&gt;0,summary!D164,"")</f>
        <v/>
      </c>
      <c r="D163" s="1" t="str">
        <f aca="false">IF(summary!$Y164+summary!$AA164&gt;0,summary!E164,"")</f>
        <v/>
      </c>
      <c r="E163" s="1" t="str">
        <f aca="false">IF(summary!$Y164+summary!$AA164&gt;0,summary!H164,"")</f>
        <v/>
      </c>
      <c r="F163" s="1" t="str">
        <f aca="false">IF(summary!$Y164+summary!$AA164&gt;0,summary!X164,"")</f>
        <v/>
      </c>
      <c r="G163" s="1" t="str">
        <f aca="false">IF(summary!$Y164+summary!$AA164&gt;0,summary!Y164,"")</f>
        <v/>
      </c>
      <c r="H163" s="1" t="str">
        <f aca="false">IF(summary!$Y164+summary!$AA164&gt;0,summary!Z164,"")</f>
        <v/>
      </c>
      <c r="I163" s="1" t="str">
        <f aca="false">IF(summary!$Y164+summary!$AA164&gt;0,summary!AA164,"")</f>
        <v/>
      </c>
      <c r="J163" s="1" t="n">
        <f aca="false">IF(G163&gt;0,summary!W164,"")</f>
        <v>0</v>
      </c>
      <c r="K163" s="44" t="str">
        <f aca="false">IF(G163&lt;&gt;"",J163*(G163+I163)/20,"")</f>
        <v/>
      </c>
      <c r="L163" s="1" t="str">
        <f aca="false">IF(summary!$Y164+summary!$AA164&gt;0,summary!U164,"")</f>
        <v/>
      </c>
      <c r="M163" s="45" t="str">
        <f aca="false">IF(summary!$Y164+summary!$AA164&gt;0,summary!O164,"")</f>
        <v/>
      </c>
      <c r="N163" s="1" t="str">
        <f aca="false">IF(summary!$Y164+summary!$AA164&gt;0, IF(summary!T164="NO",1,0), "")</f>
        <v/>
      </c>
      <c r="O163" s="1" t="str">
        <f aca="false">IF($F163&lt;&gt;"",VLOOKUP($F163,Assignments!$A$2:$F$102,2,0),"")</f>
        <v/>
      </c>
      <c r="P163" s="1" t="str">
        <f aca="false">IF($H163&lt;&gt;"",VLOOKUP($H163,Assignments!$A$2:$F$102,2,0),"")</f>
        <v/>
      </c>
      <c r="Q163" s="1" t="str">
        <f aca="false">IF($F163&lt;&gt;"",IF(VLOOKUP($F163,Assignments!$A$2:$F$102,3,0)&lt;&gt;"",VLOOKUP($F163,Assignments!$A$2:$F$102,3,0),""),"")</f>
        <v/>
      </c>
      <c r="R163" s="1" t="str">
        <f aca="false">IF($H163&lt;&gt;"",IF(VLOOKUP($H163,Assignments!$A$2:$F$102,3,0)&lt;&gt;"",VLOOKUP($H163,Assignments!$A$2:$F$102,3,0),""),"")</f>
        <v/>
      </c>
      <c r="S163" s="1"/>
      <c r="T163" s="1" t="str">
        <f aca="false">IF(summary!$Y164+summary!$AA164&gt;0,summary!AE164,"")</f>
        <v/>
      </c>
      <c r="U163" s="1" t="str">
        <f aca="false">IF(summary!$Y164+summary!$AA164&gt;0,summary!AF164,"")</f>
        <v/>
      </c>
      <c r="V163" s="1" t="str">
        <f aca="false">IF(summary!$Y164+summary!$AA164&gt;0,summary!V164,"")</f>
        <v/>
      </c>
      <c r="W163" s="1" t="str">
        <f aca="false">IF(summary!$Y164+summary!$AA164&gt;0,summary!W164,"")</f>
        <v/>
      </c>
      <c r="X163" s="1" t="str">
        <f aca="false">IF(summary!$Y164+summary!$AA164&gt;0,summary!Y164,"")</f>
        <v/>
      </c>
      <c r="Y163" s="1" t="str">
        <f aca="false">IF(summary!$Y164+summary!$AA164&gt;0,summary!AA164,"")</f>
        <v/>
      </c>
    </row>
    <row r="164" customFormat="false" ht="15" hidden="false" customHeight="false" outlineLevel="0" collapsed="false">
      <c r="A164" s="1" t="str">
        <f aca="false">IF(summary!$Y165+summary!$AA165&gt;0,summary!A165,"")</f>
        <v/>
      </c>
      <c r="B164" s="1" t="str">
        <f aca="false">IF(summary!$Y165+summary!$AA165&gt;0,summary!B165,"")</f>
        <v/>
      </c>
      <c r="C164" s="1" t="str">
        <f aca="false">IF(summary!$Y165+summary!$AA165&gt;0,summary!D165,"")</f>
        <v/>
      </c>
      <c r="D164" s="1" t="str">
        <f aca="false">IF(summary!$Y165+summary!$AA165&gt;0,summary!E165,"")</f>
        <v/>
      </c>
      <c r="E164" s="1" t="str">
        <f aca="false">IF(summary!$Y165+summary!$AA165&gt;0,summary!H165,"")</f>
        <v/>
      </c>
      <c r="F164" s="1" t="str">
        <f aca="false">IF(summary!$Y165+summary!$AA165&gt;0,summary!X165,"")</f>
        <v/>
      </c>
      <c r="G164" s="1" t="str">
        <f aca="false">IF(summary!$Y165+summary!$AA165&gt;0,summary!Y165,"")</f>
        <v/>
      </c>
      <c r="H164" s="1" t="str">
        <f aca="false">IF(summary!$Y165+summary!$AA165&gt;0,summary!Z165,"")</f>
        <v/>
      </c>
      <c r="I164" s="1" t="str">
        <f aca="false">IF(summary!$Y165+summary!$AA165&gt;0,summary!AA165,"")</f>
        <v/>
      </c>
      <c r="J164" s="1" t="n">
        <f aca="false">IF(G164&gt;0,summary!W165,"")</f>
        <v>0</v>
      </c>
      <c r="K164" s="44" t="str">
        <f aca="false">IF(G164&lt;&gt;"",J164*(G164+I164)/20,"")</f>
        <v/>
      </c>
      <c r="L164" s="1" t="str">
        <f aca="false">IF(summary!$Y165+summary!$AA165&gt;0,summary!U165,"")</f>
        <v/>
      </c>
      <c r="M164" s="45" t="str">
        <f aca="false">IF(summary!$Y165+summary!$AA165&gt;0,summary!O165,"")</f>
        <v/>
      </c>
      <c r="N164" s="1" t="str">
        <f aca="false">IF(summary!$Y165+summary!$AA165&gt;0, IF(summary!T165="NO",1,0), "")</f>
        <v/>
      </c>
      <c r="O164" s="1" t="str">
        <f aca="false">IF($F164&lt;&gt;"",VLOOKUP($F164,Assignments!$A$2:$F$102,2,0),"")</f>
        <v/>
      </c>
      <c r="P164" s="1" t="str">
        <f aca="false">IF($H164&lt;&gt;"",VLOOKUP($H164,Assignments!$A$2:$F$102,2,0),"")</f>
        <v/>
      </c>
      <c r="Q164" s="1" t="str">
        <f aca="false">IF($F164&lt;&gt;"",IF(VLOOKUP($F164,Assignments!$A$2:$F$102,3,0)&lt;&gt;"",VLOOKUP($F164,Assignments!$A$2:$F$102,3,0),""),"")</f>
        <v/>
      </c>
      <c r="R164" s="1" t="str">
        <f aca="false">IF($H164&lt;&gt;"",IF(VLOOKUP($H164,Assignments!$A$2:$F$102,3,0)&lt;&gt;"",VLOOKUP($H164,Assignments!$A$2:$F$102,3,0),""),"")</f>
        <v/>
      </c>
      <c r="S164" s="1"/>
      <c r="T164" s="1" t="str">
        <f aca="false">IF(summary!$Y165+summary!$AA165&gt;0,summary!AE165,"")</f>
        <v/>
      </c>
      <c r="U164" s="1" t="str">
        <f aca="false">IF(summary!$Y165+summary!$AA165&gt;0,summary!AF165,"")</f>
        <v/>
      </c>
      <c r="V164" s="1" t="str">
        <f aca="false">IF(summary!$Y165+summary!$AA165&gt;0,summary!V165,"")</f>
        <v/>
      </c>
      <c r="W164" s="1" t="str">
        <f aca="false">IF(summary!$Y165+summary!$AA165&gt;0,summary!W165,"")</f>
        <v/>
      </c>
      <c r="X164" s="1" t="str">
        <f aca="false">IF(summary!$Y165+summary!$AA165&gt;0,summary!Y165,"")</f>
        <v/>
      </c>
      <c r="Y164" s="1" t="str">
        <f aca="false">IF(summary!$Y165+summary!$AA165&gt;0,summary!AA165,"")</f>
        <v/>
      </c>
    </row>
    <row r="165" customFormat="false" ht="15" hidden="false" customHeight="false" outlineLevel="0" collapsed="false">
      <c r="A165" s="1" t="str">
        <f aca="false">IF(summary!$Y166+summary!$AA166&gt;0,summary!A166,"")</f>
        <v/>
      </c>
      <c r="B165" s="1" t="str">
        <f aca="false">IF(summary!$Y166+summary!$AA166&gt;0,summary!B166,"")</f>
        <v/>
      </c>
      <c r="C165" s="1" t="str">
        <f aca="false">IF(summary!$Y166+summary!$AA166&gt;0,summary!D166,"")</f>
        <v/>
      </c>
      <c r="D165" s="1" t="str">
        <f aca="false">IF(summary!$Y166+summary!$AA166&gt;0,summary!E166,"")</f>
        <v/>
      </c>
      <c r="E165" s="1" t="str">
        <f aca="false">IF(summary!$Y166+summary!$AA166&gt;0,summary!H166,"")</f>
        <v/>
      </c>
      <c r="F165" s="1" t="str">
        <f aca="false">IF(summary!$Y166+summary!$AA166&gt;0,summary!X166,"")</f>
        <v/>
      </c>
      <c r="G165" s="1" t="str">
        <f aca="false">IF(summary!$Y166+summary!$AA166&gt;0,summary!Y166,"")</f>
        <v/>
      </c>
      <c r="H165" s="1" t="str">
        <f aca="false">IF(summary!$Y166+summary!$AA166&gt;0,summary!Z166,"")</f>
        <v/>
      </c>
      <c r="I165" s="1" t="str">
        <f aca="false">IF(summary!$Y166+summary!$AA166&gt;0,summary!AA166,"")</f>
        <v/>
      </c>
      <c r="J165" s="1" t="n">
        <f aca="false">IF(G165&gt;0,summary!W166,"")</f>
        <v>0</v>
      </c>
      <c r="K165" s="44" t="str">
        <f aca="false">IF(G165&lt;&gt;"",J165*(G165+I165)/20,"")</f>
        <v/>
      </c>
      <c r="L165" s="1" t="str">
        <f aca="false">IF(summary!$Y166+summary!$AA166&gt;0,summary!U166,"")</f>
        <v/>
      </c>
      <c r="M165" s="45" t="str">
        <f aca="false">IF(summary!$Y166+summary!$AA166&gt;0,summary!O166,"")</f>
        <v/>
      </c>
      <c r="N165" s="1" t="str">
        <f aca="false">IF(summary!$Y166+summary!$AA166&gt;0, IF(summary!T166="NO",1,0), "")</f>
        <v/>
      </c>
      <c r="O165" s="1" t="str">
        <f aca="false">IF($F165&lt;&gt;"",VLOOKUP($F165,Assignments!$A$2:$F$102,2,0),"")</f>
        <v/>
      </c>
      <c r="P165" s="1" t="str">
        <f aca="false">IF($H165&lt;&gt;"",VLOOKUP($H165,Assignments!$A$2:$F$102,2,0),"")</f>
        <v/>
      </c>
      <c r="Q165" s="1" t="str">
        <f aca="false">IF($F165&lt;&gt;"",IF(VLOOKUP($F165,Assignments!$A$2:$F$102,3,0)&lt;&gt;"",VLOOKUP($F165,Assignments!$A$2:$F$102,3,0),""),"")</f>
        <v/>
      </c>
      <c r="R165" s="1" t="str">
        <f aca="false">IF($H165&lt;&gt;"",IF(VLOOKUP($H165,Assignments!$A$2:$F$102,3,0)&lt;&gt;"",VLOOKUP($H165,Assignments!$A$2:$F$102,3,0),""),"")</f>
        <v/>
      </c>
      <c r="S165" s="1"/>
      <c r="T165" s="1" t="str">
        <f aca="false">IF(summary!$Y166+summary!$AA166&gt;0,summary!AE166,"")</f>
        <v/>
      </c>
      <c r="U165" s="1" t="str">
        <f aca="false">IF(summary!$Y166+summary!$AA166&gt;0,summary!AF166,"")</f>
        <v/>
      </c>
      <c r="V165" s="1" t="str">
        <f aca="false">IF(summary!$Y166+summary!$AA166&gt;0,summary!V166,"")</f>
        <v/>
      </c>
      <c r="W165" s="1" t="str">
        <f aca="false">IF(summary!$Y166+summary!$AA166&gt;0,summary!W166,"")</f>
        <v/>
      </c>
      <c r="X165" s="1" t="str">
        <f aca="false">IF(summary!$Y166+summary!$AA166&gt;0,summary!Y166,"")</f>
        <v/>
      </c>
      <c r="Y165" s="1" t="str">
        <f aca="false">IF(summary!$Y166+summary!$AA166&gt;0,summary!AA166,"")</f>
        <v/>
      </c>
    </row>
    <row r="166" customFormat="false" ht="15" hidden="false" customHeight="false" outlineLevel="0" collapsed="false">
      <c r="A166" s="1" t="str">
        <f aca="false">IF(summary!$Y167+summary!$AA167&gt;0,summary!A167,"")</f>
        <v/>
      </c>
      <c r="B166" s="1" t="str">
        <f aca="false">IF(summary!$Y167+summary!$AA167&gt;0,summary!B167,"")</f>
        <v/>
      </c>
      <c r="C166" s="1" t="str">
        <f aca="false">IF(summary!$Y167+summary!$AA167&gt;0,summary!D167,"")</f>
        <v/>
      </c>
      <c r="D166" s="1" t="str">
        <f aca="false">IF(summary!$Y167+summary!$AA167&gt;0,summary!E167,"")</f>
        <v/>
      </c>
      <c r="E166" s="1" t="str">
        <f aca="false">IF(summary!$Y167+summary!$AA167&gt;0,summary!H167,"")</f>
        <v/>
      </c>
      <c r="F166" s="1" t="str">
        <f aca="false">IF(summary!$Y167+summary!$AA167&gt;0,summary!X167,"")</f>
        <v/>
      </c>
      <c r="G166" s="1" t="str">
        <f aca="false">IF(summary!$Y167+summary!$AA167&gt;0,summary!Y167,"")</f>
        <v/>
      </c>
      <c r="H166" s="1" t="str">
        <f aca="false">IF(summary!$Y167+summary!$AA167&gt;0,summary!Z167,"")</f>
        <v/>
      </c>
      <c r="I166" s="1" t="str">
        <f aca="false">IF(summary!$Y167+summary!$AA167&gt;0,summary!AA167,"")</f>
        <v/>
      </c>
      <c r="J166" s="1" t="n">
        <f aca="false">IF(G166&gt;0,summary!W167,"")</f>
        <v>0</v>
      </c>
      <c r="K166" s="44" t="str">
        <f aca="false">IF(G166&lt;&gt;"",J166*(G166+I166)/20,"")</f>
        <v/>
      </c>
      <c r="L166" s="1" t="str">
        <f aca="false">IF(summary!$Y167+summary!$AA167&gt;0,summary!U167,"")</f>
        <v/>
      </c>
      <c r="M166" s="45" t="str">
        <f aca="false">IF(summary!$Y167+summary!$AA167&gt;0,summary!O167,"")</f>
        <v/>
      </c>
      <c r="N166" s="1" t="str">
        <f aca="false">IF(summary!$Y167+summary!$AA167&gt;0, IF(summary!T167="NO",1,0), "")</f>
        <v/>
      </c>
      <c r="O166" s="1" t="str">
        <f aca="false">IF($F166&lt;&gt;"",VLOOKUP($F166,Assignments!$A$2:$F$102,2,0),"")</f>
        <v/>
      </c>
      <c r="P166" s="1" t="str">
        <f aca="false">IF($H166&lt;&gt;"",VLOOKUP($H166,Assignments!$A$2:$F$102,2,0),"")</f>
        <v/>
      </c>
      <c r="Q166" s="1" t="str">
        <f aca="false">IF($F166&lt;&gt;"",IF(VLOOKUP($F166,Assignments!$A$2:$F$102,3,0)&lt;&gt;"",VLOOKUP($F166,Assignments!$A$2:$F$102,3,0),""),"")</f>
        <v/>
      </c>
      <c r="R166" s="1" t="str">
        <f aca="false">IF($H166&lt;&gt;"",IF(VLOOKUP($H166,Assignments!$A$2:$F$102,3,0)&lt;&gt;"",VLOOKUP($H166,Assignments!$A$2:$F$102,3,0),""),"")</f>
        <v/>
      </c>
      <c r="S166" s="1"/>
      <c r="T166" s="1" t="str">
        <f aca="false">IF(summary!$Y167+summary!$AA167&gt;0,summary!AE167,"")</f>
        <v/>
      </c>
      <c r="U166" s="1" t="str">
        <f aca="false">IF(summary!$Y167+summary!$AA167&gt;0,summary!AF167,"")</f>
        <v/>
      </c>
      <c r="V166" s="1" t="str">
        <f aca="false">IF(summary!$Y167+summary!$AA167&gt;0,summary!V167,"")</f>
        <v/>
      </c>
      <c r="W166" s="1" t="str">
        <f aca="false">IF(summary!$Y167+summary!$AA167&gt;0,summary!W167,"")</f>
        <v/>
      </c>
      <c r="X166" s="1" t="str">
        <f aca="false">IF(summary!$Y167+summary!$AA167&gt;0,summary!Y167,"")</f>
        <v/>
      </c>
      <c r="Y166" s="1" t="str">
        <f aca="false">IF(summary!$Y167+summary!$AA167&gt;0,summary!AA167,"")</f>
        <v/>
      </c>
    </row>
    <row r="167" customFormat="false" ht="15" hidden="false" customHeight="false" outlineLevel="0" collapsed="false">
      <c r="A167" s="1" t="str">
        <f aca="false">IF(summary!$Y168+summary!$AA168&gt;0,summary!A168,"")</f>
        <v/>
      </c>
      <c r="B167" s="1" t="str">
        <f aca="false">IF(summary!$Y168+summary!$AA168&gt;0,summary!B168,"")</f>
        <v/>
      </c>
      <c r="C167" s="1" t="str">
        <f aca="false">IF(summary!$Y168+summary!$AA168&gt;0,summary!D168,"")</f>
        <v/>
      </c>
      <c r="D167" s="1" t="str">
        <f aca="false">IF(summary!$Y168+summary!$AA168&gt;0,summary!E168,"")</f>
        <v/>
      </c>
      <c r="E167" s="1" t="str">
        <f aca="false">IF(summary!$Y168+summary!$AA168&gt;0,summary!H168,"")</f>
        <v/>
      </c>
      <c r="F167" s="1" t="str">
        <f aca="false">IF(summary!$Y168+summary!$AA168&gt;0,summary!X168,"")</f>
        <v/>
      </c>
      <c r="G167" s="1" t="str">
        <f aca="false">IF(summary!$Y168+summary!$AA168&gt;0,summary!Y168,"")</f>
        <v/>
      </c>
      <c r="H167" s="1" t="str">
        <f aca="false">IF(summary!$Y168+summary!$AA168&gt;0,summary!Z168,"")</f>
        <v/>
      </c>
      <c r="I167" s="1" t="str">
        <f aca="false">IF(summary!$Y168+summary!$AA168&gt;0,summary!AA168,"")</f>
        <v/>
      </c>
      <c r="J167" s="1" t="n">
        <f aca="false">IF(G167&gt;0,summary!W168,"")</f>
        <v>0</v>
      </c>
      <c r="K167" s="44" t="str">
        <f aca="false">IF(G167&lt;&gt;"",J167*(G167+I167)/20,"")</f>
        <v/>
      </c>
      <c r="L167" s="1" t="str">
        <f aca="false">IF(summary!$Y168+summary!$AA168&gt;0,summary!U168,"")</f>
        <v/>
      </c>
      <c r="M167" s="45" t="str">
        <f aca="false">IF(summary!$Y168+summary!$AA168&gt;0,summary!O168,"")</f>
        <v/>
      </c>
      <c r="N167" s="1" t="str">
        <f aca="false">IF(summary!$Y168+summary!$AA168&gt;0, IF(summary!T168="NO",1,0), "")</f>
        <v/>
      </c>
      <c r="O167" s="1" t="str">
        <f aca="false">IF($F167&lt;&gt;"",VLOOKUP($F167,Assignments!$A$2:$F$102,2,0),"")</f>
        <v/>
      </c>
      <c r="P167" s="1" t="str">
        <f aca="false">IF($H167&lt;&gt;"",VLOOKUP($H167,Assignments!$A$2:$F$102,2,0),"")</f>
        <v/>
      </c>
      <c r="Q167" s="1" t="str">
        <f aca="false">IF($F167&lt;&gt;"",IF(VLOOKUP($F167,Assignments!$A$2:$F$102,3,0)&lt;&gt;"",VLOOKUP($F167,Assignments!$A$2:$F$102,3,0),""),"")</f>
        <v/>
      </c>
      <c r="R167" s="1" t="str">
        <f aca="false">IF($H167&lt;&gt;"",IF(VLOOKUP($H167,Assignments!$A$2:$F$102,3,0)&lt;&gt;"",VLOOKUP($H167,Assignments!$A$2:$F$102,3,0),""),"")</f>
        <v/>
      </c>
      <c r="S167" s="1"/>
      <c r="T167" s="1" t="str">
        <f aca="false">IF(summary!$Y168+summary!$AA168&gt;0,summary!AE168,"")</f>
        <v/>
      </c>
      <c r="U167" s="1" t="str">
        <f aca="false">IF(summary!$Y168+summary!$AA168&gt;0,summary!AF168,"")</f>
        <v/>
      </c>
      <c r="V167" s="1" t="str">
        <f aca="false">IF(summary!$Y168+summary!$AA168&gt;0,summary!V168,"")</f>
        <v/>
      </c>
      <c r="W167" s="1" t="str">
        <f aca="false">IF(summary!$Y168+summary!$AA168&gt;0,summary!W168,"")</f>
        <v/>
      </c>
      <c r="X167" s="1" t="str">
        <f aca="false">IF(summary!$Y168+summary!$AA168&gt;0,summary!Y168,"")</f>
        <v/>
      </c>
      <c r="Y167" s="1" t="str">
        <f aca="false">IF(summary!$Y168+summary!$AA168&gt;0,summary!AA168,"")</f>
        <v/>
      </c>
    </row>
    <row r="168" customFormat="false" ht="15" hidden="false" customHeight="false" outlineLevel="0" collapsed="false">
      <c r="A168" s="1" t="str">
        <f aca="false">IF(summary!$Y169+summary!$AA169&gt;0,summary!A169,"")</f>
        <v/>
      </c>
      <c r="B168" s="1" t="str">
        <f aca="false">IF(summary!$Y169+summary!$AA169&gt;0,summary!B169,"")</f>
        <v/>
      </c>
      <c r="C168" s="1" t="str">
        <f aca="false">IF(summary!$Y169+summary!$AA169&gt;0,summary!D169,"")</f>
        <v/>
      </c>
      <c r="D168" s="1" t="str">
        <f aca="false">IF(summary!$Y169+summary!$AA169&gt;0,summary!E169,"")</f>
        <v/>
      </c>
      <c r="E168" s="1" t="str">
        <f aca="false">IF(summary!$Y169+summary!$AA169&gt;0,summary!H169,"")</f>
        <v/>
      </c>
      <c r="F168" s="1" t="str">
        <f aca="false">IF(summary!$Y169+summary!$AA169&gt;0,summary!X169,"")</f>
        <v/>
      </c>
      <c r="G168" s="1" t="str">
        <f aca="false">IF(summary!$Y169+summary!$AA169&gt;0,summary!Y169,"")</f>
        <v/>
      </c>
      <c r="H168" s="1" t="str">
        <f aca="false">IF(summary!$Y169+summary!$AA169&gt;0,summary!Z169,"")</f>
        <v/>
      </c>
      <c r="I168" s="1" t="str">
        <f aca="false">IF(summary!$Y169+summary!$AA169&gt;0,summary!AA169,"")</f>
        <v/>
      </c>
      <c r="J168" s="1" t="n">
        <f aca="false">IF(G168&gt;0,summary!W169,"")</f>
        <v>0</v>
      </c>
      <c r="K168" s="44" t="str">
        <f aca="false">IF(G168&lt;&gt;"",J168*(G168+I168)/20,"")</f>
        <v/>
      </c>
      <c r="L168" s="1" t="str">
        <f aca="false">IF(summary!$Y169+summary!$AA169&gt;0,summary!U169,"")</f>
        <v/>
      </c>
      <c r="M168" s="45" t="str">
        <f aca="false">IF(summary!$Y169+summary!$AA169&gt;0,summary!O169,"")</f>
        <v/>
      </c>
      <c r="N168" s="1" t="str">
        <f aca="false">IF(summary!$Y169+summary!$AA169&gt;0, IF(summary!T169="NO",1,0), "")</f>
        <v/>
      </c>
      <c r="O168" s="1" t="str">
        <f aca="false">IF($F168&lt;&gt;"",VLOOKUP($F168,Assignments!$A$2:$F$102,2,0),"")</f>
        <v/>
      </c>
      <c r="P168" s="1" t="str">
        <f aca="false">IF($H168&lt;&gt;"",VLOOKUP($H168,Assignments!$A$2:$F$102,2,0),"")</f>
        <v/>
      </c>
      <c r="Q168" s="1" t="str">
        <f aca="false">IF($F168&lt;&gt;"",IF(VLOOKUP($F168,Assignments!$A$2:$F$102,3,0)&lt;&gt;"",VLOOKUP($F168,Assignments!$A$2:$F$102,3,0),""),"")</f>
        <v/>
      </c>
      <c r="R168" s="1" t="str">
        <f aca="false">IF($H168&lt;&gt;"",IF(VLOOKUP($H168,Assignments!$A$2:$F$102,3,0)&lt;&gt;"",VLOOKUP($H168,Assignments!$A$2:$F$102,3,0),""),"")</f>
        <v/>
      </c>
      <c r="S168" s="1"/>
      <c r="T168" s="1" t="str">
        <f aca="false">IF(summary!$Y169+summary!$AA169&gt;0,summary!AE169,"")</f>
        <v/>
      </c>
      <c r="U168" s="1" t="str">
        <f aca="false">IF(summary!$Y169+summary!$AA169&gt;0,summary!AF169,"")</f>
        <v/>
      </c>
      <c r="V168" s="1" t="str">
        <f aca="false">IF(summary!$Y169+summary!$AA169&gt;0,summary!V169,"")</f>
        <v/>
      </c>
      <c r="W168" s="1" t="str">
        <f aca="false">IF(summary!$Y169+summary!$AA169&gt;0,summary!W169,"")</f>
        <v/>
      </c>
      <c r="X168" s="1" t="str">
        <f aca="false">IF(summary!$Y169+summary!$AA169&gt;0,summary!Y169,"")</f>
        <v/>
      </c>
      <c r="Y168" s="1" t="str">
        <f aca="false">IF(summary!$Y169+summary!$AA169&gt;0,summary!AA169,"")</f>
        <v/>
      </c>
    </row>
    <row r="169" customFormat="false" ht="15" hidden="false" customHeight="false" outlineLevel="0" collapsed="false">
      <c r="A169" s="1" t="str">
        <f aca="false">IF(summary!$Y170+summary!$AA170&gt;0,summary!A170,"")</f>
        <v/>
      </c>
      <c r="B169" s="1" t="str">
        <f aca="false">IF(summary!$Y170+summary!$AA170&gt;0,summary!B170,"")</f>
        <v/>
      </c>
      <c r="C169" s="1" t="str">
        <f aca="false">IF(summary!$Y170+summary!$AA170&gt;0,summary!D170,"")</f>
        <v/>
      </c>
      <c r="D169" s="1" t="str">
        <f aca="false">IF(summary!$Y170+summary!$AA170&gt;0,summary!E170,"")</f>
        <v/>
      </c>
      <c r="E169" s="1" t="str">
        <f aca="false">IF(summary!$Y170+summary!$AA170&gt;0,summary!H170,"")</f>
        <v/>
      </c>
      <c r="F169" s="1" t="str">
        <f aca="false">IF(summary!$Y170+summary!$AA170&gt;0,summary!X170,"")</f>
        <v/>
      </c>
      <c r="G169" s="1" t="str">
        <f aca="false">IF(summary!$Y170+summary!$AA170&gt;0,summary!Y170,"")</f>
        <v/>
      </c>
      <c r="H169" s="1" t="str">
        <f aca="false">IF(summary!$Y170+summary!$AA170&gt;0,summary!Z170,"")</f>
        <v/>
      </c>
      <c r="I169" s="1" t="str">
        <f aca="false">IF(summary!$Y170+summary!$AA170&gt;0,summary!AA170,"")</f>
        <v/>
      </c>
      <c r="J169" s="1" t="n">
        <f aca="false">IF(G169&gt;0,summary!W170,"")</f>
        <v>0</v>
      </c>
      <c r="K169" s="44" t="str">
        <f aca="false">IF(G169&lt;&gt;"",J169*(G169+I169)/20,"")</f>
        <v/>
      </c>
      <c r="L169" s="1" t="str">
        <f aca="false">IF(summary!$Y170+summary!$AA170&gt;0,summary!U170,"")</f>
        <v/>
      </c>
      <c r="M169" s="45" t="str">
        <f aca="false">IF(summary!$Y170+summary!$AA170&gt;0,summary!O170,"")</f>
        <v/>
      </c>
      <c r="N169" s="1" t="str">
        <f aca="false">IF(summary!$Y170+summary!$AA170&gt;0, IF(summary!T170="NO",1,0), "")</f>
        <v/>
      </c>
      <c r="O169" s="1" t="str">
        <f aca="false">IF($F169&lt;&gt;"",VLOOKUP($F169,Assignments!$A$2:$F$102,2,0),"")</f>
        <v/>
      </c>
      <c r="P169" s="1" t="str">
        <f aca="false">IF($H169&lt;&gt;"",VLOOKUP($H169,Assignments!$A$2:$F$102,2,0),"")</f>
        <v/>
      </c>
      <c r="Q169" s="1" t="str">
        <f aca="false">IF($F169&lt;&gt;"",IF(VLOOKUP($F169,Assignments!$A$2:$F$102,3,0)&lt;&gt;"",VLOOKUP($F169,Assignments!$A$2:$F$102,3,0),""),"")</f>
        <v/>
      </c>
      <c r="R169" s="1" t="str">
        <f aca="false">IF($H169&lt;&gt;"",IF(VLOOKUP($H169,Assignments!$A$2:$F$102,3,0)&lt;&gt;"",VLOOKUP($H169,Assignments!$A$2:$F$102,3,0),""),"")</f>
        <v/>
      </c>
      <c r="S169" s="1"/>
      <c r="T169" s="1" t="str">
        <f aca="false">IF(summary!$Y170+summary!$AA170&gt;0,summary!AE170,"")</f>
        <v/>
      </c>
      <c r="U169" s="1" t="str">
        <f aca="false">IF(summary!$Y170+summary!$AA170&gt;0,summary!AF170,"")</f>
        <v/>
      </c>
      <c r="V169" s="1" t="str">
        <f aca="false">IF(summary!$Y170+summary!$AA170&gt;0,summary!V170,"")</f>
        <v/>
      </c>
      <c r="W169" s="1" t="str">
        <f aca="false">IF(summary!$Y170+summary!$AA170&gt;0,summary!W170,"")</f>
        <v/>
      </c>
      <c r="X169" s="1" t="str">
        <f aca="false">IF(summary!$Y170+summary!$AA170&gt;0,summary!Y170,"")</f>
        <v/>
      </c>
      <c r="Y169" s="1" t="str">
        <f aca="false">IF(summary!$Y170+summary!$AA170&gt;0,summary!AA170,"")</f>
        <v/>
      </c>
    </row>
    <row r="170" customFormat="false" ht="15" hidden="false" customHeight="false" outlineLevel="0" collapsed="false">
      <c r="A170" s="1" t="str">
        <f aca="false">IF(summary!$Y171+summary!$AA171&gt;0,summary!A171,"")</f>
        <v/>
      </c>
      <c r="B170" s="1" t="str">
        <f aca="false">IF(summary!$Y171+summary!$AA171&gt;0,summary!B171,"")</f>
        <v/>
      </c>
      <c r="C170" s="1" t="str">
        <f aca="false">IF(summary!$Y171+summary!$AA171&gt;0,summary!D171,"")</f>
        <v/>
      </c>
      <c r="D170" s="1" t="str">
        <f aca="false">IF(summary!$Y171+summary!$AA171&gt;0,summary!E171,"")</f>
        <v/>
      </c>
      <c r="E170" s="1" t="str">
        <f aca="false">IF(summary!$Y171+summary!$AA171&gt;0,summary!H171,"")</f>
        <v/>
      </c>
      <c r="F170" s="1" t="str">
        <f aca="false">IF(summary!$Y171+summary!$AA171&gt;0,summary!X171,"")</f>
        <v/>
      </c>
      <c r="G170" s="1" t="str">
        <f aca="false">IF(summary!$Y171+summary!$AA171&gt;0,summary!Y171,"")</f>
        <v/>
      </c>
      <c r="H170" s="1" t="str">
        <f aca="false">IF(summary!$Y171+summary!$AA171&gt;0,summary!Z171,"")</f>
        <v/>
      </c>
      <c r="I170" s="1" t="str">
        <f aca="false">IF(summary!$Y171+summary!$AA171&gt;0,summary!AA171,"")</f>
        <v/>
      </c>
      <c r="J170" s="1" t="n">
        <f aca="false">IF(G170&gt;0,summary!W171,"")</f>
        <v>0</v>
      </c>
      <c r="K170" s="44" t="str">
        <f aca="false">IF(G170&lt;&gt;"",J170*(G170+I170)/20,"")</f>
        <v/>
      </c>
      <c r="L170" s="1" t="str">
        <f aca="false">IF(summary!$Y171+summary!$AA171&gt;0,summary!U171,"")</f>
        <v/>
      </c>
      <c r="M170" s="45" t="str">
        <f aca="false">IF(summary!$Y171+summary!$AA171&gt;0,summary!O171,"")</f>
        <v/>
      </c>
      <c r="N170" s="1" t="str">
        <f aca="false">IF(summary!$Y171+summary!$AA171&gt;0, IF(summary!T171="NO",1,0), "")</f>
        <v/>
      </c>
      <c r="O170" s="1" t="str">
        <f aca="false">IF($F170&lt;&gt;"",VLOOKUP($F170,Assignments!$A$2:$F$102,2,0),"")</f>
        <v/>
      </c>
      <c r="P170" s="1" t="str">
        <f aca="false">IF($H170&lt;&gt;"",VLOOKUP($H170,Assignments!$A$2:$F$102,2,0),"")</f>
        <v/>
      </c>
      <c r="Q170" s="1" t="str">
        <f aca="false">IF($F170&lt;&gt;"",IF(VLOOKUP($F170,Assignments!$A$2:$F$102,3,0)&lt;&gt;"",VLOOKUP($F170,Assignments!$A$2:$F$102,3,0),""),"")</f>
        <v/>
      </c>
      <c r="R170" s="1" t="str">
        <f aca="false">IF($H170&lt;&gt;"",IF(VLOOKUP($H170,Assignments!$A$2:$F$102,3,0)&lt;&gt;"",VLOOKUP($H170,Assignments!$A$2:$F$102,3,0),""),"")</f>
        <v/>
      </c>
      <c r="S170" s="1"/>
      <c r="T170" s="1" t="str">
        <f aca="false">IF(summary!$Y171+summary!$AA171&gt;0,summary!AE171,"")</f>
        <v/>
      </c>
      <c r="U170" s="1" t="str">
        <f aca="false">IF(summary!$Y171+summary!$AA171&gt;0,summary!AF171,"")</f>
        <v/>
      </c>
      <c r="V170" s="1" t="str">
        <f aca="false">IF(summary!$Y171+summary!$AA171&gt;0,summary!V171,"")</f>
        <v/>
      </c>
      <c r="W170" s="1" t="str">
        <f aca="false">IF(summary!$Y171+summary!$AA171&gt;0,summary!W171,"")</f>
        <v/>
      </c>
      <c r="X170" s="1" t="str">
        <f aca="false">IF(summary!$Y171+summary!$AA171&gt;0,summary!Y171,"")</f>
        <v/>
      </c>
      <c r="Y170" s="1" t="str">
        <f aca="false">IF(summary!$Y171+summary!$AA171&gt;0,summary!AA171,"")</f>
        <v/>
      </c>
    </row>
    <row r="171" customFormat="false" ht="15" hidden="false" customHeight="false" outlineLevel="0" collapsed="false">
      <c r="A171" s="1" t="str">
        <f aca="false">IF(summary!$Y172+summary!$AA172&gt;0,summary!A172,"")</f>
        <v/>
      </c>
      <c r="B171" s="1" t="str">
        <f aca="false">IF(summary!$Y172+summary!$AA172&gt;0,summary!B172,"")</f>
        <v/>
      </c>
      <c r="C171" s="1" t="str">
        <f aca="false">IF(summary!$Y172+summary!$AA172&gt;0,summary!D172,"")</f>
        <v/>
      </c>
      <c r="D171" s="1" t="str">
        <f aca="false">IF(summary!$Y172+summary!$AA172&gt;0,summary!E172,"")</f>
        <v/>
      </c>
      <c r="E171" s="1" t="str">
        <f aca="false">IF(summary!$Y172+summary!$AA172&gt;0,summary!H172,"")</f>
        <v/>
      </c>
      <c r="F171" s="1" t="str">
        <f aca="false">IF(summary!$Y172+summary!$AA172&gt;0,summary!X172,"")</f>
        <v/>
      </c>
      <c r="G171" s="1" t="str">
        <f aca="false">IF(summary!$Y172+summary!$AA172&gt;0,summary!Y172,"")</f>
        <v/>
      </c>
      <c r="H171" s="1" t="str">
        <f aca="false">IF(summary!$Y172+summary!$AA172&gt;0,summary!Z172,"")</f>
        <v/>
      </c>
      <c r="I171" s="1" t="str">
        <f aca="false">IF(summary!$Y172+summary!$AA172&gt;0,summary!AA172,"")</f>
        <v/>
      </c>
      <c r="J171" s="1" t="n">
        <f aca="false">IF(G171&gt;0,summary!W172,"")</f>
        <v>0</v>
      </c>
      <c r="K171" s="44" t="str">
        <f aca="false">IF(G171&lt;&gt;"",J171*(G171+I171)/20,"")</f>
        <v/>
      </c>
      <c r="L171" s="1" t="str">
        <f aca="false">IF(summary!$Y172+summary!$AA172&gt;0,summary!U172,"")</f>
        <v/>
      </c>
      <c r="M171" s="45" t="str">
        <f aca="false">IF(summary!$Y172+summary!$AA172&gt;0,summary!O172,"")</f>
        <v/>
      </c>
      <c r="N171" s="1" t="str">
        <f aca="false">IF(summary!$Y172+summary!$AA172&gt;0, IF(summary!T172="NO",1,0), "")</f>
        <v/>
      </c>
      <c r="O171" s="1" t="str">
        <f aca="false">IF($F171&lt;&gt;"",VLOOKUP($F171,Assignments!$A$2:$F$102,2,0),"")</f>
        <v/>
      </c>
      <c r="P171" s="1" t="str">
        <f aca="false">IF($H171&lt;&gt;"",VLOOKUP($H171,Assignments!$A$2:$F$102,2,0),"")</f>
        <v/>
      </c>
      <c r="Q171" s="1" t="str">
        <f aca="false">IF($F171&lt;&gt;"",IF(VLOOKUP($F171,Assignments!$A$2:$F$102,3,0)&lt;&gt;"",VLOOKUP($F171,Assignments!$A$2:$F$102,3,0),""),"")</f>
        <v/>
      </c>
      <c r="R171" s="1" t="str">
        <f aca="false">IF($H171&lt;&gt;"",IF(VLOOKUP($H171,Assignments!$A$2:$F$102,3,0)&lt;&gt;"",VLOOKUP($H171,Assignments!$A$2:$F$102,3,0),""),"")</f>
        <v/>
      </c>
      <c r="S171" s="1"/>
      <c r="T171" s="1" t="str">
        <f aca="false">IF(summary!$Y172+summary!$AA172&gt;0,summary!AE172,"")</f>
        <v/>
      </c>
      <c r="U171" s="1" t="str">
        <f aca="false">IF(summary!$Y172+summary!$AA172&gt;0,summary!AF172,"")</f>
        <v/>
      </c>
      <c r="V171" s="1" t="str">
        <f aca="false">IF(summary!$Y172+summary!$AA172&gt;0,summary!V172,"")</f>
        <v/>
      </c>
      <c r="W171" s="1" t="str">
        <f aca="false">IF(summary!$Y172+summary!$AA172&gt;0,summary!W172,"")</f>
        <v/>
      </c>
      <c r="X171" s="1" t="str">
        <f aca="false">IF(summary!$Y172+summary!$AA172&gt;0,summary!Y172,"")</f>
        <v/>
      </c>
      <c r="Y171" s="1" t="str">
        <f aca="false">IF(summary!$Y172+summary!$AA172&gt;0,summary!AA172,"")</f>
        <v/>
      </c>
    </row>
    <row r="172" customFormat="false" ht="15" hidden="false" customHeight="false" outlineLevel="0" collapsed="false">
      <c r="A172" s="1" t="str">
        <f aca="false">IF(summary!$Y173+summary!$AA173&gt;0,summary!A173,"")</f>
        <v/>
      </c>
      <c r="B172" s="1" t="str">
        <f aca="false">IF(summary!$Y173+summary!$AA173&gt;0,summary!B173,"")</f>
        <v/>
      </c>
      <c r="C172" s="1" t="str">
        <f aca="false">IF(summary!$Y173+summary!$AA173&gt;0,summary!D173,"")</f>
        <v/>
      </c>
      <c r="D172" s="1" t="str">
        <f aca="false">IF(summary!$Y173+summary!$AA173&gt;0,summary!E173,"")</f>
        <v/>
      </c>
      <c r="E172" s="1" t="str">
        <f aca="false">IF(summary!$Y173+summary!$AA173&gt;0,summary!H173,"")</f>
        <v/>
      </c>
      <c r="F172" s="1" t="str">
        <f aca="false">IF(summary!$Y173+summary!$AA173&gt;0,summary!X173,"")</f>
        <v/>
      </c>
      <c r="G172" s="1" t="str">
        <f aca="false">IF(summary!$Y173+summary!$AA173&gt;0,summary!Y173,"")</f>
        <v/>
      </c>
      <c r="H172" s="1" t="str">
        <f aca="false">IF(summary!$Y173+summary!$AA173&gt;0,summary!Z173,"")</f>
        <v/>
      </c>
      <c r="I172" s="1" t="str">
        <f aca="false">IF(summary!$Y173+summary!$AA173&gt;0,summary!AA173,"")</f>
        <v/>
      </c>
      <c r="J172" s="1" t="n">
        <f aca="false">IF(G172&gt;0,summary!W173,"")</f>
        <v>0</v>
      </c>
      <c r="K172" s="44" t="str">
        <f aca="false">IF(G172&lt;&gt;"",J172*(G172+I172)/20,"")</f>
        <v/>
      </c>
      <c r="L172" s="1" t="str">
        <f aca="false">IF(summary!$Y173+summary!$AA173&gt;0,summary!U173,"")</f>
        <v/>
      </c>
      <c r="M172" s="45" t="str">
        <f aca="false">IF(summary!$Y173+summary!$AA173&gt;0,summary!O173,"")</f>
        <v/>
      </c>
      <c r="N172" s="1" t="str">
        <f aca="false">IF(summary!$Y173+summary!$AA173&gt;0, IF(summary!T173="NO",1,0), "")</f>
        <v/>
      </c>
      <c r="O172" s="1" t="str">
        <f aca="false">IF($F172&lt;&gt;"",VLOOKUP($F172,Assignments!$A$2:$F$102,2,0),"")</f>
        <v/>
      </c>
      <c r="P172" s="1" t="str">
        <f aca="false">IF($H172&lt;&gt;"",VLOOKUP($H172,Assignments!$A$2:$F$102,2,0),"")</f>
        <v/>
      </c>
      <c r="Q172" s="1" t="str">
        <f aca="false">IF($F172&lt;&gt;"",IF(VLOOKUP($F172,Assignments!$A$2:$F$102,3,0)&lt;&gt;"",VLOOKUP($F172,Assignments!$A$2:$F$102,3,0),""),"")</f>
        <v/>
      </c>
      <c r="R172" s="1" t="str">
        <f aca="false">IF($H172&lt;&gt;"",IF(VLOOKUP($H172,Assignments!$A$2:$F$102,3,0)&lt;&gt;"",VLOOKUP($H172,Assignments!$A$2:$F$102,3,0),""),"")</f>
        <v/>
      </c>
      <c r="S172" s="1"/>
      <c r="T172" s="1" t="str">
        <f aca="false">IF(summary!$Y173+summary!$AA173&gt;0,summary!AE173,"")</f>
        <v/>
      </c>
      <c r="U172" s="1" t="str">
        <f aca="false">IF(summary!$Y173+summary!$AA173&gt;0,summary!AF173,"")</f>
        <v/>
      </c>
      <c r="V172" s="1" t="str">
        <f aca="false">IF(summary!$Y173+summary!$AA173&gt;0,summary!V173,"")</f>
        <v/>
      </c>
      <c r="W172" s="1" t="str">
        <f aca="false">IF(summary!$Y173+summary!$AA173&gt;0,summary!W173,"")</f>
        <v/>
      </c>
      <c r="X172" s="1" t="str">
        <f aca="false">IF(summary!$Y173+summary!$AA173&gt;0,summary!Y173,"")</f>
        <v/>
      </c>
      <c r="Y172" s="1" t="str">
        <f aca="false">IF(summary!$Y173+summary!$AA173&gt;0,summary!AA173,"")</f>
        <v/>
      </c>
    </row>
    <row r="173" customFormat="false" ht="15" hidden="false" customHeight="false" outlineLevel="0" collapsed="false">
      <c r="A173" s="1" t="str">
        <f aca="false">IF(summary!$Y174+summary!$AA174&gt;0,summary!A174,"")</f>
        <v/>
      </c>
      <c r="B173" s="1" t="str">
        <f aca="false">IF(summary!$Y174+summary!$AA174&gt;0,summary!B174,"")</f>
        <v/>
      </c>
      <c r="C173" s="1" t="str">
        <f aca="false">IF(summary!$Y174+summary!$AA174&gt;0,summary!D174,"")</f>
        <v/>
      </c>
      <c r="D173" s="1" t="str">
        <f aca="false">IF(summary!$Y174+summary!$AA174&gt;0,summary!E174,"")</f>
        <v/>
      </c>
      <c r="E173" s="1" t="str">
        <f aca="false">IF(summary!$Y174+summary!$AA174&gt;0,summary!H174,"")</f>
        <v/>
      </c>
      <c r="F173" s="1" t="str">
        <f aca="false">IF(summary!$Y174+summary!$AA174&gt;0,summary!X174,"")</f>
        <v/>
      </c>
      <c r="G173" s="1" t="str">
        <f aca="false">IF(summary!$Y174+summary!$AA174&gt;0,summary!Y174,"")</f>
        <v/>
      </c>
      <c r="H173" s="1" t="str">
        <f aca="false">IF(summary!$Y174+summary!$AA174&gt;0,summary!Z174,"")</f>
        <v/>
      </c>
      <c r="I173" s="1" t="str">
        <f aca="false">IF(summary!$Y174+summary!$AA174&gt;0,summary!AA174,"")</f>
        <v/>
      </c>
      <c r="J173" s="1" t="n">
        <f aca="false">IF(G173&gt;0,summary!W174,"")</f>
        <v>0</v>
      </c>
      <c r="K173" s="44" t="str">
        <f aca="false">IF(G173&lt;&gt;"",J173*(G173+I173)/20,"")</f>
        <v/>
      </c>
      <c r="L173" s="1" t="str">
        <f aca="false">IF(summary!$Y174+summary!$AA174&gt;0,summary!U174,"")</f>
        <v/>
      </c>
      <c r="M173" s="45" t="str">
        <f aca="false">IF(summary!$Y174+summary!$AA174&gt;0,summary!O174,"")</f>
        <v/>
      </c>
      <c r="N173" s="1" t="str">
        <f aca="false">IF(summary!$Y174+summary!$AA174&gt;0, IF(summary!T174="NO",1,0), "")</f>
        <v/>
      </c>
      <c r="O173" s="1" t="str">
        <f aca="false">IF($F173&lt;&gt;"",VLOOKUP($F173,Assignments!$A$2:$F$102,2,0),"")</f>
        <v/>
      </c>
      <c r="P173" s="1" t="str">
        <f aca="false">IF($H173&lt;&gt;"",VLOOKUP($H173,Assignments!$A$2:$F$102,2,0),"")</f>
        <v/>
      </c>
      <c r="Q173" s="1" t="str">
        <f aca="false">IF($F173&lt;&gt;"",IF(VLOOKUP($F173,Assignments!$A$2:$F$102,3,0)&lt;&gt;"",VLOOKUP($F173,Assignments!$A$2:$F$102,3,0),""),"")</f>
        <v/>
      </c>
      <c r="R173" s="1" t="str">
        <f aca="false">IF($H173&lt;&gt;"",IF(VLOOKUP($H173,Assignments!$A$2:$F$102,3,0)&lt;&gt;"",VLOOKUP($H173,Assignments!$A$2:$F$102,3,0),""),"")</f>
        <v/>
      </c>
      <c r="S173" s="1"/>
      <c r="T173" s="1" t="str">
        <f aca="false">IF(summary!$Y174+summary!$AA174&gt;0,summary!AE174,"")</f>
        <v/>
      </c>
      <c r="U173" s="1" t="str">
        <f aca="false">IF(summary!$Y174+summary!$AA174&gt;0,summary!AF174,"")</f>
        <v/>
      </c>
      <c r="V173" s="1" t="str">
        <f aca="false">IF(summary!$Y174+summary!$AA174&gt;0,summary!V174,"")</f>
        <v/>
      </c>
      <c r="W173" s="1" t="str">
        <f aca="false">IF(summary!$Y174+summary!$AA174&gt;0,summary!W174,"")</f>
        <v/>
      </c>
      <c r="X173" s="1" t="str">
        <f aca="false">IF(summary!$Y174+summary!$AA174&gt;0,summary!Y174,"")</f>
        <v/>
      </c>
      <c r="Y173" s="1" t="str">
        <f aca="false">IF(summary!$Y174+summary!$AA174&gt;0,summary!AA174,"")</f>
        <v/>
      </c>
    </row>
    <row r="174" customFormat="false" ht="15" hidden="false" customHeight="false" outlineLevel="0" collapsed="false">
      <c r="A174" s="1" t="str">
        <f aca="false">IF(summary!$Y175+summary!$AA175&gt;0,summary!A175,"")</f>
        <v/>
      </c>
      <c r="B174" s="1" t="str">
        <f aca="false">IF(summary!$Y175+summary!$AA175&gt;0,summary!B175,"")</f>
        <v/>
      </c>
      <c r="C174" s="1" t="str">
        <f aca="false">IF(summary!$Y175+summary!$AA175&gt;0,summary!D175,"")</f>
        <v/>
      </c>
      <c r="D174" s="1" t="str">
        <f aca="false">IF(summary!$Y175+summary!$AA175&gt;0,summary!E175,"")</f>
        <v/>
      </c>
      <c r="E174" s="1" t="str">
        <f aca="false">IF(summary!$Y175+summary!$AA175&gt;0,summary!H175,"")</f>
        <v/>
      </c>
      <c r="F174" s="1" t="str">
        <f aca="false">IF(summary!$Y175+summary!$AA175&gt;0,summary!X175,"")</f>
        <v/>
      </c>
      <c r="G174" s="1" t="str">
        <f aca="false">IF(summary!$Y175+summary!$AA175&gt;0,summary!Y175,"")</f>
        <v/>
      </c>
      <c r="H174" s="1" t="str">
        <f aca="false">IF(summary!$Y175+summary!$AA175&gt;0,summary!Z175,"")</f>
        <v/>
      </c>
      <c r="I174" s="1" t="str">
        <f aca="false">IF(summary!$Y175+summary!$AA175&gt;0,summary!AA175,"")</f>
        <v/>
      </c>
      <c r="J174" s="1" t="n">
        <f aca="false">IF(G174&gt;0,summary!W175,"")</f>
        <v>0</v>
      </c>
      <c r="K174" s="44" t="str">
        <f aca="false">IF(G174&lt;&gt;"",J174*(G174+I174)/20,"")</f>
        <v/>
      </c>
      <c r="L174" s="1" t="str">
        <f aca="false">IF(summary!$Y175+summary!$AA175&gt;0,summary!U175,"")</f>
        <v/>
      </c>
      <c r="M174" s="45" t="str">
        <f aca="false">IF(summary!$Y175+summary!$AA175&gt;0,summary!O175,"")</f>
        <v/>
      </c>
      <c r="N174" s="1" t="str">
        <f aca="false">IF(summary!$Y175+summary!$AA175&gt;0, IF(summary!T175="NO",1,0), "")</f>
        <v/>
      </c>
      <c r="O174" s="1" t="str">
        <f aca="false">IF($F174&lt;&gt;"",VLOOKUP($F174,Assignments!$A$2:$F$102,2,0),"")</f>
        <v/>
      </c>
      <c r="P174" s="1" t="str">
        <f aca="false">IF($H174&lt;&gt;"",VLOOKUP($H174,Assignments!$A$2:$F$102,2,0),"")</f>
        <v/>
      </c>
      <c r="Q174" s="1" t="str">
        <f aca="false">IF($F174&lt;&gt;"",IF(VLOOKUP($F174,Assignments!$A$2:$F$102,3,0)&lt;&gt;"",VLOOKUP($F174,Assignments!$A$2:$F$102,3,0),""),"")</f>
        <v/>
      </c>
      <c r="R174" s="1" t="str">
        <f aca="false">IF($H174&lt;&gt;"",IF(VLOOKUP($H174,Assignments!$A$2:$F$102,3,0)&lt;&gt;"",VLOOKUP($H174,Assignments!$A$2:$F$102,3,0),""),"")</f>
        <v/>
      </c>
      <c r="S174" s="1"/>
      <c r="T174" s="1" t="str">
        <f aca="false">IF(summary!$Y175+summary!$AA175&gt;0,summary!AE175,"")</f>
        <v/>
      </c>
      <c r="U174" s="1" t="str">
        <f aca="false">IF(summary!$Y175+summary!$AA175&gt;0,summary!AF175,"")</f>
        <v/>
      </c>
      <c r="V174" s="1" t="str">
        <f aca="false">IF(summary!$Y175+summary!$AA175&gt;0,summary!V175,"")</f>
        <v/>
      </c>
      <c r="W174" s="1" t="str">
        <f aca="false">IF(summary!$Y175+summary!$AA175&gt;0,summary!W175,"")</f>
        <v/>
      </c>
      <c r="X174" s="1" t="str">
        <f aca="false">IF(summary!$Y175+summary!$AA175&gt;0,summary!Y175,"")</f>
        <v/>
      </c>
      <c r="Y174" s="1" t="str">
        <f aca="false">IF(summary!$Y175+summary!$AA175&gt;0,summary!AA175,"")</f>
        <v/>
      </c>
    </row>
    <row r="175" customFormat="false" ht="15" hidden="false" customHeight="false" outlineLevel="0" collapsed="false">
      <c r="A175" s="1" t="str">
        <f aca="false">IF(summary!$Y176+summary!$AA176&gt;0,summary!A176,"")</f>
        <v/>
      </c>
      <c r="B175" s="1" t="str">
        <f aca="false">IF(summary!$Y176+summary!$AA176&gt;0,summary!B176,"")</f>
        <v/>
      </c>
      <c r="C175" s="1" t="str">
        <f aca="false">IF(summary!$Y176+summary!$AA176&gt;0,summary!D176,"")</f>
        <v/>
      </c>
      <c r="D175" s="1" t="str">
        <f aca="false">IF(summary!$Y176+summary!$AA176&gt;0,summary!E176,"")</f>
        <v/>
      </c>
      <c r="E175" s="1" t="str">
        <f aca="false">IF(summary!$Y176+summary!$AA176&gt;0,summary!H176,"")</f>
        <v/>
      </c>
      <c r="F175" s="1" t="str">
        <f aca="false">IF(summary!$Y176+summary!$AA176&gt;0,summary!X176,"")</f>
        <v/>
      </c>
      <c r="G175" s="1" t="str">
        <f aca="false">IF(summary!$Y176+summary!$AA176&gt;0,summary!Y176,"")</f>
        <v/>
      </c>
      <c r="H175" s="1" t="str">
        <f aca="false">IF(summary!$Y176+summary!$AA176&gt;0,summary!Z176,"")</f>
        <v/>
      </c>
      <c r="I175" s="1" t="str">
        <f aca="false">IF(summary!$Y176+summary!$AA176&gt;0,summary!AA176,"")</f>
        <v/>
      </c>
      <c r="J175" s="1" t="n">
        <f aca="false">IF(G175&gt;0,summary!W176,"")</f>
        <v>0</v>
      </c>
      <c r="K175" s="44" t="str">
        <f aca="false">IF(G175&lt;&gt;"",J175*(G175+I175)/20,"")</f>
        <v/>
      </c>
      <c r="L175" s="1" t="str">
        <f aca="false">IF(summary!$Y176+summary!$AA176&gt;0,summary!U176,"")</f>
        <v/>
      </c>
      <c r="M175" s="45" t="str">
        <f aca="false">IF(summary!$Y176+summary!$AA176&gt;0,summary!O176,"")</f>
        <v/>
      </c>
      <c r="N175" s="1" t="str">
        <f aca="false">IF(summary!$Y176+summary!$AA176&gt;0, IF(summary!T176="NO",1,0), "")</f>
        <v/>
      </c>
      <c r="O175" s="1" t="str">
        <f aca="false">IF($F175&lt;&gt;"",VLOOKUP($F175,Assignments!$A$2:$F$102,2,0),"")</f>
        <v/>
      </c>
      <c r="P175" s="1" t="str">
        <f aca="false">IF($H175&lt;&gt;"",VLOOKUP($H175,Assignments!$A$2:$F$102,2,0),"")</f>
        <v/>
      </c>
      <c r="Q175" s="1" t="str">
        <f aca="false">IF($F175&lt;&gt;"",IF(VLOOKUP($F175,Assignments!$A$2:$F$102,3,0)&lt;&gt;"",VLOOKUP($F175,Assignments!$A$2:$F$102,3,0),""),"")</f>
        <v/>
      </c>
      <c r="R175" s="1" t="str">
        <f aca="false">IF($H175&lt;&gt;"",IF(VLOOKUP($H175,Assignments!$A$2:$F$102,3,0)&lt;&gt;"",VLOOKUP($H175,Assignments!$A$2:$F$102,3,0),""),"")</f>
        <v/>
      </c>
      <c r="S175" s="1"/>
      <c r="T175" s="1" t="str">
        <f aca="false">IF(summary!$Y176+summary!$AA176&gt;0,summary!AE176,"")</f>
        <v/>
      </c>
      <c r="U175" s="1" t="str">
        <f aca="false">IF(summary!$Y176+summary!$AA176&gt;0,summary!AF176,"")</f>
        <v/>
      </c>
      <c r="V175" s="1" t="str">
        <f aca="false">IF(summary!$Y176+summary!$AA176&gt;0,summary!V176,"")</f>
        <v/>
      </c>
      <c r="W175" s="1" t="str">
        <f aca="false">IF(summary!$Y176+summary!$AA176&gt;0,summary!W176,"")</f>
        <v/>
      </c>
      <c r="X175" s="1" t="str">
        <f aca="false">IF(summary!$Y176+summary!$AA176&gt;0,summary!Y176,"")</f>
        <v/>
      </c>
      <c r="Y175" s="1" t="str">
        <f aca="false">IF(summary!$Y176+summary!$AA176&gt;0,summary!AA176,"")</f>
        <v/>
      </c>
    </row>
  </sheetData>
  <mergeCells count="1">
    <mergeCell ref="Q1:S1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F A1"/>
    </sheetView>
  </sheetViews>
  <sheetFormatPr defaultRowHeight="15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10.14"/>
    <col collapsed="false" customWidth="true" hidden="false" outlineLevel="0" max="26" min="3" style="0" width="8.14"/>
    <col collapsed="false" customWidth="true" hidden="false" outlineLevel="0" max="1025" min="27" style="0" width="13.71"/>
  </cols>
  <sheetData>
    <row r="1" customFormat="false" ht="22.5" hidden="false" customHeight="true" outlineLevel="0" collapsed="false">
      <c r="A1" s="46" t="s">
        <v>229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4.25" hidden="false" customHeight="tru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20.25" hidden="false" customHeight="true" outlineLevel="0" collapsed="false">
      <c r="A3" s="1"/>
      <c r="B3" s="1"/>
      <c r="C3" s="1"/>
      <c r="D3" s="1"/>
      <c r="E3" s="1"/>
      <c r="F3" s="1"/>
      <c r="G3" s="1"/>
      <c r="H3" s="1"/>
      <c r="I3" s="1"/>
      <c r="J3" s="47" t="s">
        <v>230</v>
      </c>
      <c r="K3" s="1"/>
      <c r="L3" s="1"/>
      <c r="M3" s="1"/>
      <c r="N3" s="1"/>
      <c r="O3" s="1"/>
      <c r="P3" s="1"/>
      <c r="Q3" s="1" t="s">
        <v>231</v>
      </c>
      <c r="R3" s="1" t="s">
        <v>232</v>
      </c>
      <c r="S3" s="1"/>
      <c r="T3" s="1"/>
      <c r="U3" s="1"/>
      <c r="V3" s="1"/>
      <c r="W3" s="1"/>
      <c r="X3" s="1"/>
      <c r="Y3" s="1"/>
      <c r="Z3" s="1"/>
    </row>
    <row r="4" customFormat="false" ht="21" hidden="false" customHeight="true" outlineLevel="0" collapsed="false">
      <c r="A4" s="47" t="s">
        <v>233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 t="s">
        <v>62</v>
      </c>
      <c r="Q4" s="1" t="n">
        <f aca="false">COUNTIF(summary!X$3:X$100,P4)</f>
        <v>0</v>
      </c>
      <c r="R4" s="1" t="n">
        <v>9</v>
      </c>
      <c r="S4" s="1"/>
      <c r="T4" s="1"/>
      <c r="U4" s="1"/>
      <c r="V4" s="1"/>
      <c r="W4" s="1"/>
      <c r="X4" s="1"/>
      <c r="Y4" s="1"/>
      <c r="Z4" s="1"/>
    </row>
    <row r="5" customFormat="false" ht="14.25" hidden="false" customHeight="tru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 t="s">
        <v>70</v>
      </c>
      <c r="Q5" s="1" t="n">
        <f aca="false">COUNTIF(summary!X$3:X$100,P5)</f>
        <v>0</v>
      </c>
      <c r="R5" s="1" t="n">
        <v>11</v>
      </c>
      <c r="S5" s="1"/>
      <c r="T5" s="1"/>
      <c r="U5" s="1"/>
      <c r="V5" s="1"/>
      <c r="W5" s="1"/>
      <c r="X5" s="1"/>
      <c r="Y5" s="1"/>
      <c r="Z5" s="1"/>
    </row>
    <row r="6" customFormat="false" ht="14.25" hidden="false" customHeight="true" outlineLevel="0" collapsed="false">
      <c r="A6" s="1" t="s">
        <v>234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 t="s">
        <v>86</v>
      </c>
      <c r="Q6" s="1" t="n">
        <f aca="false">COUNTIF(summary!X$3:X$100,P6)</f>
        <v>0</v>
      </c>
      <c r="R6" s="1" t="n">
        <v>3.5</v>
      </c>
      <c r="S6" s="1"/>
      <c r="T6" s="1"/>
      <c r="U6" s="1"/>
      <c r="V6" s="1"/>
      <c r="W6" s="1"/>
      <c r="X6" s="1"/>
      <c r="Y6" s="1"/>
      <c r="Z6" s="1"/>
    </row>
    <row r="7" customFormat="false" ht="14.25" hidden="false" customHeight="true" outlineLevel="0" collapsed="false">
      <c r="A7" s="1"/>
      <c r="B7" s="26" t="s">
        <v>235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4.25" hidden="false" customHeight="true" outlineLevel="0" collapsed="false">
      <c r="A8" s="1"/>
      <c r="B8" s="26" t="s">
        <v>236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4.25" hidden="false" customHeight="true" outlineLevel="0" collapsed="false">
      <c r="A9" s="1"/>
      <c r="B9" s="26" t="s">
        <v>237</v>
      </c>
      <c r="C9" s="1"/>
      <c r="D9" s="1"/>
      <c r="E9" s="1"/>
      <c r="F9" s="1"/>
      <c r="G9" s="1"/>
      <c r="H9" s="1"/>
      <c r="I9" s="1"/>
      <c r="J9" s="1" t="n">
        <f aca="false">18/7</f>
        <v>2.57142857142857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4.25" hidden="false" customHeight="true" outlineLevel="0" collapsed="false">
      <c r="A10" s="1" t="s">
        <v>238</v>
      </c>
      <c r="B10" s="26" t="s">
        <v>239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4.25" hidden="false" customHeight="true" outlineLevel="0" collapsed="false">
      <c r="A11" s="1"/>
      <c r="B11" s="26" t="s">
        <v>240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4.25" hidden="false" customHeight="true" outlineLevel="0" collapsed="false">
      <c r="A12" s="1"/>
      <c r="B12" s="26" t="s">
        <v>241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4.25" hidden="false" customHeight="true" outlineLevel="0" collapsed="false">
      <c r="A13" s="1"/>
      <c r="B13" s="1" t="s">
        <v>242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4.25" hidden="false" customHeight="true" outlineLevel="0" collapsed="false">
      <c r="A14" s="1" t="s">
        <v>243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4.25" hidden="false" customHeight="true" outlineLevel="0" collapsed="false">
      <c r="A15" s="1"/>
      <c r="B15" s="1" t="s">
        <v>244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4.25" hidden="false" customHeight="true" outlineLevel="0" collapsed="false">
      <c r="A16" s="1"/>
      <c r="B16" s="1" t="s">
        <v>245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4.25" hidden="false" customHeight="true" outlineLevel="0" collapsed="false">
      <c r="A17" s="1"/>
      <c r="B17" s="1" t="s">
        <v>246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4.25" hidden="false" customHeight="true" outlineLevel="0" collapsed="false">
      <c r="A18" s="1"/>
      <c r="B18" s="1" t="s">
        <v>242</v>
      </c>
      <c r="C18" s="1"/>
      <c r="D18" s="1"/>
      <c r="E18" s="1"/>
      <c r="F18" s="1"/>
      <c r="G18" s="1"/>
      <c r="H18" s="1"/>
      <c r="I18" s="1"/>
      <c r="J18" s="1" t="n">
        <f aca="false">23/9</f>
        <v>2.55555555555556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4.25" hidden="false" customHeight="true" outlineLevel="0" collapsed="false">
      <c r="A19" s="1" t="s">
        <v>247</v>
      </c>
      <c r="B19" s="1"/>
      <c r="C19" s="1"/>
      <c r="D19" s="1"/>
      <c r="E19" s="1"/>
      <c r="F19" s="1"/>
      <c r="G19" s="1"/>
      <c r="H19" s="1"/>
      <c r="I19" s="1" t="s">
        <v>207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4.25" hidden="false" customHeight="true" outlineLevel="0" collapsed="false">
      <c r="A20" s="1" t="n">
        <v>120</v>
      </c>
      <c r="B20" s="1" t="s">
        <v>248</v>
      </c>
      <c r="C20" s="1"/>
      <c r="D20" s="1"/>
      <c r="E20" s="1"/>
      <c r="F20" s="1"/>
      <c r="G20" s="1"/>
      <c r="H20" s="1"/>
      <c r="I20" s="1" t="n">
        <v>3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4.25" hidden="false" customHeight="true" outlineLevel="0" collapsed="false">
      <c r="A21" s="1" t="n">
        <v>120</v>
      </c>
      <c r="B21" s="1" t="s">
        <v>249</v>
      </c>
      <c r="C21" s="1"/>
      <c r="D21" s="1"/>
      <c r="E21" s="1"/>
      <c r="F21" s="1"/>
      <c r="G21" s="1"/>
      <c r="H21" s="1"/>
      <c r="I21" s="1" t="n">
        <f aca="false">2*2</f>
        <v>4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4.25" hidden="false" customHeight="true" outlineLevel="0" collapsed="false">
      <c r="A22" s="1" t="n">
        <v>121</v>
      </c>
      <c r="B22" s="1" t="s">
        <v>250</v>
      </c>
      <c r="C22" s="1"/>
      <c r="D22" s="1"/>
      <c r="E22" s="1"/>
      <c r="F22" s="1"/>
      <c r="G22" s="1"/>
      <c r="H22" s="1"/>
      <c r="I22" s="1" t="n">
        <f aca="false">9</f>
        <v>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4.25" hidden="false" customHeight="true" outlineLevel="0" collapsed="false">
      <c r="A23" s="1" t="n">
        <v>121</v>
      </c>
      <c r="B23" s="1" t="s">
        <v>251</v>
      </c>
      <c r="C23" s="1"/>
      <c r="D23" s="1"/>
      <c r="E23" s="1"/>
      <c r="F23" s="1"/>
      <c r="G23" s="1"/>
      <c r="H23" s="1"/>
      <c r="I23" s="1" t="n">
        <f aca="false">3*2</f>
        <v>6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4.25" hidden="false" customHeight="true" outlineLevel="0" collapsed="false">
      <c r="A24" s="1"/>
      <c r="B24" s="1" t="s">
        <v>252</v>
      </c>
      <c r="C24" s="1"/>
      <c r="D24" s="1"/>
      <c r="E24" s="1"/>
      <c r="F24" s="48"/>
      <c r="G24" s="1"/>
      <c r="H24" s="1"/>
      <c r="I24" s="1" t="n">
        <f aca="false">SUM(I20:I23)</f>
        <v>22</v>
      </c>
      <c r="J24" s="49"/>
      <c r="K24" s="1"/>
      <c r="L24" s="50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4.25" hidden="false" customHeight="true" outlineLevel="0" collapsed="false">
      <c r="A25" s="1"/>
      <c r="B25" s="1" t="s">
        <v>253</v>
      </c>
      <c r="C25" s="1"/>
      <c r="D25" s="1"/>
      <c r="E25" s="1"/>
      <c r="F25" s="48"/>
      <c r="G25" s="1"/>
      <c r="H25" s="1"/>
      <c r="I25" s="1"/>
      <c r="J25" s="1" t="n">
        <f aca="false">I24/8.5</f>
        <v>2.58823529411765</v>
      </c>
      <c r="K25" s="1"/>
      <c r="L25" s="50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4.25" hidden="false" customHeight="true" outlineLevel="0" collapsed="false">
      <c r="A26" s="1"/>
      <c r="B26" s="1"/>
      <c r="C26" s="1"/>
      <c r="D26" s="1"/>
      <c r="E26" s="1"/>
      <c r="F26" s="48"/>
      <c r="G26" s="1"/>
      <c r="H26" s="1"/>
      <c r="I26" s="1"/>
      <c r="J26" s="49"/>
      <c r="K26" s="1"/>
      <c r="L26" s="50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4.25" hidden="false" customHeight="true" outlineLevel="0" collapsed="false">
      <c r="A27" s="1" t="s">
        <v>254</v>
      </c>
      <c r="B27" s="1"/>
      <c r="C27" s="1"/>
      <c r="D27" s="1"/>
      <c r="E27" s="1"/>
      <c r="F27" s="1"/>
      <c r="G27" s="1"/>
      <c r="H27" s="1"/>
      <c r="I27" s="1" t="s">
        <v>207</v>
      </c>
      <c r="J27" s="1"/>
      <c r="K27" s="1"/>
      <c r="L27" s="50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4.25" hidden="false" customHeight="true" outlineLevel="0" collapsed="false">
      <c r="A28" s="1" t="n">
        <v>120</v>
      </c>
      <c r="B28" s="1" t="s">
        <v>255</v>
      </c>
      <c r="C28" s="1"/>
      <c r="D28" s="1"/>
      <c r="E28" s="1"/>
      <c r="F28" s="1"/>
      <c r="G28" s="1"/>
      <c r="H28" s="1"/>
      <c r="I28" s="1" t="n">
        <v>3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4.25" hidden="false" customHeight="true" outlineLevel="0" collapsed="false">
      <c r="A29" s="1" t="n">
        <v>120</v>
      </c>
      <c r="B29" s="1" t="s">
        <v>249</v>
      </c>
      <c r="C29" s="1"/>
      <c r="D29" s="1"/>
      <c r="E29" s="1"/>
      <c r="F29" s="1"/>
      <c r="G29" s="1"/>
      <c r="H29" s="1"/>
      <c r="I29" s="1" t="n">
        <f aca="false">2*2</f>
        <v>4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4.25" hidden="false" customHeight="true" outlineLevel="0" collapsed="false">
      <c r="A30" s="1" t="n">
        <v>121</v>
      </c>
      <c r="B30" s="1" t="s">
        <v>256</v>
      </c>
      <c r="C30" s="1"/>
      <c r="D30" s="1"/>
      <c r="E30" s="1"/>
      <c r="F30" s="1"/>
      <c r="G30" s="1"/>
      <c r="H30" s="1"/>
      <c r="I30" s="1" t="n">
        <v>8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4.25" hidden="false" customHeight="true" outlineLevel="0" collapsed="false">
      <c r="A31" s="1" t="n">
        <v>121</v>
      </c>
      <c r="B31" s="1" t="s">
        <v>251</v>
      </c>
      <c r="C31" s="1"/>
      <c r="D31" s="1"/>
      <c r="E31" s="1"/>
      <c r="F31" s="1"/>
      <c r="G31" s="1"/>
      <c r="H31" s="1"/>
      <c r="I31" s="1" t="n">
        <f aca="false">3*2</f>
        <v>6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4.25" hidden="false" customHeight="true" outlineLevel="0" collapsed="false">
      <c r="A32" s="1"/>
      <c r="B32" s="1" t="s">
        <v>252</v>
      </c>
      <c r="C32" s="1"/>
      <c r="D32" s="1"/>
      <c r="E32" s="1"/>
      <c r="F32" s="48"/>
      <c r="G32" s="1"/>
      <c r="H32" s="1"/>
      <c r="I32" s="1" t="n">
        <f aca="false">SUM(I28:I31)</f>
        <v>21</v>
      </c>
      <c r="J32" s="49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4.25" hidden="false" customHeight="true" outlineLevel="0" collapsed="false">
      <c r="A33" s="1"/>
      <c r="B33" s="1" t="s">
        <v>253</v>
      </c>
      <c r="C33" s="1"/>
      <c r="D33" s="1"/>
      <c r="E33" s="1"/>
      <c r="F33" s="48"/>
      <c r="G33" s="1"/>
      <c r="H33" s="1"/>
      <c r="I33" s="1"/>
      <c r="J33" s="1" t="n">
        <f aca="false">I32/8.5</f>
        <v>2.47058823529412</v>
      </c>
      <c r="K33" s="1"/>
      <c r="L33" s="51"/>
      <c r="M33" s="5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4.25" hidden="false" customHeight="tru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4.25" hidden="false" customHeight="tru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4.25" hidden="false" customHeight="tru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20.25" hidden="false" customHeight="true" outlineLevel="0" collapsed="false">
      <c r="A37" s="47" t="s">
        <v>257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4.25" hidden="false" customHeight="tru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4.25" hidden="false" customHeight="true" outlineLevel="0" collapsed="false">
      <c r="A39" s="1" t="s">
        <v>258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4.25" hidden="false" customHeight="true" outlineLevel="0" collapsed="false">
      <c r="A40" s="1"/>
      <c r="B40" s="26" t="s">
        <v>259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4.25" hidden="false" customHeight="true" outlineLevel="0" collapsed="false">
      <c r="A41" s="1"/>
      <c r="B41" s="26" t="s">
        <v>260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4.25" hidden="false" customHeight="true" outlineLevel="0" collapsed="false">
      <c r="A42" s="1"/>
      <c r="B42" s="25" t="s">
        <v>261</v>
      </c>
      <c r="C42" s="1"/>
      <c r="D42" s="1"/>
      <c r="E42" s="1"/>
      <c r="F42" s="1"/>
      <c r="G42" s="1"/>
      <c r="H42" s="1"/>
      <c r="I42" s="1"/>
      <c r="J42" s="1"/>
      <c r="K42" s="1" t="n">
        <f aca="false">23/11</f>
        <v>2.09090909090909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4.25" hidden="false" customHeight="true" outlineLevel="0" collapsed="false">
      <c r="A43" s="1" t="s">
        <v>262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4.25" hidden="false" customHeight="true" outlineLevel="0" collapsed="false">
      <c r="A44" s="1"/>
      <c r="B44" s="26" t="s">
        <v>259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4.25" hidden="false" customHeight="true" outlineLevel="0" collapsed="false">
      <c r="A45" s="1"/>
      <c r="B45" s="26" t="s">
        <v>260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4.25" hidden="false" customHeight="true" outlineLevel="0" collapsed="false">
      <c r="A46" s="1"/>
      <c r="B46" s="25" t="s">
        <v>263</v>
      </c>
      <c r="C46" s="1"/>
      <c r="D46" s="1"/>
      <c r="E46" s="1"/>
      <c r="F46" s="1"/>
      <c r="G46" s="1"/>
      <c r="H46" s="1"/>
      <c r="I46" s="1"/>
      <c r="J46" s="1"/>
      <c r="K46" s="1" t="n">
        <f aca="false">23/10</f>
        <v>2.3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4.25" hidden="false" customHeight="true" outlineLevel="0" collapsed="false">
      <c r="A47" s="1" t="s">
        <v>243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4.25" hidden="false" customHeight="true" outlineLevel="0" collapsed="false">
      <c r="A48" s="1"/>
      <c r="B48" s="26" t="s">
        <v>264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4.25" hidden="false" customHeight="true" outlineLevel="0" collapsed="false">
      <c r="A49" s="1"/>
      <c r="B49" s="26" t="s">
        <v>260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4.25" hidden="false" customHeight="true" outlineLevel="0" collapsed="false">
      <c r="A50" s="1"/>
      <c r="B50" s="25" t="s">
        <v>265</v>
      </c>
      <c r="C50" s="1"/>
      <c r="D50" s="1"/>
      <c r="E50" s="1"/>
      <c r="F50" s="1"/>
      <c r="G50" s="1"/>
      <c r="H50" s="1"/>
      <c r="I50" s="1"/>
      <c r="J50" s="1"/>
      <c r="K50" s="1" t="n">
        <f aca="false">25/10</f>
        <v>2.5</v>
      </c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4.25" hidden="false" customHeight="true" outlineLevel="0" collapsed="false">
      <c r="A51" s="1" t="s">
        <v>247</v>
      </c>
      <c r="B51" s="1"/>
      <c r="C51" s="1"/>
      <c r="D51" s="1"/>
      <c r="E51" s="1"/>
      <c r="F51" s="1"/>
      <c r="G51" s="1"/>
      <c r="H51" s="1"/>
      <c r="I51" s="1" t="s">
        <v>206</v>
      </c>
      <c r="J51" s="1" t="s">
        <v>207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4.25" hidden="false" customHeight="true" outlineLevel="0" collapsed="false">
      <c r="A52" s="1" t="n">
        <v>150</v>
      </c>
      <c r="B52" s="1" t="s">
        <v>266</v>
      </c>
      <c r="C52" s="1"/>
      <c r="D52" s="1"/>
      <c r="E52" s="1"/>
      <c r="F52" s="1"/>
      <c r="G52" s="1"/>
      <c r="H52" s="1"/>
      <c r="I52" s="1" t="n">
        <v>8</v>
      </c>
      <c r="J52" s="1" t="n">
        <v>8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4.25" hidden="false" customHeight="true" outlineLevel="0" collapsed="false">
      <c r="A53" s="1"/>
      <c r="B53" s="1" t="s">
        <v>267</v>
      </c>
      <c r="C53" s="1"/>
      <c r="D53" s="1"/>
      <c r="E53" s="1"/>
      <c r="F53" s="48"/>
      <c r="G53" s="1"/>
      <c r="H53" s="1"/>
      <c r="I53" s="1"/>
      <c r="J53" s="49"/>
      <c r="K53" s="1"/>
      <c r="L53" s="50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4.25" hidden="false" customHeight="true" outlineLevel="0" collapsed="false">
      <c r="A54" s="1" t="n">
        <v>250</v>
      </c>
      <c r="B54" s="1" t="s">
        <v>268</v>
      </c>
      <c r="C54" s="1"/>
      <c r="D54" s="1"/>
      <c r="E54" s="1"/>
      <c r="F54" s="48"/>
      <c r="G54" s="1"/>
      <c r="H54" s="1"/>
      <c r="I54" s="1" t="n">
        <v>4</v>
      </c>
      <c r="J54" s="1" t="n">
        <v>3</v>
      </c>
      <c r="K54" s="1"/>
      <c r="L54" s="50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4.25" hidden="false" customHeight="true" outlineLevel="0" collapsed="false">
      <c r="A55" s="1"/>
      <c r="B55" s="1" t="s">
        <v>269</v>
      </c>
      <c r="C55" s="1"/>
      <c r="D55" s="1"/>
      <c r="E55" s="1"/>
      <c r="F55" s="48"/>
      <c r="G55" s="1"/>
      <c r="H55" s="1"/>
      <c r="I55" s="1" t="n">
        <v>2</v>
      </c>
      <c r="J55" s="1" t="n">
        <v>1</v>
      </c>
      <c r="K55" s="1"/>
      <c r="L55" s="50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4.25" hidden="false" customHeight="true" outlineLevel="0" collapsed="false">
      <c r="A56" s="1"/>
      <c r="B56" s="1" t="s">
        <v>270</v>
      </c>
      <c r="C56" s="1"/>
      <c r="D56" s="1"/>
      <c r="E56" s="1"/>
      <c r="F56" s="48"/>
      <c r="G56" s="1"/>
      <c r="H56" s="1"/>
      <c r="I56" s="1"/>
      <c r="J56" s="49"/>
      <c r="K56" s="1"/>
      <c r="L56" s="50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4.25" hidden="false" customHeight="true" outlineLevel="0" collapsed="false">
      <c r="A57" s="1"/>
      <c r="B57" s="1"/>
      <c r="C57" s="1"/>
      <c r="D57" s="1"/>
      <c r="E57" s="1"/>
      <c r="F57" s="48"/>
      <c r="G57" s="1"/>
      <c r="H57" s="1" t="s">
        <v>271</v>
      </c>
      <c r="I57" s="1" t="n">
        <f aca="false">SUM(I52:I55)</f>
        <v>14</v>
      </c>
      <c r="J57" s="1" t="n">
        <f aca="false">SUM(J52:J55)</f>
        <v>12</v>
      </c>
      <c r="K57" s="1"/>
      <c r="L57" s="50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4.25" hidden="false" customHeight="true" outlineLevel="0" collapsed="false">
      <c r="A58" s="1"/>
      <c r="B58" s="1" t="s">
        <v>272</v>
      </c>
      <c r="C58" s="1"/>
      <c r="D58" s="1"/>
      <c r="E58" s="1"/>
      <c r="F58" s="48"/>
      <c r="G58" s="1"/>
      <c r="H58" s="1" t="n">
        <f aca="false">28/2.5</f>
        <v>11.2</v>
      </c>
      <c r="I58" s="1"/>
      <c r="J58" s="49"/>
      <c r="K58" s="1"/>
      <c r="L58" s="50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4.25" hidden="false" customHeight="tru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4.25" hidden="false" customHeight="true" outlineLevel="0" collapsed="false">
      <c r="A60" s="1" t="s">
        <v>254</v>
      </c>
      <c r="B60" s="1"/>
      <c r="C60" s="1"/>
      <c r="D60" s="1"/>
      <c r="E60" s="1"/>
      <c r="F60" s="1"/>
      <c r="G60" s="1"/>
      <c r="H60" s="1"/>
      <c r="I60" s="1" t="s">
        <v>206</v>
      </c>
      <c r="J60" s="1" t="s">
        <v>207</v>
      </c>
      <c r="K60" s="1"/>
      <c r="L60" s="50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4.25" hidden="false" customHeight="true" outlineLevel="0" collapsed="false">
      <c r="A61" s="1" t="n">
        <v>150</v>
      </c>
      <c r="B61" s="1" t="s">
        <v>266</v>
      </c>
      <c r="C61" s="1"/>
      <c r="D61" s="1"/>
      <c r="E61" s="1"/>
      <c r="F61" s="1"/>
      <c r="G61" s="1"/>
      <c r="H61" s="1"/>
      <c r="I61" s="1" t="n">
        <v>8</v>
      </c>
      <c r="J61" s="1" t="n">
        <v>8</v>
      </c>
      <c r="K61" s="1"/>
      <c r="L61" s="50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4.25" hidden="false" customHeight="true" outlineLevel="0" collapsed="false">
      <c r="A62" s="1"/>
      <c r="B62" s="1" t="s">
        <v>267</v>
      </c>
      <c r="C62" s="1"/>
      <c r="D62" s="1"/>
      <c r="E62" s="1"/>
      <c r="F62" s="48"/>
      <c r="G62" s="1"/>
      <c r="H62" s="1"/>
      <c r="I62" s="1"/>
      <c r="J62" s="49"/>
      <c r="K62" s="1"/>
      <c r="L62" s="50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4.25" hidden="false" customHeight="true" outlineLevel="0" collapsed="false">
      <c r="A63" s="1" t="n">
        <v>250</v>
      </c>
      <c r="B63" s="1" t="s">
        <v>268</v>
      </c>
      <c r="C63" s="1"/>
      <c r="D63" s="1"/>
      <c r="E63" s="1"/>
      <c r="F63" s="48"/>
      <c r="G63" s="1"/>
      <c r="H63" s="1"/>
      <c r="I63" s="1" t="n">
        <v>4</v>
      </c>
      <c r="J63" s="1" t="n">
        <v>3</v>
      </c>
      <c r="K63" s="1"/>
      <c r="L63" s="50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4.25" hidden="false" customHeight="true" outlineLevel="0" collapsed="false">
      <c r="A64" s="1"/>
      <c r="B64" s="1" t="s">
        <v>269</v>
      </c>
      <c r="C64" s="1"/>
      <c r="D64" s="1"/>
      <c r="E64" s="1"/>
      <c r="F64" s="48"/>
      <c r="G64" s="1"/>
      <c r="H64" s="1"/>
      <c r="I64" s="1" t="n">
        <v>2</v>
      </c>
      <c r="J64" s="1" t="n">
        <v>1</v>
      </c>
      <c r="K64" s="1"/>
      <c r="L64" s="50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4.25" hidden="false" customHeight="true" outlineLevel="0" collapsed="false">
      <c r="A65" s="1"/>
      <c r="B65" s="1" t="s">
        <v>270</v>
      </c>
      <c r="C65" s="1"/>
      <c r="D65" s="1"/>
      <c r="E65" s="1"/>
      <c r="F65" s="48"/>
      <c r="G65" s="1"/>
      <c r="H65" s="1"/>
      <c r="I65" s="1"/>
      <c r="J65" s="49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4.25" hidden="false" customHeight="true" outlineLevel="0" collapsed="false">
      <c r="A66" s="1"/>
      <c r="B66" s="1"/>
      <c r="C66" s="1"/>
      <c r="D66" s="1"/>
      <c r="E66" s="1"/>
      <c r="F66" s="48"/>
      <c r="G66" s="1"/>
      <c r="H66" s="1" t="s">
        <v>271</v>
      </c>
      <c r="I66" s="1" t="n">
        <f aca="false">SUM(I61:I64)</f>
        <v>14</v>
      </c>
      <c r="J66" s="1" t="n">
        <f aca="false">SUM(J61:J64)</f>
        <v>12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4.25" hidden="false" customHeight="true" outlineLevel="0" collapsed="false">
      <c r="A67" s="1"/>
      <c r="B67" s="1" t="s">
        <v>272</v>
      </c>
      <c r="C67" s="1"/>
      <c r="D67" s="1"/>
      <c r="E67" s="1"/>
      <c r="F67" s="48"/>
      <c r="G67" s="1"/>
      <c r="H67" s="1" t="n">
        <f aca="false">28/2.5</f>
        <v>11.2</v>
      </c>
      <c r="I67" s="1"/>
      <c r="J67" s="49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4.25" hidden="false" customHeight="true" outlineLevel="0" collapsed="false">
      <c r="A68" s="1"/>
      <c r="B68" s="1"/>
      <c r="C68" s="1"/>
      <c r="D68" s="1"/>
      <c r="E68" s="1"/>
      <c r="F68" s="48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4.25" hidden="false" customHeight="true" outlineLevel="0" collapsed="false">
      <c r="A69" s="1"/>
      <c r="B69" s="1"/>
      <c r="C69" s="1"/>
      <c r="D69" s="1"/>
      <c r="E69" s="1"/>
      <c r="F69" s="48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20.25" hidden="false" customHeight="true" outlineLevel="0" collapsed="false">
      <c r="A70" s="47" t="s">
        <v>273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4.25" hidden="false" customHeight="tru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4.25" hidden="false" customHeight="true" outlineLevel="0" collapsed="false">
      <c r="A72" s="1" t="s">
        <v>258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4.25" hidden="false" customHeight="true" outlineLevel="0" collapsed="false">
      <c r="A73" s="1"/>
      <c r="B73" s="26" t="s">
        <v>274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4.25" hidden="false" customHeight="true" outlineLevel="0" collapsed="false">
      <c r="A74" s="1"/>
      <c r="B74" s="26" t="s">
        <v>275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4.25" hidden="false" customHeight="true" outlineLevel="0" collapsed="false">
      <c r="A75" s="1" t="s">
        <v>262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4.25" hidden="false" customHeight="true" outlineLevel="0" collapsed="false">
      <c r="A76" s="1"/>
      <c r="B76" s="26" t="s">
        <v>276</v>
      </c>
      <c r="C76" s="1"/>
      <c r="D76" s="1"/>
      <c r="E76" s="1"/>
      <c r="F76" s="5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4.25" hidden="false" customHeight="true" outlineLevel="0" collapsed="false">
      <c r="A77" s="1"/>
      <c r="B77" s="26" t="s">
        <v>277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4.25" hidden="false" customHeight="true" outlineLevel="0" collapsed="false">
      <c r="A78" s="1" t="s">
        <v>243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4.25" hidden="false" customHeight="true" outlineLevel="0" collapsed="false">
      <c r="A79" s="1"/>
      <c r="B79" s="1" t="s">
        <v>278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4.25" hidden="false" customHeight="true" outlineLevel="0" collapsed="false">
      <c r="A80" s="1"/>
      <c r="B80" s="1" t="s">
        <v>279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4.25" hidden="false" customHeight="true" outlineLevel="0" collapsed="false">
      <c r="A81" s="1" t="s">
        <v>280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4.25" hidden="false" customHeight="true" outlineLevel="0" collapsed="false">
      <c r="A82" s="1"/>
      <c r="B82" s="26" t="s">
        <v>276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4.25" hidden="false" customHeight="true" outlineLevel="0" collapsed="false">
      <c r="A83" s="1"/>
      <c r="B83" s="26" t="s">
        <v>277</v>
      </c>
      <c r="C83" s="1"/>
      <c r="D83" s="1"/>
      <c r="E83" s="1"/>
      <c r="F83" s="1"/>
      <c r="G83" s="48"/>
      <c r="H83" s="1"/>
      <c r="I83" s="1"/>
      <c r="J83" s="49"/>
      <c r="K83" s="1"/>
      <c r="L83" s="1"/>
      <c r="M83" s="50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4.25" hidden="false" customHeight="true" outlineLevel="0" collapsed="false">
      <c r="A84" s="1" t="s">
        <v>254</v>
      </c>
      <c r="B84" s="1"/>
      <c r="C84" s="1"/>
      <c r="D84" s="1"/>
      <c r="E84" s="1"/>
      <c r="F84" s="1"/>
      <c r="G84" s="1"/>
      <c r="H84" s="1"/>
      <c r="I84" s="1"/>
      <c r="J84" s="49"/>
      <c r="K84" s="1"/>
      <c r="L84" s="1"/>
      <c r="M84" s="50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4.25" hidden="false" customHeight="true" outlineLevel="0" collapsed="false">
      <c r="A85" s="1"/>
      <c r="B85" s="26" t="s">
        <v>276</v>
      </c>
      <c r="C85" s="1"/>
      <c r="D85" s="1"/>
      <c r="E85" s="1"/>
      <c r="F85" s="1"/>
      <c r="G85" s="1"/>
      <c r="H85" s="1"/>
      <c r="I85" s="1"/>
      <c r="J85" s="49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4.25" hidden="false" customHeight="true" outlineLevel="0" collapsed="false">
      <c r="A86" s="1"/>
      <c r="B86" s="26" t="s">
        <v>277</v>
      </c>
      <c r="C86" s="1"/>
      <c r="D86" s="1"/>
      <c r="E86" s="1"/>
      <c r="F86" s="1"/>
      <c r="G86" s="48"/>
      <c r="H86" s="1"/>
      <c r="I86" s="1"/>
      <c r="J86" s="49"/>
      <c r="K86" s="1"/>
      <c r="L86" s="1"/>
      <c r="M86" s="50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1" activeCellId="0" sqref="B:F"/>
    </sheetView>
  </sheetViews>
  <sheetFormatPr defaultRowHeight="15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13"/>
    <col collapsed="false" customWidth="true" hidden="false" outlineLevel="0" max="27" min="3" style="0" width="8.14"/>
    <col collapsed="false" customWidth="true" hidden="false" outlineLevel="0" max="28" min="28" style="0" width="10.57"/>
    <col collapsed="false" customWidth="true" hidden="false" outlineLevel="0" max="32" min="29" style="0" width="8.14"/>
    <col collapsed="false" customWidth="true" hidden="false" outlineLevel="0" max="1025" min="33" style="0" width="13.71"/>
  </cols>
  <sheetData>
    <row r="1" customFormat="false" ht="14.25" hidden="false" customHeight="true" outlineLevel="0" collapsed="false">
      <c r="I1" s="1"/>
      <c r="J1" s="1" t="s">
        <v>0</v>
      </c>
      <c r="K1" s="1" t="s">
        <v>1</v>
      </c>
      <c r="L1" s="1" t="s">
        <v>281</v>
      </c>
      <c r="M1" s="0" t="s">
        <v>282</v>
      </c>
      <c r="N1" s="1"/>
      <c r="O1" s="0" t="s">
        <v>4</v>
      </c>
      <c r="P1" s="1"/>
      <c r="Q1" s="0" t="s">
        <v>5</v>
      </c>
      <c r="S1" s="1"/>
      <c r="T1" s="1"/>
      <c r="U1" s="0" t="s">
        <v>283</v>
      </c>
      <c r="W1" s="0" t="s">
        <v>7</v>
      </c>
      <c r="AC1" s="0" t="s">
        <v>284</v>
      </c>
    </row>
    <row r="2" customFormat="false" ht="14.25" hidden="false" customHeight="tru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285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17</v>
      </c>
      <c r="K2" s="1" t="s">
        <v>18</v>
      </c>
      <c r="L2" s="1" t="s">
        <v>19</v>
      </c>
      <c r="M2" s="1" t="s">
        <v>20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286</v>
      </c>
      <c r="U2" s="1" t="s">
        <v>287</v>
      </c>
      <c r="V2" s="1" t="s">
        <v>28</v>
      </c>
      <c r="W2" s="1" t="s">
        <v>29</v>
      </c>
      <c r="X2" s="1" t="s">
        <v>30</v>
      </c>
      <c r="Y2" s="1" t="s">
        <v>31</v>
      </c>
      <c r="Z2" s="25" t="s">
        <v>32</v>
      </c>
      <c r="AA2" s="0" t="s">
        <v>33</v>
      </c>
      <c r="AB2" s="25" t="s">
        <v>34</v>
      </c>
      <c r="AC2" s="1" t="s">
        <v>35</v>
      </c>
      <c r="AD2" s="1" t="s">
        <v>32</v>
      </c>
      <c r="AE2" s="1" t="s">
        <v>36</v>
      </c>
      <c r="AF2" s="1" t="s">
        <v>37</v>
      </c>
      <c r="AG2" s="0" t="s">
        <v>38</v>
      </c>
      <c r="AH2" s="0" t="s">
        <v>39</v>
      </c>
      <c r="AI2" s="0" t="s">
        <v>40</v>
      </c>
      <c r="AK2" s="0" t="s">
        <v>53</v>
      </c>
      <c r="AL2" s="0" t="s">
        <v>54</v>
      </c>
    </row>
    <row r="3" customFormat="false" ht="14.25" hidden="false" customHeight="true" outlineLevel="0" collapsed="false">
      <c r="A3" s="26" t="s">
        <v>288</v>
      </c>
      <c r="B3" s="26" t="s">
        <v>194</v>
      </c>
      <c r="C3" s="0" t="s">
        <v>289</v>
      </c>
      <c r="D3" s="26" t="s">
        <v>196</v>
      </c>
      <c r="E3" s="26"/>
      <c r="F3" s="26" t="n">
        <v>12345678</v>
      </c>
      <c r="G3" s="26" t="s">
        <v>290</v>
      </c>
      <c r="H3" s="26" t="s">
        <v>291</v>
      </c>
      <c r="I3" s="26" t="s">
        <v>292</v>
      </c>
      <c r="J3" s="26" t="s">
        <v>293</v>
      </c>
      <c r="K3" s="26" t="s">
        <v>294</v>
      </c>
      <c r="L3" s="26" t="n">
        <v>3.78</v>
      </c>
      <c r="M3" s="26" t="n">
        <v>30</v>
      </c>
      <c r="N3" s="26" t="n">
        <v>42948</v>
      </c>
      <c r="O3" s="26" t="n">
        <v>60</v>
      </c>
      <c r="P3" s="26"/>
      <c r="Q3" s="26" t="s">
        <v>295</v>
      </c>
      <c r="R3" s="26" t="s">
        <v>296</v>
      </c>
      <c r="S3" s="0" t="s">
        <v>198</v>
      </c>
      <c r="T3" s="0" t="s">
        <v>297</v>
      </c>
      <c r="W3" s="26"/>
      <c r="X3" s="26"/>
      <c r="Y3" s="0" t="s">
        <v>298</v>
      </c>
      <c r="AF3" s="0" t="n">
        <v>1</v>
      </c>
      <c r="AG3" s="0" t="n">
        <v>0</v>
      </c>
      <c r="AK3" s="0" t="e">
        <f aca="false">#N/A</f>
        <v>#N/A</v>
      </c>
      <c r="AL3" s="0" t="n">
        <v>2</v>
      </c>
    </row>
    <row r="4" customFormat="false" ht="14.25" hidden="false" customHeight="true" outlineLevel="0" collapsed="false">
      <c r="A4" s="1" t="s">
        <v>299</v>
      </c>
      <c r="B4" s="1" t="s">
        <v>300</v>
      </c>
      <c r="C4" s="1" t="s">
        <v>301</v>
      </c>
      <c r="D4" s="1" t="s">
        <v>302</v>
      </c>
      <c r="E4" s="1"/>
      <c r="F4" s="1" t="n">
        <v>23456789</v>
      </c>
      <c r="G4" s="1" t="s">
        <v>303</v>
      </c>
      <c r="H4" s="1" t="s">
        <v>290</v>
      </c>
      <c r="I4" s="1" t="s">
        <v>304</v>
      </c>
      <c r="J4" s="1" t="s">
        <v>305</v>
      </c>
      <c r="K4" s="1" t="s">
        <v>306</v>
      </c>
      <c r="L4" s="1" t="n">
        <v>0</v>
      </c>
      <c r="M4" s="1" t="n">
        <v>9</v>
      </c>
      <c r="N4" s="1" t="n">
        <v>43332</v>
      </c>
      <c r="O4" s="1" t="n">
        <v>50</v>
      </c>
      <c r="P4" s="1"/>
      <c r="Q4" s="0" t="s">
        <v>307</v>
      </c>
      <c r="R4" s="0" t="n">
        <v>43335</v>
      </c>
      <c r="S4" s="1" t="s">
        <v>198</v>
      </c>
      <c r="T4" s="0" t="s">
        <v>308</v>
      </c>
      <c r="U4" s="1" t="s">
        <v>309</v>
      </c>
      <c r="V4" s="1"/>
      <c r="W4" s="1"/>
      <c r="X4" s="1"/>
      <c r="Y4" s="1" t="s">
        <v>135</v>
      </c>
      <c r="Z4" s="1" t="n">
        <v>10</v>
      </c>
      <c r="AA4" s="1" t="s">
        <v>144</v>
      </c>
      <c r="AB4" s="1" t="n">
        <v>10</v>
      </c>
      <c r="AF4" s="0" t="n">
        <v>1</v>
      </c>
      <c r="AG4" s="0" t="n">
        <v>0</v>
      </c>
      <c r="AK4" s="0" t="e">
        <f aca="false">#N/A</f>
        <v>#N/A</v>
      </c>
      <c r="AL4" s="0" t="n">
        <v>3</v>
      </c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C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B:F"/>
    </sheetView>
  </sheetViews>
  <sheetFormatPr defaultRowHeight="15" zeroHeight="false" outlineLevelRow="0" outlineLevelCol="0"/>
  <cols>
    <col collapsed="false" customWidth="true" hidden="false" outlineLevel="0" max="1" min="1" style="0" width="15.43"/>
    <col collapsed="false" customWidth="true" hidden="false" outlineLevel="0" max="2" min="2" style="0" width="15.28"/>
    <col collapsed="false" customWidth="true" hidden="false" outlineLevel="0" max="1025" min="3" style="0" width="8.45"/>
  </cols>
  <sheetData>
    <row r="1" customFormat="false" ht="15" hidden="false" customHeight="false" outlineLevel="0" collapsed="false">
      <c r="C1" s="0" t="str">
        <f aca="false" t="array" ref="C1:BC1">TRANSPOSE(Assignments!A2:A53)</f>
        <v>CS 270Instr</v>
      </c>
      <c r="D1" s="0" t="str">
        <v>CS120</v>
      </c>
      <c r="E1" s="0" t="str">
        <v>CS120/150</v>
      </c>
      <c r="F1" s="0" t="str">
        <v>CS120gr</v>
      </c>
      <c r="G1" s="0" t="str">
        <v>CS150</v>
      </c>
      <c r="H1" s="0" t="str">
        <v>CS150D</v>
      </c>
      <c r="I1" s="0" t="str">
        <v>CS170</v>
      </c>
      <c r="J1" s="0" t="str">
        <v>CS170d</v>
      </c>
      <c r="K1" s="0" t="str">
        <v>CS170f</v>
      </c>
      <c r="L1" s="0" t="str">
        <v>CS270</v>
      </c>
      <c r="M1" s="0" t="str">
        <v>CS300</v>
      </c>
      <c r="N1" s="0" t="str">
        <v>CS300G</v>
      </c>
      <c r="O1" s="0" t="str">
        <v>CS312</v>
      </c>
      <c r="P1" s="0" t="str">
        <v>CS330</v>
      </c>
      <c r="Q1" s="0" t="str">
        <v>CS334</v>
      </c>
      <c r="R1" s="0" t="str">
        <v>CS355m</v>
      </c>
      <c r="S1" s="0" t="str">
        <v>CS355p</v>
      </c>
      <c r="T1" s="0" t="str">
        <v>CS361H</v>
      </c>
      <c r="U1" s="0" t="str">
        <v>CS361M</v>
      </c>
      <c r="V1" s="0" t="str">
        <v>CS381E</v>
      </c>
      <c r="W1" s="0" t="str">
        <v>CS381g</v>
      </c>
      <c r="X1" s="0" t="str">
        <v>CS390m</v>
      </c>
      <c r="Y1" s="0" t="str">
        <v>CS390z</v>
      </c>
      <c r="Z1" s="0" t="str">
        <v>CS417k</v>
      </c>
      <c r="AA1" s="0" t="str">
        <v>CS417m</v>
      </c>
      <c r="AB1" s="0" t="str">
        <v>CS418</v>
      </c>
      <c r="AC1" s="0" t="str">
        <v>CS432</v>
      </c>
      <c r="AD1" s="0" t="str">
        <v>CS441</v>
      </c>
      <c r="AE1" s="0" t="str">
        <v>CS455</v>
      </c>
      <c r="AF1" s="0" t="str">
        <v>CS462</v>
      </c>
      <c r="AG1" s="0" t="str">
        <v>CS463</v>
      </c>
      <c r="AH1" s="0" t="str">
        <v>CS463</v>
      </c>
      <c r="AI1" s="0" t="str">
        <v>CS464</v>
      </c>
      <c r="AJ1" s="0" t="str">
        <v>CS465</v>
      </c>
      <c r="AK1" s="0" t="str">
        <v>CS471</v>
      </c>
      <c r="AL1" s="0" t="str">
        <v>CS471e</v>
      </c>
      <c r="AM1" s="0" t="str">
        <v>CS480</v>
      </c>
      <c r="AN1" s="0" t="str">
        <v>CS495DataSciPy</v>
      </c>
      <c r="AO1" s="0" t="str">
        <v>CS500</v>
      </c>
      <c r="AP1" s="0" t="str">
        <v>CS600</v>
      </c>
      <c r="AQ1" s="0" t="str">
        <v>CS665</v>
      </c>
      <c r="AR1" s="0" t="str">
        <v>CS722</v>
      </c>
      <c r="AS1" s="0" t="str">
        <v>CS723</v>
      </c>
      <c r="AT1" s="0" t="str">
        <v>CS724</v>
      </c>
      <c r="AU1" s="0" t="str">
        <v>CS725</v>
      </c>
      <c r="AV1" s="0" t="str">
        <v>CS762</v>
      </c>
      <c r="AW1" s="0" t="str">
        <v>CS795DataSci</v>
      </c>
      <c r="AX1" s="0" t="str">
        <v>GTAI</v>
      </c>
      <c r="AY1" s="0" t="str">
        <v>TBD</v>
      </c>
      <c r="AZ1" s="0" t="str">
        <v>x</v>
      </c>
      <c r="BA1" s="0" t="str">
        <v>x</v>
      </c>
      <c r="BB1" s="0" t="str">
        <v>x</v>
      </c>
      <c r="BC1" s="0" t="e">
        <v>#N/A</v>
      </c>
    </row>
    <row r="2" customFormat="false" ht="15" hidden="false" customHeight="false" outlineLevel="0" collapsed="false">
      <c r="A2" s="0" t="str">
        <f aca="false">summary!A3&amp;" "&amp;summary!B3</f>
        <v> </v>
      </c>
      <c r="B2" s="0" t="n">
        <f aca="false">summary!D3</f>
        <v>0</v>
      </c>
      <c r="C2" s="0" t="str">
        <f aca="false">IF(OR(summary!$X3=AssignmentsWork!C$1,summary!$Z3=AssignmentsWork!C$1),AssignmentsWork!$A2 &amp; " &lt;" &amp; AssignmentsWork!$B2 &amp; "&gt;, ", "")&amp;C3</f>
        <v/>
      </c>
      <c r="D2" s="0" t="str">
        <f aca="false">IF(OR(summary!$X3=AssignmentsWork!D$1,summary!$Z3=AssignmentsWork!D$1),AssignmentsWork!$A2 &amp; " &lt;" &amp; AssignmentsWork!$B2 &amp; "&gt;, ", "")&amp;D3</f>
        <v/>
      </c>
      <c r="E2" s="0" t="str">
        <f aca="false">IF(OR(summary!$X3=AssignmentsWork!E$1,summary!$Z3=AssignmentsWork!E$1),AssignmentsWork!$A2 &amp; " &lt;" &amp; AssignmentsWork!$B2 &amp; "&gt;, ", "")&amp;E3</f>
        <v/>
      </c>
      <c r="F2" s="0" t="str">
        <f aca="false">IF(OR(summary!$X3=AssignmentsWork!F$1,summary!$Z3=AssignmentsWork!F$1),AssignmentsWork!$A2 &amp; " &lt;" &amp; AssignmentsWork!$B2 &amp; "&gt;, ", "")&amp;F3</f>
        <v/>
      </c>
      <c r="G2" s="0" t="str">
        <f aca="false">IF(OR(summary!$X3=AssignmentsWork!G$1,summary!$Z3=AssignmentsWork!G$1),AssignmentsWork!$A2 &amp; " &lt;" &amp; AssignmentsWork!$B2 &amp; "&gt;, ", "")&amp;G3</f>
        <v/>
      </c>
      <c r="H2" s="0" t="str">
        <f aca="false">IF(OR(summary!$X3=AssignmentsWork!H$1,summary!$Z3=AssignmentsWork!H$1),AssignmentsWork!$A2 &amp; " &lt;" &amp; AssignmentsWork!$B2 &amp; "&gt;, ", "")&amp;H3</f>
        <v/>
      </c>
      <c r="I2" s="0" t="str">
        <f aca="false">IF(OR(summary!$X3=AssignmentsWork!I$1,summary!$Z3=AssignmentsWork!I$1),AssignmentsWork!$A2 &amp; " &lt;" &amp; AssignmentsWork!$B2 &amp; "&gt;, ", "")&amp;I3</f>
        <v/>
      </c>
      <c r="J2" s="0" t="str">
        <f aca="false">IF(OR(summary!$X3=AssignmentsWork!J$1,summary!$Z3=AssignmentsWork!J$1),AssignmentsWork!$A2 &amp; " &lt;" &amp; AssignmentsWork!$B2 &amp; "&gt;, ", "")&amp;J3</f>
        <v/>
      </c>
      <c r="K2" s="0" t="str">
        <f aca="false">IF(OR(summary!$X3=AssignmentsWork!K$1,summary!$Z3=AssignmentsWork!K$1),AssignmentsWork!$A2 &amp; " &lt;" &amp; AssignmentsWork!$B2 &amp; "&gt;, ", "")&amp;K3</f>
        <v/>
      </c>
      <c r="L2" s="0" t="str">
        <f aca="false">IF(OR(summary!$X3=AssignmentsWork!L$1,summary!$Z3=AssignmentsWork!L$1),AssignmentsWork!$A2 &amp; " &lt;" &amp; AssignmentsWork!$B2 &amp; "&gt;, ", "")&amp;L3</f>
        <v/>
      </c>
      <c r="M2" s="0" t="str">
        <f aca="false">IF(OR(summary!$X3=AssignmentsWork!M$1,summary!$Z3=AssignmentsWork!M$1),AssignmentsWork!$A2 &amp; " &lt;" &amp; AssignmentsWork!$B2 &amp; "&gt;, ", "")&amp;M3</f>
        <v/>
      </c>
      <c r="N2" s="0" t="str">
        <f aca="false">IF(OR(summary!$X3=AssignmentsWork!N$1,summary!$Z3=AssignmentsWork!N$1),AssignmentsWork!$A2 &amp; " &lt;" &amp; AssignmentsWork!$B2 &amp; "&gt;, ", "")&amp;N3</f>
        <v/>
      </c>
      <c r="O2" s="0" t="str">
        <f aca="false">IF(OR(summary!$X3=AssignmentsWork!O$1,summary!$Z3=AssignmentsWork!O$1),AssignmentsWork!$A2 &amp; " &lt;" &amp; AssignmentsWork!$B2 &amp; "&gt;, ", "")&amp;O3</f>
        <v/>
      </c>
      <c r="P2" s="0" t="str">
        <f aca="false">IF(OR(summary!$X3=AssignmentsWork!P$1,summary!$Z3=AssignmentsWork!P$1),AssignmentsWork!$A2 &amp; " &lt;" &amp; AssignmentsWork!$B2 &amp; "&gt;, ", "")&amp;P3</f>
        <v/>
      </c>
      <c r="Q2" s="0" t="str">
        <f aca="false">IF(OR(summary!$X3=AssignmentsWork!Q$1,summary!$Z3=AssignmentsWork!Q$1),AssignmentsWork!$A2 &amp; " &lt;" &amp; AssignmentsWork!$B2 &amp; "&gt;, ", "")&amp;Q3</f>
        <v/>
      </c>
      <c r="R2" s="0" t="str">
        <f aca="false">IF(OR(summary!$X3=AssignmentsWork!R$1,summary!$Z3=AssignmentsWork!R$1),AssignmentsWork!$A2 &amp; " &lt;" &amp; AssignmentsWork!$B2 &amp; "&gt;, ", "")&amp;R3</f>
        <v/>
      </c>
      <c r="S2" s="0" t="str">
        <f aca="false">IF(OR(summary!$X3=AssignmentsWork!S$1,summary!$Z3=AssignmentsWork!S$1),AssignmentsWork!$A2 &amp; " &lt;" &amp; AssignmentsWork!$B2 &amp; "&gt;, ", "")&amp;S3</f>
        <v/>
      </c>
      <c r="T2" s="0" t="str">
        <f aca="false">IF(OR(summary!$X3=AssignmentsWork!T$1,summary!$Z3=AssignmentsWork!T$1),AssignmentsWork!$A2 &amp; " &lt;" &amp; AssignmentsWork!$B2 &amp; "&gt;, ", "")&amp;T3</f>
        <v/>
      </c>
      <c r="U2" s="0" t="str">
        <f aca="false">IF(OR(summary!$X3=AssignmentsWork!U$1,summary!$Z3=AssignmentsWork!U$1),AssignmentsWork!$A2 &amp; " &lt;" &amp; AssignmentsWork!$B2 &amp; "&gt;, ", "")&amp;U3</f>
        <v/>
      </c>
      <c r="V2" s="0" t="str">
        <f aca="false">IF(OR(summary!$X3=AssignmentsWork!V$1,summary!$Z3=AssignmentsWork!V$1),AssignmentsWork!$A2 &amp; " &lt;" &amp; AssignmentsWork!$B2 &amp; "&gt;, ", "")&amp;V3</f>
        <v/>
      </c>
      <c r="W2" s="0" t="str">
        <f aca="false">IF(OR(summary!$X3=AssignmentsWork!W$1,summary!$Z3=AssignmentsWork!W$1),AssignmentsWork!$A2 &amp; " &lt;" &amp; AssignmentsWork!$B2 &amp; "&gt;, ", "")&amp;W3</f>
        <v/>
      </c>
      <c r="X2" s="0" t="str">
        <f aca="false">IF(OR(summary!$X3=AssignmentsWork!X$1,summary!$Z3=AssignmentsWork!X$1),AssignmentsWork!$A2 &amp; " &lt;" &amp; AssignmentsWork!$B2 &amp; "&gt;, ", "")&amp;X3</f>
        <v/>
      </c>
      <c r="Y2" s="0" t="str">
        <f aca="false">IF(OR(summary!$X3=AssignmentsWork!Y$1,summary!$Z3=AssignmentsWork!Y$1),AssignmentsWork!$A2 &amp; " &lt;" &amp; AssignmentsWork!$B2 &amp; "&gt;, ", "")&amp;Y3</f>
        <v/>
      </c>
      <c r="Z2" s="0" t="str">
        <f aca="false">IF(OR(summary!$X3=AssignmentsWork!Z$1,summary!$Z3=AssignmentsWork!Z$1),AssignmentsWork!$A2 &amp; " &lt;" &amp; AssignmentsWork!$B2 &amp; "&gt;, ", "")&amp;Z3</f>
        <v/>
      </c>
      <c r="AA2" s="0" t="str">
        <f aca="false">IF(OR(summary!$X3=AssignmentsWork!AA$1,summary!$Z3=AssignmentsWork!AA$1),AssignmentsWork!$A2 &amp; " &lt;" &amp; AssignmentsWork!$B2 &amp; "&gt;, ", "")&amp;AA3</f>
        <v/>
      </c>
      <c r="AB2" s="0" t="str">
        <f aca="false">IF(OR(summary!$X3=AssignmentsWork!AB$1,summary!$Z3=AssignmentsWork!AB$1),AssignmentsWork!$A2 &amp; " &lt;" &amp; AssignmentsWork!$B2 &amp; "&gt;, ", "")&amp;AB3</f>
        <v/>
      </c>
      <c r="AC2" s="0" t="str">
        <f aca="false">IF(OR(summary!$X3=AssignmentsWork!AC$1,summary!$Z3=AssignmentsWork!AC$1),AssignmentsWork!$A2 &amp; " &lt;" &amp; AssignmentsWork!$B2 &amp; "&gt;, ", "")&amp;AC3</f>
        <v/>
      </c>
      <c r="AD2" s="0" t="str">
        <f aca="false">IF(OR(summary!$X3=AssignmentsWork!AD$1,summary!$Z3=AssignmentsWork!AD$1),AssignmentsWork!$A2 &amp; " &lt;" &amp; AssignmentsWork!$B2 &amp; "&gt;, ", "")&amp;AD3</f>
        <v/>
      </c>
      <c r="AE2" s="0" t="str">
        <f aca="false">IF(OR(summary!$X3=AssignmentsWork!AE$1,summary!$Z3=AssignmentsWork!AE$1),AssignmentsWork!$A2 &amp; " &lt;" &amp; AssignmentsWork!$B2 &amp; "&gt;, ", "")&amp;AE3</f>
        <v/>
      </c>
      <c r="AF2" s="0" t="str">
        <f aca="false">IF(OR(summary!$X3=AssignmentsWork!AF$1,summary!$Z3=AssignmentsWork!AF$1),AssignmentsWork!$A2 &amp; " &lt;" &amp; AssignmentsWork!$B2 &amp; "&gt;, ", "")&amp;AF3</f>
        <v/>
      </c>
      <c r="AG2" s="0" t="str">
        <f aca="false">IF(OR(summary!$X3=AssignmentsWork!AG$1,summary!$Z3=AssignmentsWork!AG$1),AssignmentsWork!$A2 &amp; " &lt;" &amp; AssignmentsWork!$B2 &amp; "&gt;, ", "")&amp;AG3</f>
        <v/>
      </c>
      <c r="AH2" s="0" t="str">
        <f aca="false">IF(OR(summary!$X3=AssignmentsWork!AH$1,summary!$Z3=AssignmentsWork!AH$1),AssignmentsWork!$A2 &amp; " &lt;" &amp; AssignmentsWork!$B2 &amp; "&gt;, ", "")&amp;AH3</f>
        <v/>
      </c>
      <c r="AI2" s="0" t="str">
        <f aca="false">IF(OR(summary!$X3=AssignmentsWork!AI$1,summary!$Z3=AssignmentsWork!AI$1),AssignmentsWork!$A2 &amp; " &lt;" &amp; AssignmentsWork!$B2 &amp; "&gt;, ", "")&amp;AI3</f>
        <v/>
      </c>
      <c r="AJ2" s="0" t="str">
        <f aca="false">IF(OR(summary!$X3=AssignmentsWork!AJ$1,summary!$Z3=AssignmentsWork!AJ$1),AssignmentsWork!$A2 &amp; " &lt;" &amp; AssignmentsWork!$B2 &amp; "&gt;, ", "")&amp;AJ3</f>
        <v/>
      </c>
      <c r="AK2" s="0" t="str">
        <f aca="false">IF(OR(summary!$X3=AssignmentsWork!AK$1,summary!$Z3=AssignmentsWork!AK$1),AssignmentsWork!$A2 &amp; " &lt;" &amp; AssignmentsWork!$B2 &amp; "&gt;, ", "")&amp;AK3</f>
        <v/>
      </c>
      <c r="AL2" s="0" t="str">
        <f aca="false">IF(OR(summary!$X3=AssignmentsWork!AL$1,summary!$Z3=AssignmentsWork!AL$1),AssignmentsWork!$A2 &amp; " &lt;" &amp; AssignmentsWork!$B2 &amp; "&gt;, ", "")&amp;AL3</f>
        <v/>
      </c>
      <c r="AM2" s="0" t="str">
        <f aca="false">IF(OR(summary!$X3=AssignmentsWork!AM$1,summary!$Z3=AssignmentsWork!AM$1),AssignmentsWork!$A2 &amp; " &lt;" &amp; AssignmentsWork!$B2 &amp; "&gt;, ", "")&amp;AM3</f>
        <v/>
      </c>
      <c r="AN2" s="0" t="str">
        <f aca="false">IF(OR(summary!$X3=AssignmentsWork!AN$1,summary!$Z3=AssignmentsWork!AN$1),AssignmentsWork!$A2 &amp; " &lt;" &amp; AssignmentsWork!$B2 &amp; "&gt;, ", "")&amp;AN3</f>
        <v/>
      </c>
      <c r="AO2" s="0" t="str">
        <f aca="false">IF(OR(summary!$X3=AssignmentsWork!AO$1,summary!$Z3=AssignmentsWork!AO$1),AssignmentsWork!$A2 &amp; " &lt;" &amp; AssignmentsWork!$B2 &amp; "&gt;, ", "")&amp;AO3</f>
        <v/>
      </c>
      <c r="AP2" s="0" t="str">
        <f aca="false">IF(OR(summary!$X3=AssignmentsWork!AP$1,summary!$Z3=AssignmentsWork!AP$1),AssignmentsWork!$A2 &amp; " &lt;" &amp; AssignmentsWork!$B2 &amp; "&gt;, ", "")&amp;AP3</f>
        <v/>
      </c>
      <c r="AQ2" s="0" t="str">
        <f aca="false">IF(OR(summary!$X3=AssignmentsWork!AQ$1,summary!$Z3=AssignmentsWork!AQ$1),AssignmentsWork!$A2 &amp; " &lt;" &amp; AssignmentsWork!$B2 &amp; "&gt;, ", "")&amp;AQ3</f>
        <v/>
      </c>
      <c r="AR2" s="0" t="str">
        <f aca="false">IF(OR(summary!$X3=AssignmentsWork!AR$1,summary!$Z3=AssignmentsWork!AR$1),AssignmentsWork!$A2 &amp; " &lt;" &amp; AssignmentsWork!$B2 &amp; "&gt;, ", "")&amp;AR3</f>
        <v/>
      </c>
      <c r="AS2" s="0" t="str">
        <f aca="false">IF(OR(summary!$X3=AssignmentsWork!AS$1,summary!$Z3=AssignmentsWork!AS$1),AssignmentsWork!$A2 &amp; " &lt;" &amp; AssignmentsWork!$B2 &amp; "&gt;, ", "")&amp;AS3</f>
        <v/>
      </c>
      <c r="AT2" s="0" t="str">
        <f aca="false">IF(OR(summary!$X3=AssignmentsWork!AT$1,summary!$Z3=AssignmentsWork!AT$1),AssignmentsWork!$A2 &amp; " &lt;" &amp; AssignmentsWork!$B2 &amp; "&gt;, ", "")&amp;AT3</f>
        <v/>
      </c>
      <c r="AU2" s="0" t="str">
        <f aca="false">IF(OR(summary!$X3=AssignmentsWork!AU$1,summary!$Z3=AssignmentsWork!AU$1),AssignmentsWork!$A2 &amp; " &lt;" &amp; AssignmentsWork!$B2 &amp; "&gt;, ", "")&amp;AU3</f>
        <v/>
      </c>
      <c r="AV2" s="0" t="str">
        <f aca="false">IF(OR(summary!$X3=AssignmentsWork!AV$1,summary!$Z3=AssignmentsWork!AV$1),AssignmentsWork!$A2 &amp; " &lt;" &amp; AssignmentsWork!$B2 &amp; "&gt;, ", "")&amp;AV3</f>
        <v/>
      </c>
      <c r="AW2" s="0" t="str">
        <f aca="false">IF(OR(summary!$X3=AssignmentsWork!AW$1,summary!$Z3=AssignmentsWork!AW$1),AssignmentsWork!$A2 &amp; " &lt;" &amp; AssignmentsWork!$B2 &amp; "&gt;, ", "")&amp;AW3</f>
        <v/>
      </c>
      <c r="AX2" s="0" t="str">
        <f aca="false">IF(OR(summary!$X3=AssignmentsWork!AX$1,summary!$Z3=AssignmentsWork!AX$1),AssignmentsWork!$A2 &amp; " &lt;" &amp; AssignmentsWork!$B2 &amp; "&gt;, ", "")&amp;AX3</f>
        <v/>
      </c>
      <c r="AY2" s="0" t="str">
        <f aca="false">IF(OR(summary!$X3=AssignmentsWork!AY$1,summary!$Z3=AssignmentsWork!AY$1),AssignmentsWork!$A2 &amp; " &lt;" &amp; AssignmentsWork!$B2 &amp; "&gt;, ", "")&amp;AY3</f>
        <v/>
      </c>
      <c r="AZ2" s="0" t="str">
        <f aca="false">IF(OR(summary!$X3=AssignmentsWork!AZ$1,summary!$Z3=AssignmentsWork!AZ$1),AssignmentsWork!$A2 &amp; " &lt;" &amp; AssignmentsWork!$B2 &amp; "&gt;, ", "")&amp;AZ3</f>
        <v/>
      </c>
      <c r="BA2" s="0" t="str">
        <f aca="false">IF(OR(summary!$X3=AssignmentsWork!BA$1,summary!$Z3=AssignmentsWork!BA$1),AssignmentsWork!$A2 &amp; " &lt;" &amp; AssignmentsWork!$B2 &amp; "&gt;, ", "")&amp;BA3</f>
        <v/>
      </c>
      <c r="BB2" s="0" t="str">
        <f aca="false">IF(OR(summary!$X3=AssignmentsWork!BB$1,summary!$Z3=AssignmentsWork!BB$1),AssignmentsWork!$A2 &amp; " &lt;" &amp; AssignmentsWork!$B2 &amp; "&gt;, ", "")&amp;BB3</f>
        <v/>
      </c>
      <c r="BC2" s="0" t="e">
        <f aca="false">IF(OR(summary!$X3=AssignmentsWork!BC$1,summary!$Z3=AssignmentsWork!BC$1),AssignmentsWork!$A2 &amp; " &lt;" &amp; AssignmentsWork!$B2 &amp; "&gt;, ", "")&amp;BC3</f>
        <v>#N/A</v>
      </c>
    </row>
    <row r="3" customFormat="false" ht="15" hidden="false" customHeight="false" outlineLevel="0" collapsed="false">
      <c r="A3" s="0" t="str">
        <f aca="false">summary!A4&amp;" "&amp;summary!B4</f>
        <v> </v>
      </c>
      <c r="B3" s="0" t="n">
        <f aca="false">summary!D4</f>
        <v>0</v>
      </c>
      <c r="C3" s="0" t="str">
        <f aca="false">IF(OR(summary!$X4=AssignmentsWork!C$1,summary!$Z4=AssignmentsWork!C$1),AssignmentsWork!$A3 &amp; " &lt;" &amp; AssignmentsWork!$B3 &amp; "&gt;, ", "")&amp;C4</f>
        <v/>
      </c>
      <c r="D3" s="0" t="str">
        <f aca="false">IF(OR(summary!$X4=AssignmentsWork!D$1,summary!$Z4=AssignmentsWork!D$1),AssignmentsWork!$A3 &amp; " &lt;" &amp; AssignmentsWork!$B3 &amp; "&gt;, ", "")&amp;D4</f>
        <v/>
      </c>
      <c r="E3" s="0" t="str">
        <f aca="false">IF(OR(summary!$X4=AssignmentsWork!E$1,summary!$Z4=AssignmentsWork!E$1),AssignmentsWork!$A3 &amp; " &lt;" &amp; AssignmentsWork!$B3 &amp; "&gt;, ", "")&amp;E4</f>
        <v/>
      </c>
      <c r="F3" s="0" t="str">
        <f aca="false">IF(OR(summary!$X4=AssignmentsWork!F$1,summary!$Z4=AssignmentsWork!F$1),AssignmentsWork!$A3 &amp; " &lt;" &amp; AssignmentsWork!$B3 &amp; "&gt;, ", "")&amp;F4</f>
        <v/>
      </c>
      <c r="G3" s="0" t="str">
        <f aca="false">IF(OR(summary!$X4=AssignmentsWork!G$1,summary!$Z4=AssignmentsWork!G$1),AssignmentsWork!$A3 &amp; " &lt;" &amp; AssignmentsWork!$B3 &amp; "&gt;, ", "")&amp;G4</f>
        <v/>
      </c>
      <c r="H3" s="0" t="str">
        <f aca="false">IF(OR(summary!$X4=AssignmentsWork!H$1,summary!$Z4=AssignmentsWork!H$1),AssignmentsWork!$A3 &amp; " &lt;" &amp; AssignmentsWork!$B3 &amp; "&gt;, ", "")&amp;H4</f>
        <v/>
      </c>
      <c r="I3" s="0" t="str">
        <f aca="false">IF(OR(summary!$X4=AssignmentsWork!I$1,summary!$Z4=AssignmentsWork!I$1),AssignmentsWork!$A3 &amp; " &lt;" &amp; AssignmentsWork!$B3 &amp; "&gt;, ", "")&amp;I4</f>
        <v/>
      </c>
      <c r="J3" s="0" t="str">
        <f aca="false">IF(OR(summary!$X4=AssignmentsWork!J$1,summary!$Z4=AssignmentsWork!J$1),AssignmentsWork!$A3 &amp; " &lt;" &amp; AssignmentsWork!$B3 &amp; "&gt;, ", "")&amp;J4</f>
        <v/>
      </c>
      <c r="K3" s="0" t="str">
        <f aca="false">IF(OR(summary!$X4=AssignmentsWork!K$1,summary!$Z4=AssignmentsWork!K$1),AssignmentsWork!$A3 &amp; " &lt;" &amp; AssignmentsWork!$B3 &amp; "&gt;, ", "")&amp;K4</f>
        <v/>
      </c>
      <c r="L3" s="0" t="str">
        <f aca="false">IF(OR(summary!$X4=AssignmentsWork!L$1,summary!$Z4=AssignmentsWork!L$1),AssignmentsWork!$A3 &amp; " &lt;" &amp; AssignmentsWork!$B3 &amp; "&gt;, ", "")&amp;L4</f>
        <v/>
      </c>
      <c r="M3" s="0" t="str">
        <f aca="false">IF(OR(summary!$X4=AssignmentsWork!M$1,summary!$Z4=AssignmentsWork!M$1),AssignmentsWork!$A3 &amp; " &lt;" &amp; AssignmentsWork!$B3 &amp; "&gt;, ", "")&amp;M4</f>
        <v/>
      </c>
      <c r="N3" s="0" t="str">
        <f aca="false">IF(OR(summary!$X4=AssignmentsWork!N$1,summary!$Z4=AssignmentsWork!N$1),AssignmentsWork!$A3 &amp; " &lt;" &amp; AssignmentsWork!$B3 &amp; "&gt;, ", "")&amp;N4</f>
        <v/>
      </c>
      <c r="O3" s="0" t="str">
        <f aca="false">IF(OR(summary!$X4=AssignmentsWork!O$1,summary!$Z4=AssignmentsWork!O$1),AssignmentsWork!$A3 &amp; " &lt;" &amp; AssignmentsWork!$B3 &amp; "&gt;, ", "")&amp;O4</f>
        <v/>
      </c>
      <c r="P3" s="0" t="str">
        <f aca="false">IF(OR(summary!$X4=AssignmentsWork!P$1,summary!$Z4=AssignmentsWork!P$1),AssignmentsWork!$A3 &amp; " &lt;" &amp; AssignmentsWork!$B3 &amp; "&gt;, ", "")&amp;P4</f>
        <v/>
      </c>
      <c r="Q3" s="0" t="str">
        <f aca="false">IF(OR(summary!$X4=AssignmentsWork!Q$1,summary!$Z4=AssignmentsWork!Q$1),AssignmentsWork!$A3 &amp; " &lt;" &amp; AssignmentsWork!$B3 &amp; "&gt;, ", "")&amp;Q4</f>
        <v/>
      </c>
      <c r="R3" s="0" t="str">
        <f aca="false">IF(OR(summary!$X4=AssignmentsWork!R$1,summary!$Z4=AssignmentsWork!R$1),AssignmentsWork!$A3 &amp; " &lt;" &amp; AssignmentsWork!$B3 &amp; "&gt;, ", "")&amp;R4</f>
        <v/>
      </c>
      <c r="S3" s="0" t="str">
        <f aca="false">IF(OR(summary!$X4=AssignmentsWork!S$1,summary!$Z4=AssignmentsWork!S$1),AssignmentsWork!$A3 &amp; " &lt;" &amp; AssignmentsWork!$B3 &amp; "&gt;, ", "")&amp;S4</f>
        <v/>
      </c>
      <c r="T3" s="0" t="str">
        <f aca="false">IF(OR(summary!$X4=AssignmentsWork!T$1,summary!$Z4=AssignmentsWork!T$1),AssignmentsWork!$A3 &amp; " &lt;" &amp; AssignmentsWork!$B3 &amp; "&gt;, ", "")&amp;T4</f>
        <v/>
      </c>
      <c r="U3" s="0" t="str">
        <f aca="false">IF(OR(summary!$X4=AssignmentsWork!U$1,summary!$Z4=AssignmentsWork!U$1),AssignmentsWork!$A3 &amp; " &lt;" &amp; AssignmentsWork!$B3 &amp; "&gt;, ", "")&amp;U4</f>
        <v/>
      </c>
      <c r="V3" s="0" t="str">
        <f aca="false">IF(OR(summary!$X4=AssignmentsWork!V$1,summary!$Z4=AssignmentsWork!V$1),AssignmentsWork!$A3 &amp; " &lt;" &amp; AssignmentsWork!$B3 &amp; "&gt;, ", "")&amp;V4</f>
        <v/>
      </c>
      <c r="W3" s="0" t="str">
        <f aca="false">IF(OR(summary!$X4=AssignmentsWork!W$1,summary!$Z4=AssignmentsWork!W$1),AssignmentsWork!$A3 &amp; " &lt;" &amp; AssignmentsWork!$B3 &amp; "&gt;, ", "")&amp;W4</f>
        <v/>
      </c>
      <c r="X3" s="0" t="str">
        <f aca="false">IF(OR(summary!$X4=AssignmentsWork!X$1,summary!$Z4=AssignmentsWork!X$1),AssignmentsWork!$A3 &amp; " &lt;" &amp; AssignmentsWork!$B3 &amp; "&gt;, ", "")&amp;X4</f>
        <v/>
      </c>
      <c r="Y3" s="0" t="str">
        <f aca="false">IF(OR(summary!$X4=AssignmentsWork!Y$1,summary!$Z4=AssignmentsWork!Y$1),AssignmentsWork!$A3 &amp; " &lt;" &amp; AssignmentsWork!$B3 &amp; "&gt;, ", "")&amp;Y4</f>
        <v/>
      </c>
      <c r="Z3" s="0" t="str">
        <f aca="false">IF(OR(summary!$X4=AssignmentsWork!Z$1,summary!$Z4=AssignmentsWork!Z$1),AssignmentsWork!$A3 &amp; " &lt;" &amp; AssignmentsWork!$B3 &amp; "&gt;, ", "")&amp;Z4</f>
        <v/>
      </c>
      <c r="AA3" s="0" t="str">
        <f aca="false">IF(OR(summary!$X4=AssignmentsWork!AA$1,summary!$Z4=AssignmentsWork!AA$1),AssignmentsWork!$A3 &amp; " &lt;" &amp; AssignmentsWork!$B3 &amp; "&gt;, ", "")&amp;AA4</f>
        <v/>
      </c>
      <c r="AB3" s="0" t="str">
        <f aca="false">IF(OR(summary!$X4=AssignmentsWork!AB$1,summary!$Z4=AssignmentsWork!AB$1),AssignmentsWork!$A3 &amp; " &lt;" &amp; AssignmentsWork!$B3 &amp; "&gt;, ", "")&amp;AB4</f>
        <v/>
      </c>
      <c r="AC3" s="0" t="str">
        <f aca="false">IF(OR(summary!$X4=AssignmentsWork!AC$1,summary!$Z4=AssignmentsWork!AC$1),AssignmentsWork!$A3 &amp; " &lt;" &amp; AssignmentsWork!$B3 &amp; "&gt;, ", "")&amp;AC4</f>
        <v/>
      </c>
      <c r="AD3" s="0" t="str">
        <f aca="false">IF(OR(summary!$X4=AssignmentsWork!AD$1,summary!$Z4=AssignmentsWork!AD$1),AssignmentsWork!$A3 &amp; " &lt;" &amp; AssignmentsWork!$B3 &amp; "&gt;, ", "")&amp;AD4</f>
        <v/>
      </c>
      <c r="AE3" s="0" t="str">
        <f aca="false">IF(OR(summary!$X4=AssignmentsWork!AE$1,summary!$Z4=AssignmentsWork!AE$1),AssignmentsWork!$A3 &amp; " &lt;" &amp; AssignmentsWork!$B3 &amp; "&gt;, ", "")&amp;AE4</f>
        <v/>
      </c>
      <c r="AF3" s="0" t="str">
        <f aca="false">IF(OR(summary!$X4=AssignmentsWork!AF$1,summary!$Z4=AssignmentsWork!AF$1),AssignmentsWork!$A3 &amp; " &lt;" &amp; AssignmentsWork!$B3 &amp; "&gt;, ", "")&amp;AF4</f>
        <v/>
      </c>
      <c r="AG3" s="0" t="str">
        <f aca="false">IF(OR(summary!$X4=AssignmentsWork!AG$1,summary!$Z4=AssignmentsWork!AG$1),AssignmentsWork!$A3 &amp; " &lt;" &amp; AssignmentsWork!$B3 &amp; "&gt;, ", "")&amp;AG4</f>
        <v/>
      </c>
      <c r="AH3" s="0" t="str">
        <f aca="false">IF(OR(summary!$X4=AssignmentsWork!AH$1,summary!$Z4=AssignmentsWork!AH$1),AssignmentsWork!$A3 &amp; " &lt;" &amp; AssignmentsWork!$B3 &amp; "&gt;, ", "")&amp;AH4</f>
        <v/>
      </c>
      <c r="AI3" s="0" t="str">
        <f aca="false">IF(OR(summary!$X4=AssignmentsWork!AI$1,summary!$Z4=AssignmentsWork!AI$1),AssignmentsWork!$A3 &amp; " &lt;" &amp; AssignmentsWork!$B3 &amp; "&gt;, ", "")&amp;AI4</f>
        <v/>
      </c>
      <c r="AJ3" s="0" t="str">
        <f aca="false">IF(OR(summary!$X4=AssignmentsWork!AJ$1,summary!$Z4=AssignmentsWork!AJ$1),AssignmentsWork!$A3 &amp; " &lt;" &amp; AssignmentsWork!$B3 &amp; "&gt;, ", "")&amp;AJ4</f>
        <v/>
      </c>
      <c r="AK3" s="0" t="str">
        <f aca="false">IF(OR(summary!$X4=AssignmentsWork!AK$1,summary!$Z4=AssignmentsWork!AK$1),AssignmentsWork!$A3 &amp; " &lt;" &amp; AssignmentsWork!$B3 &amp; "&gt;, ", "")&amp;AK4</f>
        <v/>
      </c>
      <c r="AL3" s="0" t="str">
        <f aca="false">IF(OR(summary!$X4=AssignmentsWork!AL$1,summary!$Z4=AssignmentsWork!AL$1),AssignmentsWork!$A3 &amp; " &lt;" &amp; AssignmentsWork!$B3 &amp; "&gt;, ", "")&amp;AL4</f>
        <v/>
      </c>
      <c r="AM3" s="0" t="str">
        <f aca="false">IF(OR(summary!$X4=AssignmentsWork!AM$1,summary!$Z4=AssignmentsWork!AM$1),AssignmentsWork!$A3 &amp; " &lt;" &amp; AssignmentsWork!$B3 &amp; "&gt;, ", "")&amp;AM4</f>
        <v/>
      </c>
      <c r="AN3" s="0" t="str">
        <f aca="false">IF(OR(summary!$X4=AssignmentsWork!AN$1,summary!$Z4=AssignmentsWork!AN$1),AssignmentsWork!$A3 &amp; " &lt;" &amp; AssignmentsWork!$B3 &amp; "&gt;, ", "")&amp;AN4</f>
        <v/>
      </c>
      <c r="AO3" s="0" t="str">
        <f aca="false">IF(OR(summary!$X4=AssignmentsWork!AO$1,summary!$Z4=AssignmentsWork!AO$1),AssignmentsWork!$A3 &amp; " &lt;" &amp; AssignmentsWork!$B3 &amp; "&gt;, ", "")&amp;AO4</f>
        <v/>
      </c>
      <c r="AP3" s="0" t="str">
        <f aca="false">IF(OR(summary!$X4=AssignmentsWork!AP$1,summary!$Z4=AssignmentsWork!AP$1),AssignmentsWork!$A3 &amp; " &lt;" &amp; AssignmentsWork!$B3 &amp; "&gt;, ", "")&amp;AP4</f>
        <v/>
      </c>
      <c r="AQ3" s="0" t="str">
        <f aca="false">IF(OR(summary!$X4=AssignmentsWork!AQ$1,summary!$Z4=AssignmentsWork!AQ$1),AssignmentsWork!$A3 &amp; " &lt;" &amp; AssignmentsWork!$B3 &amp; "&gt;, ", "")&amp;AQ4</f>
        <v/>
      </c>
      <c r="AR3" s="0" t="str">
        <f aca="false">IF(OR(summary!$X4=AssignmentsWork!AR$1,summary!$Z4=AssignmentsWork!AR$1),AssignmentsWork!$A3 &amp; " &lt;" &amp; AssignmentsWork!$B3 &amp; "&gt;, ", "")&amp;AR4</f>
        <v/>
      </c>
      <c r="AS3" s="0" t="str">
        <f aca="false">IF(OR(summary!$X4=AssignmentsWork!AS$1,summary!$Z4=AssignmentsWork!AS$1),AssignmentsWork!$A3 &amp; " &lt;" &amp; AssignmentsWork!$B3 &amp; "&gt;, ", "")&amp;AS4</f>
        <v/>
      </c>
      <c r="AT3" s="0" t="str">
        <f aca="false">IF(OR(summary!$X4=AssignmentsWork!AT$1,summary!$Z4=AssignmentsWork!AT$1),AssignmentsWork!$A3 &amp; " &lt;" &amp; AssignmentsWork!$B3 &amp; "&gt;, ", "")&amp;AT4</f>
        <v/>
      </c>
      <c r="AU3" s="0" t="str">
        <f aca="false">IF(OR(summary!$X4=AssignmentsWork!AU$1,summary!$Z4=AssignmentsWork!AU$1),AssignmentsWork!$A3 &amp; " &lt;" &amp; AssignmentsWork!$B3 &amp; "&gt;, ", "")&amp;AU4</f>
        <v/>
      </c>
      <c r="AV3" s="0" t="str">
        <f aca="false">IF(OR(summary!$X4=AssignmentsWork!AV$1,summary!$Z4=AssignmentsWork!AV$1),AssignmentsWork!$A3 &amp; " &lt;" &amp; AssignmentsWork!$B3 &amp; "&gt;, ", "")&amp;AV4</f>
        <v/>
      </c>
      <c r="AW3" s="0" t="str">
        <f aca="false">IF(OR(summary!$X4=AssignmentsWork!AW$1,summary!$Z4=AssignmentsWork!AW$1),AssignmentsWork!$A3 &amp; " &lt;" &amp; AssignmentsWork!$B3 &amp; "&gt;, ", "")&amp;AW4</f>
        <v/>
      </c>
      <c r="AX3" s="0" t="str">
        <f aca="false">IF(OR(summary!$X4=AssignmentsWork!AX$1,summary!$Z4=AssignmentsWork!AX$1),AssignmentsWork!$A3 &amp; " &lt;" &amp; AssignmentsWork!$B3 &amp; "&gt;, ", "")&amp;AX4</f>
        <v/>
      </c>
      <c r="AY3" s="0" t="str">
        <f aca="false">IF(OR(summary!$X4=AssignmentsWork!AY$1,summary!$Z4=AssignmentsWork!AY$1),AssignmentsWork!$A3 &amp; " &lt;" &amp; AssignmentsWork!$B3 &amp; "&gt;, ", "")&amp;AY4</f>
        <v/>
      </c>
      <c r="AZ3" s="0" t="str">
        <f aca="false">IF(OR(summary!$X4=AssignmentsWork!AZ$1,summary!$Z4=AssignmentsWork!AZ$1),AssignmentsWork!$A3 &amp; " &lt;" &amp; AssignmentsWork!$B3 &amp; "&gt;, ", "")&amp;AZ4</f>
        <v/>
      </c>
      <c r="BA3" s="0" t="str">
        <f aca="false">IF(OR(summary!$X4=AssignmentsWork!BA$1,summary!$Z4=AssignmentsWork!BA$1),AssignmentsWork!$A3 &amp; " &lt;" &amp; AssignmentsWork!$B3 &amp; "&gt;, ", "")&amp;BA4</f>
        <v/>
      </c>
      <c r="BB3" s="0" t="str">
        <f aca="false">IF(OR(summary!$X4=AssignmentsWork!BB$1,summary!$Z4=AssignmentsWork!BB$1),AssignmentsWork!$A3 &amp; " &lt;" &amp; AssignmentsWork!$B3 &amp; "&gt;, ", "")&amp;BB4</f>
        <v/>
      </c>
      <c r="BC3" s="0" t="e">
        <f aca="false">IF(OR(summary!$X4=AssignmentsWork!BC$1,summary!$Z4=AssignmentsWork!BC$1),AssignmentsWork!$A3 &amp; " &lt;" &amp; AssignmentsWork!$B3 &amp; "&gt;, ", "")&amp;BC4</f>
        <v>#N/A</v>
      </c>
    </row>
    <row r="4" customFormat="false" ht="15" hidden="false" customHeight="false" outlineLevel="0" collapsed="false">
      <c r="A4" s="0" t="str">
        <f aca="false">summary!A5&amp;" "&amp;summary!B5</f>
        <v> </v>
      </c>
      <c r="B4" s="0" t="n">
        <f aca="false">summary!D5</f>
        <v>0</v>
      </c>
      <c r="C4" s="0" t="str">
        <f aca="false">IF(OR(summary!$X5=AssignmentsWork!C$1,summary!$Z5=AssignmentsWork!C$1),AssignmentsWork!$A4 &amp; " &lt;" &amp; AssignmentsWork!$B4 &amp; "&gt;, ", "")&amp;C5</f>
        <v/>
      </c>
      <c r="D4" s="0" t="str">
        <f aca="false">IF(OR(summary!$X5=AssignmentsWork!D$1,summary!$Z5=AssignmentsWork!D$1),AssignmentsWork!$A4 &amp; " &lt;" &amp; AssignmentsWork!$B4 &amp; "&gt;, ", "")&amp;D5</f>
        <v/>
      </c>
      <c r="E4" s="0" t="str">
        <f aca="false">IF(OR(summary!$X5=AssignmentsWork!E$1,summary!$Z5=AssignmentsWork!E$1),AssignmentsWork!$A4 &amp; " &lt;" &amp; AssignmentsWork!$B4 &amp; "&gt;, ", "")&amp;E5</f>
        <v/>
      </c>
      <c r="F4" s="0" t="str">
        <f aca="false">IF(OR(summary!$X5=AssignmentsWork!F$1,summary!$Z5=AssignmentsWork!F$1),AssignmentsWork!$A4 &amp; " &lt;" &amp; AssignmentsWork!$B4 &amp; "&gt;, ", "")&amp;F5</f>
        <v/>
      </c>
      <c r="G4" s="0" t="str">
        <f aca="false">IF(OR(summary!$X5=AssignmentsWork!G$1,summary!$Z5=AssignmentsWork!G$1),AssignmentsWork!$A4 &amp; " &lt;" &amp; AssignmentsWork!$B4 &amp; "&gt;, ", "")&amp;G5</f>
        <v/>
      </c>
      <c r="H4" s="0" t="str">
        <f aca="false">IF(OR(summary!$X5=AssignmentsWork!H$1,summary!$Z5=AssignmentsWork!H$1),AssignmentsWork!$A4 &amp; " &lt;" &amp; AssignmentsWork!$B4 &amp; "&gt;, ", "")&amp;H5</f>
        <v/>
      </c>
      <c r="I4" s="0" t="str">
        <f aca="false">IF(OR(summary!$X5=AssignmentsWork!I$1,summary!$Z5=AssignmentsWork!I$1),AssignmentsWork!$A4 &amp; " &lt;" &amp; AssignmentsWork!$B4 &amp; "&gt;, ", "")&amp;I5</f>
        <v/>
      </c>
      <c r="J4" s="0" t="str">
        <f aca="false">IF(OR(summary!$X5=AssignmentsWork!J$1,summary!$Z5=AssignmentsWork!J$1),AssignmentsWork!$A4 &amp; " &lt;" &amp; AssignmentsWork!$B4 &amp; "&gt;, ", "")&amp;J5</f>
        <v/>
      </c>
      <c r="K4" s="0" t="str">
        <f aca="false">IF(OR(summary!$X5=AssignmentsWork!K$1,summary!$Z5=AssignmentsWork!K$1),AssignmentsWork!$A4 &amp; " &lt;" &amp; AssignmentsWork!$B4 &amp; "&gt;, ", "")&amp;K5</f>
        <v/>
      </c>
      <c r="L4" s="0" t="str">
        <f aca="false">IF(OR(summary!$X5=AssignmentsWork!L$1,summary!$Z5=AssignmentsWork!L$1),AssignmentsWork!$A4 &amp; " &lt;" &amp; AssignmentsWork!$B4 &amp; "&gt;, ", "")&amp;L5</f>
        <v/>
      </c>
      <c r="M4" s="0" t="str">
        <f aca="false">IF(OR(summary!$X5=AssignmentsWork!M$1,summary!$Z5=AssignmentsWork!M$1),AssignmentsWork!$A4 &amp; " &lt;" &amp; AssignmentsWork!$B4 &amp; "&gt;, ", "")&amp;M5</f>
        <v/>
      </c>
      <c r="N4" s="0" t="str">
        <f aca="false">IF(OR(summary!$X5=AssignmentsWork!N$1,summary!$Z5=AssignmentsWork!N$1),AssignmentsWork!$A4 &amp; " &lt;" &amp; AssignmentsWork!$B4 &amp; "&gt;, ", "")&amp;N5</f>
        <v/>
      </c>
      <c r="O4" s="0" t="str">
        <f aca="false">IF(OR(summary!$X5=AssignmentsWork!O$1,summary!$Z5=AssignmentsWork!O$1),AssignmentsWork!$A4 &amp; " &lt;" &amp; AssignmentsWork!$B4 &amp; "&gt;, ", "")&amp;O5</f>
        <v/>
      </c>
      <c r="P4" s="0" t="str">
        <f aca="false">IF(OR(summary!$X5=AssignmentsWork!P$1,summary!$Z5=AssignmentsWork!P$1),AssignmentsWork!$A4 &amp; " &lt;" &amp; AssignmentsWork!$B4 &amp; "&gt;, ", "")&amp;P5</f>
        <v/>
      </c>
      <c r="Q4" s="0" t="str">
        <f aca="false">IF(OR(summary!$X5=AssignmentsWork!Q$1,summary!$Z5=AssignmentsWork!Q$1),AssignmentsWork!$A4 &amp; " &lt;" &amp; AssignmentsWork!$B4 &amp; "&gt;, ", "")&amp;Q5</f>
        <v/>
      </c>
      <c r="R4" s="0" t="str">
        <f aca="false">IF(OR(summary!$X5=AssignmentsWork!R$1,summary!$Z5=AssignmentsWork!R$1),AssignmentsWork!$A4 &amp; " &lt;" &amp; AssignmentsWork!$B4 &amp; "&gt;, ", "")&amp;R5</f>
        <v/>
      </c>
      <c r="S4" s="0" t="str">
        <f aca="false">IF(OR(summary!$X5=AssignmentsWork!S$1,summary!$Z5=AssignmentsWork!S$1),AssignmentsWork!$A4 &amp; " &lt;" &amp; AssignmentsWork!$B4 &amp; "&gt;, ", "")&amp;S5</f>
        <v/>
      </c>
      <c r="T4" s="0" t="str">
        <f aca="false">IF(OR(summary!$X5=AssignmentsWork!T$1,summary!$Z5=AssignmentsWork!T$1),AssignmentsWork!$A4 &amp; " &lt;" &amp; AssignmentsWork!$B4 &amp; "&gt;, ", "")&amp;T5</f>
        <v/>
      </c>
      <c r="U4" s="0" t="str">
        <f aca="false">IF(OR(summary!$X5=AssignmentsWork!U$1,summary!$Z5=AssignmentsWork!U$1),AssignmentsWork!$A4 &amp; " &lt;" &amp; AssignmentsWork!$B4 &amp; "&gt;, ", "")&amp;U5</f>
        <v/>
      </c>
      <c r="V4" s="0" t="str">
        <f aca="false">IF(OR(summary!$X5=AssignmentsWork!V$1,summary!$Z5=AssignmentsWork!V$1),AssignmentsWork!$A4 &amp; " &lt;" &amp; AssignmentsWork!$B4 &amp; "&gt;, ", "")&amp;V5</f>
        <v/>
      </c>
      <c r="W4" s="0" t="str">
        <f aca="false">IF(OR(summary!$X5=AssignmentsWork!W$1,summary!$Z5=AssignmentsWork!W$1),AssignmentsWork!$A4 &amp; " &lt;" &amp; AssignmentsWork!$B4 &amp; "&gt;, ", "")&amp;W5</f>
        <v/>
      </c>
      <c r="X4" s="0" t="str">
        <f aca="false">IF(OR(summary!$X5=AssignmentsWork!X$1,summary!$Z5=AssignmentsWork!X$1),AssignmentsWork!$A4 &amp; " &lt;" &amp; AssignmentsWork!$B4 &amp; "&gt;, ", "")&amp;X5</f>
        <v/>
      </c>
      <c r="Y4" s="0" t="str">
        <f aca="false">IF(OR(summary!$X5=AssignmentsWork!Y$1,summary!$Z5=AssignmentsWork!Y$1),AssignmentsWork!$A4 &amp; " &lt;" &amp; AssignmentsWork!$B4 &amp; "&gt;, ", "")&amp;Y5</f>
        <v/>
      </c>
      <c r="Z4" s="0" t="str">
        <f aca="false">IF(OR(summary!$X5=AssignmentsWork!Z$1,summary!$Z5=AssignmentsWork!Z$1),AssignmentsWork!$A4 &amp; " &lt;" &amp; AssignmentsWork!$B4 &amp; "&gt;, ", "")&amp;Z5</f>
        <v/>
      </c>
      <c r="AA4" s="0" t="str">
        <f aca="false">IF(OR(summary!$X5=AssignmentsWork!AA$1,summary!$Z5=AssignmentsWork!AA$1),AssignmentsWork!$A4 &amp; " &lt;" &amp; AssignmentsWork!$B4 &amp; "&gt;, ", "")&amp;AA5</f>
        <v/>
      </c>
      <c r="AB4" s="0" t="str">
        <f aca="false">IF(OR(summary!$X5=AssignmentsWork!AB$1,summary!$Z5=AssignmentsWork!AB$1),AssignmentsWork!$A4 &amp; " &lt;" &amp; AssignmentsWork!$B4 &amp; "&gt;, ", "")&amp;AB5</f>
        <v/>
      </c>
      <c r="AC4" s="0" t="str">
        <f aca="false">IF(OR(summary!$X5=AssignmentsWork!AC$1,summary!$Z5=AssignmentsWork!AC$1),AssignmentsWork!$A4 &amp; " &lt;" &amp; AssignmentsWork!$B4 &amp; "&gt;, ", "")&amp;AC5</f>
        <v/>
      </c>
      <c r="AD4" s="0" t="str">
        <f aca="false">IF(OR(summary!$X5=AssignmentsWork!AD$1,summary!$Z5=AssignmentsWork!AD$1),AssignmentsWork!$A4 &amp; " &lt;" &amp; AssignmentsWork!$B4 &amp; "&gt;, ", "")&amp;AD5</f>
        <v/>
      </c>
      <c r="AE4" s="0" t="str">
        <f aca="false">IF(OR(summary!$X5=AssignmentsWork!AE$1,summary!$Z5=AssignmentsWork!AE$1),AssignmentsWork!$A4 &amp; " &lt;" &amp; AssignmentsWork!$B4 &amp; "&gt;, ", "")&amp;AE5</f>
        <v/>
      </c>
      <c r="AF4" s="0" t="str">
        <f aca="false">IF(OR(summary!$X5=AssignmentsWork!AF$1,summary!$Z5=AssignmentsWork!AF$1),AssignmentsWork!$A4 &amp; " &lt;" &amp; AssignmentsWork!$B4 &amp; "&gt;, ", "")&amp;AF5</f>
        <v/>
      </c>
      <c r="AG4" s="0" t="str">
        <f aca="false">IF(OR(summary!$X5=AssignmentsWork!AG$1,summary!$Z5=AssignmentsWork!AG$1),AssignmentsWork!$A4 &amp; " &lt;" &amp; AssignmentsWork!$B4 &amp; "&gt;, ", "")&amp;AG5</f>
        <v/>
      </c>
      <c r="AH4" s="0" t="str">
        <f aca="false">IF(OR(summary!$X5=AssignmentsWork!AH$1,summary!$Z5=AssignmentsWork!AH$1),AssignmentsWork!$A4 &amp; " &lt;" &amp; AssignmentsWork!$B4 &amp; "&gt;, ", "")&amp;AH5</f>
        <v/>
      </c>
      <c r="AI4" s="0" t="str">
        <f aca="false">IF(OR(summary!$X5=AssignmentsWork!AI$1,summary!$Z5=AssignmentsWork!AI$1),AssignmentsWork!$A4 &amp; " &lt;" &amp; AssignmentsWork!$B4 &amp; "&gt;, ", "")&amp;AI5</f>
        <v/>
      </c>
      <c r="AJ4" s="0" t="str">
        <f aca="false">IF(OR(summary!$X5=AssignmentsWork!AJ$1,summary!$Z5=AssignmentsWork!AJ$1),AssignmentsWork!$A4 &amp; " &lt;" &amp; AssignmentsWork!$B4 &amp; "&gt;, ", "")&amp;AJ5</f>
        <v/>
      </c>
      <c r="AK4" s="0" t="str">
        <f aca="false">IF(OR(summary!$X5=AssignmentsWork!AK$1,summary!$Z5=AssignmentsWork!AK$1),AssignmentsWork!$A4 &amp; " &lt;" &amp; AssignmentsWork!$B4 &amp; "&gt;, ", "")&amp;AK5</f>
        <v/>
      </c>
      <c r="AL4" s="0" t="str">
        <f aca="false">IF(OR(summary!$X5=AssignmentsWork!AL$1,summary!$Z5=AssignmentsWork!AL$1),AssignmentsWork!$A4 &amp; " &lt;" &amp; AssignmentsWork!$B4 &amp; "&gt;, ", "")&amp;AL5</f>
        <v/>
      </c>
      <c r="AM4" s="0" t="str">
        <f aca="false">IF(OR(summary!$X5=AssignmentsWork!AM$1,summary!$Z5=AssignmentsWork!AM$1),AssignmentsWork!$A4 &amp; " &lt;" &amp; AssignmentsWork!$B4 &amp; "&gt;, ", "")&amp;AM5</f>
        <v/>
      </c>
      <c r="AN4" s="0" t="str">
        <f aca="false">IF(OR(summary!$X5=AssignmentsWork!AN$1,summary!$Z5=AssignmentsWork!AN$1),AssignmentsWork!$A4 &amp; " &lt;" &amp; AssignmentsWork!$B4 &amp; "&gt;, ", "")&amp;AN5</f>
        <v/>
      </c>
      <c r="AO4" s="0" t="str">
        <f aca="false">IF(OR(summary!$X5=AssignmentsWork!AO$1,summary!$Z5=AssignmentsWork!AO$1),AssignmentsWork!$A4 &amp; " &lt;" &amp; AssignmentsWork!$B4 &amp; "&gt;, ", "")&amp;AO5</f>
        <v/>
      </c>
      <c r="AP4" s="0" t="str">
        <f aca="false">IF(OR(summary!$X5=AssignmentsWork!AP$1,summary!$Z5=AssignmentsWork!AP$1),AssignmentsWork!$A4 &amp; " &lt;" &amp; AssignmentsWork!$B4 &amp; "&gt;, ", "")&amp;AP5</f>
        <v/>
      </c>
      <c r="AQ4" s="0" t="str">
        <f aca="false">IF(OR(summary!$X5=AssignmentsWork!AQ$1,summary!$Z5=AssignmentsWork!AQ$1),AssignmentsWork!$A4 &amp; " &lt;" &amp; AssignmentsWork!$B4 &amp; "&gt;, ", "")&amp;AQ5</f>
        <v/>
      </c>
      <c r="AR4" s="0" t="str">
        <f aca="false">IF(OR(summary!$X5=AssignmentsWork!AR$1,summary!$Z5=AssignmentsWork!AR$1),AssignmentsWork!$A4 &amp; " &lt;" &amp; AssignmentsWork!$B4 &amp; "&gt;, ", "")&amp;AR5</f>
        <v/>
      </c>
      <c r="AS4" s="0" t="str">
        <f aca="false">IF(OR(summary!$X5=AssignmentsWork!AS$1,summary!$Z5=AssignmentsWork!AS$1),AssignmentsWork!$A4 &amp; " &lt;" &amp; AssignmentsWork!$B4 &amp; "&gt;, ", "")&amp;AS5</f>
        <v/>
      </c>
      <c r="AT4" s="0" t="str">
        <f aca="false">IF(OR(summary!$X5=AssignmentsWork!AT$1,summary!$Z5=AssignmentsWork!AT$1),AssignmentsWork!$A4 &amp; " &lt;" &amp; AssignmentsWork!$B4 &amp; "&gt;, ", "")&amp;AT5</f>
        <v/>
      </c>
      <c r="AU4" s="0" t="str">
        <f aca="false">IF(OR(summary!$X5=AssignmentsWork!AU$1,summary!$Z5=AssignmentsWork!AU$1),AssignmentsWork!$A4 &amp; " &lt;" &amp; AssignmentsWork!$B4 &amp; "&gt;, ", "")&amp;AU5</f>
        <v/>
      </c>
      <c r="AV4" s="0" t="str">
        <f aca="false">IF(OR(summary!$X5=AssignmentsWork!AV$1,summary!$Z5=AssignmentsWork!AV$1),AssignmentsWork!$A4 &amp; " &lt;" &amp; AssignmentsWork!$B4 &amp; "&gt;, ", "")&amp;AV5</f>
        <v/>
      </c>
      <c r="AW4" s="0" t="str">
        <f aca="false">IF(OR(summary!$X5=AssignmentsWork!AW$1,summary!$Z5=AssignmentsWork!AW$1),AssignmentsWork!$A4 &amp; " &lt;" &amp; AssignmentsWork!$B4 &amp; "&gt;, ", "")&amp;AW5</f>
        <v/>
      </c>
      <c r="AX4" s="0" t="str">
        <f aca="false">IF(OR(summary!$X5=AssignmentsWork!AX$1,summary!$Z5=AssignmentsWork!AX$1),AssignmentsWork!$A4 &amp; " &lt;" &amp; AssignmentsWork!$B4 &amp; "&gt;, ", "")&amp;AX5</f>
        <v/>
      </c>
      <c r="AY4" s="0" t="str">
        <f aca="false">IF(OR(summary!$X5=AssignmentsWork!AY$1,summary!$Z5=AssignmentsWork!AY$1),AssignmentsWork!$A4 &amp; " &lt;" &amp; AssignmentsWork!$B4 &amp; "&gt;, ", "")&amp;AY5</f>
        <v/>
      </c>
      <c r="AZ4" s="0" t="str">
        <f aca="false">IF(OR(summary!$X5=AssignmentsWork!AZ$1,summary!$Z5=AssignmentsWork!AZ$1),AssignmentsWork!$A4 &amp; " &lt;" &amp; AssignmentsWork!$B4 &amp; "&gt;, ", "")&amp;AZ5</f>
        <v/>
      </c>
      <c r="BA4" s="0" t="str">
        <f aca="false">IF(OR(summary!$X5=AssignmentsWork!BA$1,summary!$Z5=AssignmentsWork!BA$1),AssignmentsWork!$A4 &amp; " &lt;" &amp; AssignmentsWork!$B4 &amp; "&gt;, ", "")&amp;BA5</f>
        <v/>
      </c>
      <c r="BB4" s="0" t="str">
        <f aca="false">IF(OR(summary!$X5=AssignmentsWork!BB$1,summary!$Z5=AssignmentsWork!BB$1),AssignmentsWork!$A4 &amp; " &lt;" &amp; AssignmentsWork!$B4 &amp; "&gt;, ", "")&amp;BB5</f>
        <v/>
      </c>
      <c r="BC4" s="0" t="e">
        <f aca="false">IF(OR(summary!$X5=AssignmentsWork!BC$1,summary!$Z5=AssignmentsWork!BC$1),AssignmentsWork!$A4 &amp; " &lt;" &amp; AssignmentsWork!$B4 &amp; "&gt;, ", "")&amp;BC5</f>
        <v>#N/A</v>
      </c>
    </row>
    <row r="5" customFormat="false" ht="15" hidden="false" customHeight="false" outlineLevel="0" collapsed="false">
      <c r="A5" s="0" t="str">
        <f aca="false">summary!A6&amp;" "&amp;summary!B6</f>
        <v> </v>
      </c>
      <c r="B5" s="0" t="n">
        <f aca="false">summary!D6</f>
        <v>0</v>
      </c>
      <c r="C5" s="0" t="str">
        <f aca="false">IF(OR(summary!$X6=AssignmentsWork!C$1,summary!$Z6=AssignmentsWork!C$1),AssignmentsWork!$A5 &amp; " &lt;" &amp; AssignmentsWork!$B5 &amp; "&gt;, ", "")&amp;C6</f>
        <v/>
      </c>
      <c r="D5" s="0" t="str">
        <f aca="false">IF(OR(summary!$X6=AssignmentsWork!D$1,summary!$Z6=AssignmentsWork!D$1),AssignmentsWork!$A5 &amp; " &lt;" &amp; AssignmentsWork!$B5 &amp; "&gt;, ", "")&amp;D6</f>
        <v/>
      </c>
      <c r="E5" s="0" t="str">
        <f aca="false">IF(OR(summary!$X6=AssignmentsWork!E$1,summary!$Z6=AssignmentsWork!E$1),AssignmentsWork!$A5 &amp; " &lt;" &amp; AssignmentsWork!$B5 &amp; "&gt;, ", "")&amp;E6</f>
        <v/>
      </c>
      <c r="F5" s="0" t="str">
        <f aca="false">IF(OR(summary!$X6=AssignmentsWork!F$1,summary!$Z6=AssignmentsWork!F$1),AssignmentsWork!$A5 &amp; " &lt;" &amp; AssignmentsWork!$B5 &amp; "&gt;, ", "")&amp;F6</f>
        <v/>
      </c>
      <c r="G5" s="0" t="str">
        <f aca="false">IF(OR(summary!$X6=AssignmentsWork!G$1,summary!$Z6=AssignmentsWork!G$1),AssignmentsWork!$A5 &amp; " &lt;" &amp; AssignmentsWork!$B5 &amp; "&gt;, ", "")&amp;G6</f>
        <v/>
      </c>
      <c r="H5" s="0" t="str">
        <f aca="false">IF(OR(summary!$X6=AssignmentsWork!H$1,summary!$Z6=AssignmentsWork!H$1),AssignmentsWork!$A5 &amp; " &lt;" &amp; AssignmentsWork!$B5 &amp; "&gt;, ", "")&amp;H6</f>
        <v/>
      </c>
      <c r="I5" s="0" t="str">
        <f aca="false">IF(OR(summary!$X6=AssignmentsWork!I$1,summary!$Z6=AssignmentsWork!I$1),AssignmentsWork!$A5 &amp; " &lt;" &amp; AssignmentsWork!$B5 &amp; "&gt;, ", "")&amp;I6</f>
        <v/>
      </c>
      <c r="J5" s="0" t="str">
        <f aca="false">IF(OR(summary!$X6=AssignmentsWork!J$1,summary!$Z6=AssignmentsWork!J$1),AssignmentsWork!$A5 &amp; " &lt;" &amp; AssignmentsWork!$B5 &amp; "&gt;, ", "")&amp;J6</f>
        <v/>
      </c>
      <c r="K5" s="0" t="str">
        <f aca="false">IF(OR(summary!$X6=AssignmentsWork!K$1,summary!$Z6=AssignmentsWork!K$1),AssignmentsWork!$A5 &amp; " &lt;" &amp; AssignmentsWork!$B5 &amp; "&gt;, ", "")&amp;K6</f>
        <v/>
      </c>
      <c r="L5" s="0" t="str">
        <f aca="false">IF(OR(summary!$X6=AssignmentsWork!L$1,summary!$Z6=AssignmentsWork!L$1),AssignmentsWork!$A5 &amp; " &lt;" &amp; AssignmentsWork!$B5 &amp; "&gt;, ", "")&amp;L6</f>
        <v/>
      </c>
      <c r="M5" s="0" t="str">
        <f aca="false">IF(OR(summary!$X6=AssignmentsWork!M$1,summary!$Z6=AssignmentsWork!M$1),AssignmentsWork!$A5 &amp; " &lt;" &amp; AssignmentsWork!$B5 &amp; "&gt;, ", "")&amp;M6</f>
        <v/>
      </c>
      <c r="N5" s="0" t="str">
        <f aca="false">IF(OR(summary!$X6=AssignmentsWork!N$1,summary!$Z6=AssignmentsWork!N$1),AssignmentsWork!$A5 &amp; " &lt;" &amp; AssignmentsWork!$B5 &amp; "&gt;, ", "")&amp;N6</f>
        <v/>
      </c>
      <c r="O5" s="0" t="str">
        <f aca="false">IF(OR(summary!$X6=AssignmentsWork!O$1,summary!$Z6=AssignmentsWork!O$1),AssignmentsWork!$A5 &amp; " &lt;" &amp; AssignmentsWork!$B5 &amp; "&gt;, ", "")&amp;O6</f>
        <v/>
      </c>
      <c r="P5" s="0" t="str">
        <f aca="false">IF(OR(summary!$X6=AssignmentsWork!P$1,summary!$Z6=AssignmentsWork!P$1),AssignmentsWork!$A5 &amp; " &lt;" &amp; AssignmentsWork!$B5 &amp; "&gt;, ", "")&amp;P6</f>
        <v/>
      </c>
      <c r="Q5" s="0" t="str">
        <f aca="false">IF(OR(summary!$X6=AssignmentsWork!Q$1,summary!$Z6=AssignmentsWork!Q$1),AssignmentsWork!$A5 &amp; " &lt;" &amp; AssignmentsWork!$B5 &amp; "&gt;, ", "")&amp;Q6</f>
        <v/>
      </c>
      <c r="R5" s="0" t="str">
        <f aca="false">IF(OR(summary!$X6=AssignmentsWork!R$1,summary!$Z6=AssignmentsWork!R$1),AssignmentsWork!$A5 &amp; " &lt;" &amp; AssignmentsWork!$B5 &amp; "&gt;, ", "")&amp;R6</f>
        <v/>
      </c>
      <c r="S5" s="0" t="str">
        <f aca="false">IF(OR(summary!$X6=AssignmentsWork!S$1,summary!$Z6=AssignmentsWork!S$1),AssignmentsWork!$A5 &amp; " &lt;" &amp; AssignmentsWork!$B5 &amp; "&gt;, ", "")&amp;S6</f>
        <v/>
      </c>
      <c r="T5" s="0" t="str">
        <f aca="false">IF(OR(summary!$X6=AssignmentsWork!T$1,summary!$Z6=AssignmentsWork!T$1),AssignmentsWork!$A5 &amp; " &lt;" &amp; AssignmentsWork!$B5 &amp; "&gt;, ", "")&amp;T6</f>
        <v/>
      </c>
      <c r="U5" s="0" t="str">
        <f aca="false">IF(OR(summary!$X6=AssignmentsWork!U$1,summary!$Z6=AssignmentsWork!U$1),AssignmentsWork!$A5 &amp; " &lt;" &amp; AssignmentsWork!$B5 &amp; "&gt;, ", "")&amp;U6</f>
        <v/>
      </c>
      <c r="V5" s="0" t="str">
        <f aca="false">IF(OR(summary!$X6=AssignmentsWork!V$1,summary!$Z6=AssignmentsWork!V$1),AssignmentsWork!$A5 &amp; " &lt;" &amp; AssignmentsWork!$B5 &amp; "&gt;, ", "")&amp;V6</f>
        <v/>
      </c>
      <c r="W5" s="0" t="str">
        <f aca="false">IF(OR(summary!$X6=AssignmentsWork!W$1,summary!$Z6=AssignmentsWork!W$1),AssignmentsWork!$A5 &amp; " &lt;" &amp; AssignmentsWork!$B5 &amp; "&gt;, ", "")&amp;W6</f>
        <v/>
      </c>
      <c r="X5" s="0" t="str">
        <f aca="false">IF(OR(summary!$X6=AssignmentsWork!X$1,summary!$Z6=AssignmentsWork!X$1),AssignmentsWork!$A5 &amp; " &lt;" &amp; AssignmentsWork!$B5 &amp; "&gt;, ", "")&amp;X6</f>
        <v/>
      </c>
      <c r="Y5" s="0" t="str">
        <f aca="false">IF(OR(summary!$X6=AssignmentsWork!Y$1,summary!$Z6=AssignmentsWork!Y$1),AssignmentsWork!$A5 &amp; " &lt;" &amp; AssignmentsWork!$B5 &amp; "&gt;, ", "")&amp;Y6</f>
        <v/>
      </c>
      <c r="Z5" s="0" t="str">
        <f aca="false">IF(OR(summary!$X6=AssignmentsWork!Z$1,summary!$Z6=AssignmentsWork!Z$1),AssignmentsWork!$A5 &amp; " &lt;" &amp; AssignmentsWork!$B5 &amp; "&gt;, ", "")&amp;Z6</f>
        <v/>
      </c>
      <c r="AA5" s="0" t="str">
        <f aca="false">IF(OR(summary!$X6=AssignmentsWork!AA$1,summary!$Z6=AssignmentsWork!AA$1),AssignmentsWork!$A5 &amp; " &lt;" &amp; AssignmentsWork!$B5 &amp; "&gt;, ", "")&amp;AA6</f>
        <v/>
      </c>
      <c r="AB5" s="0" t="str">
        <f aca="false">IF(OR(summary!$X6=AssignmentsWork!AB$1,summary!$Z6=AssignmentsWork!AB$1),AssignmentsWork!$A5 &amp; " &lt;" &amp; AssignmentsWork!$B5 &amp; "&gt;, ", "")&amp;AB6</f>
        <v/>
      </c>
      <c r="AC5" s="0" t="str">
        <f aca="false">IF(OR(summary!$X6=AssignmentsWork!AC$1,summary!$Z6=AssignmentsWork!AC$1),AssignmentsWork!$A5 &amp; " &lt;" &amp; AssignmentsWork!$B5 &amp; "&gt;, ", "")&amp;AC6</f>
        <v/>
      </c>
      <c r="AD5" s="0" t="str">
        <f aca="false">IF(OR(summary!$X6=AssignmentsWork!AD$1,summary!$Z6=AssignmentsWork!AD$1),AssignmentsWork!$A5 &amp; " &lt;" &amp; AssignmentsWork!$B5 &amp; "&gt;, ", "")&amp;AD6</f>
        <v/>
      </c>
      <c r="AE5" s="0" t="str">
        <f aca="false">IF(OR(summary!$X6=AssignmentsWork!AE$1,summary!$Z6=AssignmentsWork!AE$1),AssignmentsWork!$A5 &amp; " &lt;" &amp; AssignmentsWork!$B5 &amp; "&gt;, ", "")&amp;AE6</f>
        <v/>
      </c>
      <c r="AF5" s="0" t="str">
        <f aca="false">IF(OR(summary!$X6=AssignmentsWork!AF$1,summary!$Z6=AssignmentsWork!AF$1),AssignmentsWork!$A5 &amp; " &lt;" &amp; AssignmentsWork!$B5 &amp; "&gt;, ", "")&amp;AF6</f>
        <v/>
      </c>
      <c r="AG5" s="0" t="str">
        <f aca="false">IF(OR(summary!$X6=AssignmentsWork!AG$1,summary!$Z6=AssignmentsWork!AG$1),AssignmentsWork!$A5 &amp; " &lt;" &amp; AssignmentsWork!$B5 &amp; "&gt;, ", "")&amp;AG6</f>
        <v/>
      </c>
      <c r="AH5" s="0" t="str">
        <f aca="false">IF(OR(summary!$X6=AssignmentsWork!AH$1,summary!$Z6=AssignmentsWork!AH$1),AssignmentsWork!$A5 &amp; " &lt;" &amp; AssignmentsWork!$B5 &amp; "&gt;, ", "")&amp;AH6</f>
        <v/>
      </c>
      <c r="AI5" s="0" t="str">
        <f aca="false">IF(OR(summary!$X6=AssignmentsWork!AI$1,summary!$Z6=AssignmentsWork!AI$1),AssignmentsWork!$A5 &amp; " &lt;" &amp; AssignmentsWork!$B5 &amp; "&gt;, ", "")&amp;AI6</f>
        <v/>
      </c>
      <c r="AJ5" s="0" t="str">
        <f aca="false">IF(OR(summary!$X6=AssignmentsWork!AJ$1,summary!$Z6=AssignmentsWork!AJ$1),AssignmentsWork!$A5 &amp; " &lt;" &amp; AssignmentsWork!$B5 &amp; "&gt;, ", "")&amp;AJ6</f>
        <v/>
      </c>
      <c r="AK5" s="0" t="str">
        <f aca="false">IF(OR(summary!$X6=AssignmentsWork!AK$1,summary!$Z6=AssignmentsWork!AK$1),AssignmentsWork!$A5 &amp; " &lt;" &amp; AssignmentsWork!$B5 &amp; "&gt;, ", "")&amp;AK6</f>
        <v/>
      </c>
      <c r="AL5" s="0" t="str">
        <f aca="false">IF(OR(summary!$X6=AssignmentsWork!AL$1,summary!$Z6=AssignmentsWork!AL$1),AssignmentsWork!$A5 &amp; " &lt;" &amp; AssignmentsWork!$B5 &amp; "&gt;, ", "")&amp;AL6</f>
        <v/>
      </c>
      <c r="AM5" s="0" t="str">
        <f aca="false">IF(OR(summary!$X6=AssignmentsWork!AM$1,summary!$Z6=AssignmentsWork!AM$1),AssignmentsWork!$A5 &amp; " &lt;" &amp; AssignmentsWork!$B5 &amp; "&gt;, ", "")&amp;AM6</f>
        <v/>
      </c>
      <c r="AN5" s="0" t="str">
        <f aca="false">IF(OR(summary!$X6=AssignmentsWork!AN$1,summary!$Z6=AssignmentsWork!AN$1),AssignmentsWork!$A5 &amp; " &lt;" &amp; AssignmentsWork!$B5 &amp; "&gt;, ", "")&amp;AN6</f>
        <v/>
      </c>
      <c r="AO5" s="0" t="str">
        <f aca="false">IF(OR(summary!$X6=AssignmentsWork!AO$1,summary!$Z6=AssignmentsWork!AO$1),AssignmentsWork!$A5 &amp; " &lt;" &amp; AssignmentsWork!$B5 &amp; "&gt;, ", "")&amp;AO6</f>
        <v/>
      </c>
      <c r="AP5" s="0" t="str">
        <f aca="false">IF(OR(summary!$X6=AssignmentsWork!AP$1,summary!$Z6=AssignmentsWork!AP$1),AssignmentsWork!$A5 &amp; " &lt;" &amp; AssignmentsWork!$B5 &amp; "&gt;, ", "")&amp;AP6</f>
        <v/>
      </c>
      <c r="AQ5" s="0" t="str">
        <f aca="false">IF(OR(summary!$X6=AssignmentsWork!AQ$1,summary!$Z6=AssignmentsWork!AQ$1),AssignmentsWork!$A5 &amp; " &lt;" &amp; AssignmentsWork!$B5 &amp; "&gt;, ", "")&amp;AQ6</f>
        <v/>
      </c>
      <c r="AR5" s="0" t="str">
        <f aca="false">IF(OR(summary!$X6=AssignmentsWork!AR$1,summary!$Z6=AssignmentsWork!AR$1),AssignmentsWork!$A5 &amp; " &lt;" &amp; AssignmentsWork!$B5 &amp; "&gt;, ", "")&amp;AR6</f>
        <v/>
      </c>
      <c r="AS5" s="0" t="str">
        <f aca="false">IF(OR(summary!$X6=AssignmentsWork!AS$1,summary!$Z6=AssignmentsWork!AS$1),AssignmentsWork!$A5 &amp; " &lt;" &amp; AssignmentsWork!$B5 &amp; "&gt;, ", "")&amp;AS6</f>
        <v/>
      </c>
      <c r="AT5" s="0" t="str">
        <f aca="false">IF(OR(summary!$X6=AssignmentsWork!AT$1,summary!$Z6=AssignmentsWork!AT$1),AssignmentsWork!$A5 &amp; " &lt;" &amp; AssignmentsWork!$B5 &amp; "&gt;, ", "")&amp;AT6</f>
        <v/>
      </c>
      <c r="AU5" s="0" t="str">
        <f aca="false">IF(OR(summary!$X6=AssignmentsWork!AU$1,summary!$Z6=AssignmentsWork!AU$1),AssignmentsWork!$A5 &amp; " &lt;" &amp; AssignmentsWork!$B5 &amp; "&gt;, ", "")&amp;AU6</f>
        <v/>
      </c>
      <c r="AV5" s="0" t="str">
        <f aca="false">IF(OR(summary!$X6=AssignmentsWork!AV$1,summary!$Z6=AssignmentsWork!AV$1),AssignmentsWork!$A5 &amp; " &lt;" &amp; AssignmentsWork!$B5 &amp; "&gt;, ", "")&amp;AV6</f>
        <v/>
      </c>
      <c r="AW5" s="0" t="str">
        <f aca="false">IF(OR(summary!$X6=AssignmentsWork!AW$1,summary!$Z6=AssignmentsWork!AW$1),AssignmentsWork!$A5 &amp; " &lt;" &amp; AssignmentsWork!$B5 &amp; "&gt;, ", "")&amp;AW6</f>
        <v/>
      </c>
      <c r="AX5" s="0" t="str">
        <f aca="false">IF(OR(summary!$X6=AssignmentsWork!AX$1,summary!$Z6=AssignmentsWork!AX$1),AssignmentsWork!$A5 &amp; " &lt;" &amp; AssignmentsWork!$B5 &amp; "&gt;, ", "")&amp;AX6</f>
        <v/>
      </c>
      <c r="AY5" s="0" t="str">
        <f aca="false">IF(OR(summary!$X6=AssignmentsWork!AY$1,summary!$Z6=AssignmentsWork!AY$1),AssignmentsWork!$A5 &amp; " &lt;" &amp; AssignmentsWork!$B5 &amp; "&gt;, ", "")&amp;AY6</f>
        <v/>
      </c>
      <c r="AZ5" s="0" t="str">
        <f aca="false">IF(OR(summary!$X6=AssignmentsWork!AZ$1,summary!$Z6=AssignmentsWork!AZ$1),AssignmentsWork!$A5 &amp; " &lt;" &amp; AssignmentsWork!$B5 &amp; "&gt;, ", "")&amp;AZ6</f>
        <v/>
      </c>
      <c r="BA5" s="0" t="str">
        <f aca="false">IF(OR(summary!$X6=AssignmentsWork!BA$1,summary!$Z6=AssignmentsWork!BA$1),AssignmentsWork!$A5 &amp; " &lt;" &amp; AssignmentsWork!$B5 &amp; "&gt;, ", "")&amp;BA6</f>
        <v/>
      </c>
      <c r="BB5" s="0" t="str">
        <f aca="false">IF(OR(summary!$X6=AssignmentsWork!BB$1,summary!$Z6=AssignmentsWork!BB$1),AssignmentsWork!$A5 &amp; " &lt;" &amp; AssignmentsWork!$B5 &amp; "&gt;, ", "")&amp;BB6</f>
        <v/>
      </c>
      <c r="BC5" s="0" t="e">
        <f aca="false">IF(OR(summary!$X6=AssignmentsWork!BC$1,summary!$Z6=AssignmentsWork!BC$1),AssignmentsWork!$A5 &amp; " &lt;" &amp; AssignmentsWork!$B5 &amp; "&gt;, ", "")&amp;BC6</f>
        <v>#N/A</v>
      </c>
    </row>
    <row r="6" customFormat="false" ht="15" hidden="false" customHeight="false" outlineLevel="0" collapsed="false">
      <c r="A6" s="0" t="str">
        <f aca="false">summary!A7&amp;" "&amp;summary!B7</f>
        <v> </v>
      </c>
      <c r="B6" s="0" t="n">
        <f aca="false">summary!D7</f>
        <v>0</v>
      </c>
      <c r="C6" s="0" t="str">
        <f aca="false">IF(OR(summary!$X7=AssignmentsWork!C$1,summary!$Z7=AssignmentsWork!C$1),AssignmentsWork!$A6 &amp; " &lt;" &amp; AssignmentsWork!$B6 &amp; "&gt;, ", "")&amp;C7</f>
        <v/>
      </c>
      <c r="D6" s="0" t="str">
        <f aca="false">IF(OR(summary!$X7=AssignmentsWork!D$1,summary!$Z7=AssignmentsWork!D$1),AssignmentsWork!$A6 &amp; " &lt;" &amp; AssignmentsWork!$B6 &amp; "&gt;, ", "")&amp;D7</f>
        <v/>
      </c>
      <c r="E6" s="0" t="str">
        <f aca="false">IF(OR(summary!$X7=AssignmentsWork!E$1,summary!$Z7=AssignmentsWork!E$1),AssignmentsWork!$A6 &amp; " &lt;" &amp; AssignmentsWork!$B6 &amp; "&gt;, ", "")&amp;E7</f>
        <v/>
      </c>
      <c r="F6" s="0" t="str">
        <f aca="false">IF(OR(summary!$X7=AssignmentsWork!F$1,summary!$Z7=AssignmentsWork!F$1),AssignmentsWork!$A6 &amp; " &lt;" &amp; AssignmentsWork!$B6 &amp; "&gt;, ", "")&amp;F7</f>
        <v/>
      </c>
      <c r="G6" s="0" t="str">
        <f aca="false">IF(OR(summary!$X7=AssignmentsWork!G$1,summary!$Z7=AssignmentsWork!G$1),AssignmentsWork!$A6 &amp; " &lt;" &amp; AssignmentsWork!$B6 &amp; "&gt;, ", "")&amp;G7</f>
        <v/>
      </c>
      <c r="H6" s="0" t="str">
        <f aca="false">IF(OR(summary!$X7=AssignmentsWork!H$1,summary!$Z7=AssignmentsWork!H$1),AssignmentsWork!$A6 &amp; " &lt;" &amp; AssignmentsWork!$B6 &amp; "&gt;, ", "")&amp;H7</f>
        <v/>
      </c>
      <c r="I6" s="0" t="str">
        <f aca="false">IF(OR(summary!$X7=AssignmentsWork!I$1,summary!$Z7=AssignmentsWork!I$1),AssignmentsWork!$A6 &amp; " &lt;" &amp; AssignmentsWork!$B6 &amp; "&gt;, ", "")&amp;I7</f>
        <v/>
      </c>
      <c r="J6" s="0" t="str">
        <f aca="false">IF(OR(summary!$X7=AssignmentsWork!J$1,summary!$Z7=AssignmentsWork!J$1),AssignmentsWork!$A6 &amp; " &lt;" &amp; AssignmentsWork!$B6 &amp; "&gt;, ", "")&amp;J7</f>
        <v/>
      </c>
      <c r="K6" s="0" t="str">
        <f aca="false">IF(OR(summary!$X7=AssignmentsWork!K$1,summary!$Z7=AssignmentsWork!K$1),AssignmentsWork!$A6 &amp; " &lt;" &amp; AssignmentsWork!$B6 &amp; "&gt;, ", "")&amp;K7</f>
        <v/>
      </c>
      <c r="L6" s="0" t="str">
        <f aca="false">IF(OR(summary!$X7=AssignmentsWork!L$1,summary!$Z7=AssignmentsWork!L$1),AssignmentsWork!$A6 &amp; " &lt;" &amp; AssignmentsWork!$B6 &amp; "&gt;, ", "")&amp;L7</f>
        <v/>
      </c>
      <c r="M6" s="0" t="str">
        <f aca="false">IF(OR(summary!$X7=AssignmentsWork!M$1,summary!$Z7=AssignmentsWork!M$1),AssignmentsWork!$A6 &amp; " &lt;" &amp; AssignmentsWork!$B6 &amp; "&gt;, ", "")&amp;M7</f>
        <v/>
      </c>
      <c r="N6" s="0" t="str">
        <f aca="false">IF(OR(summary!$X7=AssignmentsWork!N$1,summary!$Z7=AssignmentsWork!N$1),AssignmentsWork!$A6 &amp; " &lt;" &amp; AssignmentsWork!$B6 &amp; "&gt;, ", "")&amp;N7</f>
        <v/>
      </c>
      <c r="O6" s="0" t="str">
        <f aca="false">IF(OR(summary!$X7=AssignmentsWork!O$1,summary!$Z7=AssignmentsWork!O$1),AssignmentsWork!$A6 &amp; " &lt;" &amp; AssignmentsWork!$B6 &amp; "&gt;, ", "")&amp;O7</f>
        <v/>
      </c>
      <c r="P6" s="0" t="str">
        <f aca="false">IF(OR(summary!$X7=AssignmentsWork!P$1,summary!$Z7=AssignmentsWork!P$1),AssignmentsWork!$A6 &amp; " &lt;" &amp; AssignmentsWork!$B6 &amp; "&gt;, ", "")&amp;P7</f>
        <v/>
      </c>
      <c r="Q6" s="0" t="str">
        <f aca="false">IF(OR(summary!$X7=AssignmentsWork!Q$1,summary!$Z7=AssignmentsWork!Q$1),AssignmentsWork!$A6 &amp; " &lt;" &amp; AssignmentsWork!$B6 &amp; "&gt;, ", "")&amp;Q7</f>
        <v/>
      </c>
      <c r="R6" s="0" t="str">
        <f aca="false">IF(OR(summary!$X7=AssignmentsWork!R$1,summary!$Z7=AssignmentsWork!R$1),AssignmentsWork!$A6 &amp; " &lt;" &amp; AssignmentsWork!$B6 &amp; "&gt;, ", "")&amp;R7</f>
        <v/>
      </c>
      <c r="S6" s="0" t="str">
        <f aca="false">IF(OR(summary!$X7=AssignmentsWork!S$1,summary!$Z7=AssignmentsWork!S$1),AssignmentsWork!$A6 &amp; " &lt;" &amp; AssignmentsWork!$B6 &amp; "&gt;, ", "")&amp;S7</f>
        <v/>
      </c>
      <c r="T6" s="0" t="str">
        <f aca="false">IF(OR(summary!$X7=AssignmentsWork!T$1,summary!$Z7=AssignmentsWork!T$1),AssignmentsWork!$A6 &amp; " &lt;" &amp; AssignmentsWork!$B6 &amp; "&gt;, ", "")&amp;T7</f>
        <v/>
      </c>
      <c r="U6" s="0" t="str">
        <f aca="false">IF(OR(summary!$X7=AssignmentsWork!U$1,summary!$Z7=AssignmentsWork!U$1),AssignmentsWork!$A6 &amp; " &lt;" &amp; AssignmentsWork!$B6 &amp; "&gt;, ", "")&amp;U7</f>
        <v/>
      </c>
      <c r="V6" s="0" t="str">
        <f aca="false">IF(OR(summary!$X7=AssignmentsWork!V$1,summary!$Z7=AssignmentsWork!V$1),AssignmentsWork!$A6 &amp; " &lt;" &amp; AssignmentsWork!$B6 &amp; "&gt;, ", "")&amp;V7</f>
        <v/>
      </c>
      <c r="W6" s="0" t="str">
        <f aca="false">IF(OR(summary!$X7=AssignmentsWork!W$1,summary!$Z7=AssignmentsWork!W$1),AssignmentsWork!$A6 &amp; " &lt;" &amp; AssignmentsWork!$B6 &amp; "&gt;, ", "")&amp;W7</f>
        <v/>
      </c>
      <c r="X6" s="0" t="str">
        <f aca="false">IF(OR(summary!$X7=AssignmentsWork!X$1,summary!$Z7=AssignmentsWork!X$1),AssignmentsWork!$A6 &amp; " &lt;" &amp; AssignmentsWork!$B6 &amp; "&gt;, ", "")&amp;X7</f>
        <v/>
      </c>
      <c r="Y6" s="0" t="str">
        <f aca="false">IF(OR(summary!$X7=AssignmentsWork!Y$1,summary!$Z7=AssignmentsWork!Y$1),AssignmentsWork!$A6 &amp; " &lt;" &amp; AssignmentsWork!$B6 &amp; "&gt;, ", "")&amp;Y7</f>
        <v/>
      </c>
      <c r="Z6" s="0" t="str">
        <f aca="false">IF(OR(summary!$X7=AssignmentsWork!Z$1,summary!$Z7=AssignmentsWork!Z$1),AssignmentsWork!$A6 &amp; " &lt;" &amp; AssignmentsWork!$B6 &amp; "&gt;, ", "")&amp;Z7</f>
        <v/>
      </c>
      <c r="AA6" s="0" t="str">
        <f aca="false">IF(OR(summary!$X7=AssignmentsWork!AA$1,summary!$Z7=AssignmentsWork!AA$1),AssignmentsWork!$A6 &amp; " &lt;" &amp; AssignmentsWork!$B6 &amp; "&gt;, ", "")&amp;AA7</f>
        <v/>
      </c>
      <c r="AB6" s="0" t="str">
        <f aca="false">IF(OR(summary!$X7=AssignmentsWork!AB$1,summary!$Z7=AssignmentsWork!AB$1),AssignmentsWork!$A6 &amp; " &lt;" &amp; AssignmentsWork!$B6 &amp; "&gt;, ", "")&amp;AB7</f>
        <v/>
      </c>
      <c r="AC6" s="0" t="str">
        <f aca="false">IF(OR(summary!$X7=AssignmentsWork!AC$1,summary!$Z7=AssignmentsWork!AC$1),AssignmentsWork!$A6 &amp; " &lt;" &amp; AssignmentsWork!$B6 &amp; "&gt;, ", "")&amp;AC7</f>
        <v/>
      </c>
      <c r="AD6" s="0" t="str">
        <f aca="false">IF(OR(summary!$X7=AssignmentsWork!AD$1,summary!$Z7=AssignmentsWork!AD$1),AssignmentsWork!$A6 &amp; " &lt;" &amp; AssignmentsWork!$B6 &amp; "&gt;, ", "")&amp;AD7</f>
        <v/>
      </c>
      <c r="AE6" s="0" t="str">
        <f aca="false">IF(OR(summary!$X7=AssignmentsWork!AE$1,summary!$Z7=AssignmentsWork!AE$1),AssignmentsWork!$A6 &amp; " &lt;" &amp; AssignmentsWork!$B6 &amp; "&gt;, ", "")&amp;AE7</f>
        <v/>
      </c>
      <c r="AF6" s="0" t="str">
        <f aca="false">IF(OR(summary!$X7=AssignmentsWork!AF$1,summary!$Z7=AssignmentsWork!AF$1),AssignmentsWork!$A6 &amp; " &lt;" &amp; AssignmentsWork!$B6 &amp; "&gt;, ", "")&amp;AF7</f>
        <v/>
      </c>
      <c r="AG6" s="0" t="str">
        <f aca="false">IF(OR(summary!$X7=AssignmentsWork!AG$1,summary!$Z7=AssignmentsWork!AG$1),AssignmentsWork!$A6 &amp; " &lt;" &amp; AssignmentsWork!$B6 &amp; "&gt;, ", "")&amp;AG7</f>
        <v/>
      </c>
      <c r="AH6" s="0" t="str">
        <f aca="false">IF(OR(summary!$X7=AssignmentsWork!AH$1,summary!$Z7=AssignmentsWork!AH$1),AssignmentsWork!$A6 &amp; " &lt;" &amp; AssignmentsWork!$B6 &amp; "&gt;, ", "")&amp;AH7</f>
        <v/>
      </c>
      <c r="AI6" s="0" t="str">
        <f aca="false">IF(OR(summary!$X7=AssignmentsWork!AI$1,summary!$Z7=AssignmentsWork!AI$1),AssignmentsWork!$A6 &amp; " &lt;" &amp; AssignmentsWork!$B6 &amp; "&gt;, ", "")&amp;AI7</f>
        <v/>
      </c>
      <c r="AJ6" s="0" t="str">
        <f aca="false">IF(OR(summary!$X7=AssignmentsWork!AJ$1,summary!$Z7=AssignmentsWork!AJ$1),AssignmentsWork!$A6 &amp; " &lt;" &amp; AssignmentsWork!$B6 &amp; "&gt;, ", "")&amp;AJ7</f>
        <v/>
      </c>
      <c r="AK6" s="0" t="str">
        <f aca="false">IF(OR(summary!$X7=AssignmentsWork!AK$1,summary!$Z7=AssignmentsWork!AK$1),AssignmentsWork!$A6 &amp; " &lt;" &amp; AssignmentsWork!$B6 &amp; "&gt;, ", "")&amp;AK7</f>
        <v/>
      </c>
      <c r="AL6" s="0" t="str">
        <f aca="false">IF(OR(summary!$X7=AssignmentsWork!AL$1,summary!$Z7=AssignmentsWork!AL$1),AssignmentsWork!$A6 &amp; " &lt;" &amp; AssignmentsWork!$B6 &amp; "&gt;, ", "")&amp;AL7</f>
        <v/>
      </c>
      <c r="AM6" s="0" t="str">
        <f aca="false">IF(OR(summary!$X7=AssignmentsWork!AM$1,summary!$Z7=AssignmentsWork!AM$1),AssignmentsWork!$A6 &amp; " &lt;" &amp; AssignmentsWork!$B6 &amp; "&gt;, ", "")&amp;AM7</f>
        <v/>
      </c>
      <c r="AN6" s="0" t="str">
        <f aca="false">IF(OR(summary!$X7=AssignmentsWork!AN$1,summary!$Z7=AssignmentsWork!AN$1),AssignmentsWork!$A6 &amp; " &lt;" &amp; AssignmentsWork!$B6 &amp; "&gt;, ", "")&amp;AN7</f>
        <v/>
      </c>
      <c r="AO6" s="0" t="str">
        <f aca="false">IF(OR(summary!$X7=AssignmentsWork!AO$1,summary!$Z7=AssignmentsWork!AO$1),AssignmentsWork!$A6 &amp; " &lt;" &amp; AssignmentsWork!$B6 &amp; "&gt;, ", "")&amp;AO7</f>
        <v/>
      </c>
      <c r="AP6" s="0" t="str">
        <f aca="false">IF(OR(summary!$X7=AssignmentsWork!AP$1,summary!$Z7=AssignmentsWork!AP$1),AssignmentsWork!$A6 &amp; " &lt;" &amp; AssignmentsWork!$B6 &amp; "&gt;, ", "")&amp;AP7</f>
        <v/>
      </c>
      <c r="AQ6" s="0" t="str">
        <f aca="false">IF(OR(summary!$X7=AssignmentsWork!AQ$1,summary!$Z7=AssignmentsWork!AQ$1),AssignmentsWork!$A6 &amp; " &lt;" &amp; AssignmentsWork!$B6 &amp; "&gt;, ", "")&amp;AQ7</f>
        <v/>
      </c>
      <c r="AR6" s="0" t="str">
        <f aca="false">IF(OR(summary!$X7=AssignmentsWork!AR$1,summary!$Z7=AssignmentsWork!AR$1),AssignmentsWork!$A6 &amp; " &lt;" &amp; AssignmentsWork!$B6 &amp; "&gt;, ", "")&amp;AR7</f>
        <v/>
      </c>
      <c r="AS6" s="0" t="str">
        <f aca="false">IF(OR(summary!$X7=AssignmentsWork!AS$1,summary!$Z7=AssignmentsWork!AS$1),AssignmentsWork!$A6 &amp; " &lt;" &amp; AssignmentsWork!$B6 &amp; "&gt;, ", "")&amp;AS7</f>
        <v/>
      </c>
      <c r="AT6" s="0" t="str">
        <f aca="false">IF(OR(summary!$X7=AssignmentsWork!AT$1,summary!$Z7=AssignmentsWork!AT$1),AssignmentsWork!$A6 &amp; " &lt;" &amp; AssignmentsWork!$B6 &amp; "&gt;, ", "")&amp;AT7</f>
        <v/>
      </c>
      <c r="AU6" s="0" t="str">
        <f aca="false">IF(OR(summary!$X7=AssignmentsWork!AU$1,summary!$Z7=AssignmentsWork!AU$1),AssignmentsWork!$A6 &amp; " &lt;" &amp; AssignmentsWork!$B6 &amp; "&gt;, ", "")&amp;AU7</f>
        <v/>
      </c>
      <c r="AV6" s="0" t="str">
        <f aca="false">IF(OR(summary!$X7=AssignmentsWork!AV$1,summary!$Z7=AssignmentsWork!AV$1),AssignmentsWork!$A6 &amp; " &lt;" &amp; AssignmentsWork!$B6 &amp; "&gt;, ", "")&amp;AV7</f>
        <v/>
      </c>
      <c r="AW6" s="0" t="str">
        <f aca="false">IF(OR(summary!$X7=AssignmentsWork!AW$1,summary!$Z7=AssignmentsWork!AW$1),AssignmentsWork!$A6 &amp; " &lt;" &amp; AssignmentsWork!$B6 &amp; "&gt;, ", "")&amp;AW7</f>
        <v/>
      </c>
      <c r="AX6" s="0" t="str">
        <f aca="false">IF(OR(summary!$X7=AssignmentsWork!AX$1,summary!$Z7=AssignmentsWork!AX$1),AssignmentsWork!$A6 &amp; " &lt;" &amp; AssignmentsWork!$B6 &amp; "&gt;, ", "")&amp;AX7</f>
        <v/>
      </c>
      <c r="AY6" s="0" t="str">
        <f aca="false">IF(OR(summary!$X7=AssignmentsWork!AY$1,summary!$Z7=AssignmentsWork!AY$1),AssignmentsWork!$A6 &amp; " &lt;" &amp; AssignmentsWork!$B6 &amp; "&gt;, ", "")&amp;AY7</f>
        <v/>
      </c>
      <c r="AZ6" s="0" t="str">
        <f aca="false">IF(OR(summary!$X7=AssignmentsWork!AZ$1,summary!$Z7=AssignmentsWork!AZ$1),AssignmentsWork!$A6 &amp; " &lt;" &amp; AssignmentsWork!$B6 &amp; "&gt;, ", "")&amp;AZ7</f>
        <v/>
      </c>
      <c r="BA6" s="0" t="str">
        <f aca="false">IF(OR(summary!$X7=AssignmentsWork!BA$1,summary!$Z7=AssignmentsWork!BA$1),AssignmentsWork!$A6 &amp; " &lt;" &amp; AssignmentsWork!$B6 &amp; "&gt;, ", "")&amp;BA7</f>
        <v/>
      </c>
      <c r="BB6" s="0" t="str">
        <f aca="false">IF(OR(summary!$X7=AssignmentsWork!BB$1,summary!$Z7=AssignmentsWork!BB$1),AssignmentsWork!$A6 &amp; " &lt;" &amp; AssignmentsWork!$B6 &amp; "&gt;, ", "")&amp;BB7</f>
        <v/>
      </c>
      <c r="BC6" s="0" t="e">
        <f aca="false">IF(OR(summary!$X7=AssignmentsWork!BC$1,summary!$Z7=AssignmentsWork!BC$1),AssignmentsWork!$A6 &amp; " &lt;" &amp; AssignmentsWork!$B6 &amp; "&gt;, ", "")&amp;BC7</f>
        <v>#N/A</v>
      </c>
    </row>
    <row r="7" customFormat="false" ht="15" hidden="false" customHeight="false" outlineLevel="0" collapsed="false">
      <c r="A7" s="0" t="str">
        <f aca="false">summary!A8&amp;" "&amp;summary!B8</f>
        <v> </v>
      </c>
      <c r="B7" s="0" t="n">
        <f aca="false">summary!D8</f>
        <v>0</v>
      </c>
      <c r="C7" s="0" t="str">
        <f aca="false">IF(OR(summary!$X8=AssignmentsWork!C$1,summary!$Z8=AssignmentsWork!C$1),AssignmentsWork!$A7 &amp; " &lt;" &amp; AssignmentsWork!$B7 &amp; "&gt;, ", "")&amp;C8</f>
        <v/>
      </c>
      <c r="D7" s="0" t="str">
        <f aca="false">IF(OR(summary!$X8=AssignmentsWork!D$1,summary!$Z8=AssignmentsWork!D$1),AssignmentsWork!$A7 &amp; " &lt;" &amp; AssignmentsWork!$B7 &amp; "&gt;, ", "")&amp;D8</f>
        <v/>
      </c>
      <c r="E7" s="0" t="str">
        <f aca="false">IF(OR(summary!$X8=AssignmentsWork!E$1,summary!$Z8=AssignmentsWork!E$1),AssignmentsWork!$A7 &amp; " &lt;" &amp; AssignmentsWork!$B7 &amp; "&gt;, ", "")&amp;E8</f>
        <v/>
      </c>
      <c r="F7" s="0" t="str">
        <f aca="false">IF(OR(summary!$X8=AssignmentsWork!F$1,summary!$Z8=AssignmentsWork!F$1),AssignmentsWork!$A7 &amp; " &lt;" &amp; AssignmentsWork!$B7 &amp; "&gt;, ", "")&amp;F8</f>
        <v/>
      </c>
      <c r="G7" s="0" t="str">
        <f aca="false">IF(OR(summary!$X8=AssignmentsWork!G$1,summary!$Z8=AssignmentsWork!G$1),AssignmentsWork!$A7 &amp; " &lt;" &amp; AssignmentsWork!$B7 &amp; "&gt;, ", "")&amp;G8</f>
        <v/>
      </c>
      <c r="H7" s="0" t="str">
        <f aca="false">IF(OR(summary!$X8=AssignmentsWork!H$1,summary!$Z8=AssignmentsWork!H$1),AssignmentsWork!$A7 &amp; " &lt;" &amp; AssignmentsWork!$B7 &amp; "&gt;, ", "")&amp;H8</f>
        <v/>
      </c>
      <c r="I7" s="0" t="str">
        <f aca="false">IF(OR(summary!$X8=AssignmentsWork!I$1,summary!$Z8=AssignmentsWork!I$1),AssignmentsWork!$A7 &amp; " &lt;" &amp; AssignmentsWork!$B7 &amp; "&gt;, ", "")&amp;I8</f>
        <v/>
      </c>
      <c r="J7" s="0" t="str">
        <f aca="false">IF(OR(summary!$X8=AssignmentsWork!J$1,summary!$Z8=AssignmentsWork!J$1),AssignmentsWork!$A7 &amp; " &lt;" &amp; AssignmentsWork!$B7 &amp; "&gt;, ", "")&amp;J8</f>
        <v/>
      </c>
      <c r="K7" s="0" t="str">
        <f aca="false">IF(OR(summary!$X8=AssignmentsWork!K$1,summary!$Z8=AssignmentsWork!K$1),AssignmentsWork!$A7 &amp; " &lt;" &amp; AssignmentsWork!$B7 &amp; "&gt;, ", "")&amp;K8</f>
        <v/>
      </c>
      <c r="L7" s="0" t="str">
        <f aca="false">IF(OR(summary!$X8=AssignmentsWork!L$1,summary!$Z8=AssignmentsWork!L$1),AssignmentsWork!$A7 &amp; " &lt;" &amp; AssignmentsWork!$B7 &amp; "&gt;, ", "")&amp;L8</f>
        <v/>
      </c>
      <c r="M7" s="0" t="str">
        <f aca="false">IF(OR(summary!$X8=AssignmentsWork!M$1,summary!$Z8=AssignmentsWork!M$1),AssignmentsWork!$A7 &amp; " &lt;" &amp; AssignmentsWork!$B7 &amp; "&gt;, ", "")&amp;M8</f>
        <v/>
      </c>
      <c r="N7" s="0" t="str">
        <f aca="false">IF(OR(summary!$X8=AssignmentsWork!N$1,summary!$Z8=AssignmentsWork!N$1),AssignmentsWork!$A7 &amp; " &lt;" &amp; AssignmentsWork!$B7 &amp; "&gt;, ", "")&amp;N8</f>
        <v/>
      </c>
      <c r="O7" s="0" t="str">
        <f aca="false">IF(OR(summary!$X8=AssignmentsWork!O$1,summary!$Z8=AssignmentsWork!O$1),AssignmentsWork!$A7 &amp; " &lt;" &amp; AssignmentsWork!$B7 &amp; "&gt;, ", "")&amp;O8</f>
        <v/>
      </c>
      <c r="P7" s="0" t="str">
        <f aca="false">IF(OR(summary!$X8=AssignmentsWork!P$1,summary!$Z8=AssignmentsWork!P$1),AssignmentsWork!$A7 &amp; " &lt;" &amp; AssignmentsWork!$B7 &amp; "&gt;, ", "")&amp;P8</f>
        <v/>
      </c>
      <c r="Q7" s="0" t="str">
        <f aca="false">IF(OR(summary!$X8=AssignmentsWork!Q$1,summary!$Z8=AssignmentsWork!Q$1),AssignmentsWork!$A7 &amp; " &lt;" &amp; AssignmentsWork!$B7 &amp; "&gt;, ", "")&amp;Q8</f>
        <v/>
      </c>
      <c r="R7" s="0" t="str">
        <f aca="false">IF(OR(summary!$X8=AssignmentsWork!R$1,summary!$Z8=AssignmentsWork!R$1),AssignmentsWork!$A7 &amp; " &lt;" &amp; AssignmentsWork!$B7 &amp; "&gt;, ", "")&amp;R8</f>
        <v/>
      </c>
      <c r="S7" s="0" t="str">
        <f aca="false">IF(OR(summary!$X8=AssignmentsWork!S$1,summary!$Z8=AssignmentsWork!S$1),AssignmentsWork!$A7 &amp; " &lt;" &amp; AssignmentsWork!$B7 &amp; "&gt;, ", "")&amp;S8</f>
        <v/>
      </c>
      <c r="T7" s="0" t="str">
        <f aca="false">IF(OR(summary!$X8=AssignmentsWork!T$1,summary!$Z8=AssignmentsWork!T$1),AssignmentsWork!$A7 &amp; " &lt;" &amp; AssignmentsWork!$B7 &amp; "&gt;, ", "")&amp;T8</f>
        <v/>
      </c>
      <c r="U7" s="0" t="str">
        <f aca="false">IF(OR(summary!$X8=AssignmentsWork!U$1,summary!$Z8=AssignmentsWork!U$1),AssignmentsWork!$A7 &amp; " &lt;" &amp; AssignmentsWork!$B7 &amp; "&gt;, ", "")&amp;U8</f>
        <v/>
      </c>
      <c r="V7" s="0" t="str">
        <f aca="false">IF(OR(summary!$X8=AssignmentsWork!V$1,summary!$Z8=AssignmentsWork!V$1),AssignmentsWork!$A7 &amp; " &lt;" &amp; AssignmentsWork!$B7 &amp; "&gt;, ", "")&amp;V8</f>
        <v/>
      </c>
      <c r="W7" s="0" t="str">
        <f aca="false">IF(OR(summary!$X8=AssignmentsWork!W$1,summary!$Z8=AssignmentsWork!W$1),AssignmentsWork!$A7 &amp; " &lt;" &amp; AssignmentsWork!$B7 &amp; "&gt;, ", "")&amp;W8</f>
        <v/>
      </c>
      <c r="X7" s="0" t="str">
        <f aca="false">IF(OR(summary!$X8=AssignmentsWork!X$1,summary!$Z8=AssignmentsWork!X$1),AssignmentsWork!$A7 &amp; " &lt;" &amp; AssignmentsWork!$B7 &amp; "&gt;, ", "")&amp;X8</f>
        <v/>
      </c>
      <c r="Y7" s="0" t="str">
        <f aca="false">IF(OR(summary!$X8=AssignmentsWork!Y$1,summary!$Z8=AssignmentsWork!Y$1),AssignmentsWork!$A7 &amp; " &lt;" &amp; AssignmentsWork!$B7 &amp; "&gt;, ", "")&amp;Y8</f>
        <v/>
      </c>
      <c r="Z7" s="0" t="str">
        <f aca="false">IF(OR(summary!$X8=AssignmentsWork!Z$1,summary!$Z8=AssignmentsWork!Z$1),AssignmentsWork!$A7 &amp; " &lt;" &amp; AssignmentsWork!$B7 &amp; "&gt;, ", "")&amp;Z8</f>
        <v/>
      </c>
      <c r="AA7" s="0" t="str">
        <f aca="false">IF(OR(summary!$X8=AssignmentsWork!AA$1,summary!$Z8=AssignmentsWork!AA$1),AssignmentsWork!$A7 &amp; " &lt;" &amp; AssignmentsWork!$B7 &amp; "&gt;, ", "")&amp;AA8</f>
        <v/>
      </c>
      <c r="AB7" s="0" t="str">
        <f aca="false">IF(OR(summary!$X8=AssignmentsWork!AB$1,summary!$Z8=AssignmentsWork!AB$1),AssignmentsWork!$A7 &amp; " &lt;" &amp; AssignmentsWork!$B7 &amp; "&gt;, ", "")&amp;AB8</f>
        <v/>
      </c>
      <c r="AC7" s="0" t="str">
        <f aca="false">IF(OR(summary!$X8=AssignmentsWork!AC$1,summary!$Z8=AssignmentsWork!AC$1),AssignmentsWork!$A7 &amp; " &lt;" &amp; AssignmentsWork!$B7 &amp; "&gt;, ", "")&amp;AC8</f>
        <v/>
      </c>
      <c r="AD7" s="0" t="str">
        <f aca="false">IF(OR(summary!$X8=AssignmentsWork!AD$1,summary!$Z8=AssignmentsWork!AD$1),AssignmentsWork!$A7 &amp; " &lt;" &amp; AssignmentsWork!$B7 &amp; "&gt;, ", "")&amp;AD8</f>
        <v/>
      </c>
      <c r="AE7" s="0" t="str">
        <f aca="false">IF(OR(summary!$X8=AssignmentsWork!AE$1,summary!$Z8=AssignmentsWork!AE$1),AssignmentsWork!$A7 &amp; " &lt;" &amp; AssignmentsWork!$B7 &amp; "&gt;, ", "")&amp;AE8</f>
        <v/>
      </c>
      <c r="AF7" s="0" t="str">
        <f aca="false">IF(OR(summary!$X8=AssignmentsWork!AF$1,summary!$Z8=AssignmentsWork!AF$1),AssignmentsWork!$A7 &amp; " &lt;" &amp; AssignmentsWork!$B7 &amp; "&gt;, ", "")&amp;AF8</f>
        <v/>
      </c>
      <c r="AG7" s="0" t="str">
        <f aca="false">IF(OR(summary!$X8=AssignmentsWork!AG$1,summary!$Z8=AssignmentsWork!AG$1),AssignmentsWork!$A7 &amp; " &lt;" &amp; AssignmentsWork!$B7 &amp; "&gt;, ", "")&amp;AG8</f>
        <v/>
      </c>
      <c r="AH7" s="0" t="str">
        <f aca="false">IF(OR(summary!$X8=AssignmentsWork!AH$1,summary!$Z8=AssignmentsWork!AH$1),AssignmentsWork!$A7 &amp; " &lt;" &amp; AssignmentsWork!$B7 &amp; "&gt;, ", "")&amp;AH8</f>
        <v/>
      </c>
      <c r="AI7" s="0" t="str">
        <f aca="false">IF(OR(summary!$X8=AssignmentsWork!AI$1,summary!$Z8=AssignmentsWork!AI$1),AssignmentsWork!$A7 &amp; " &lt;" &amp; AssignmentsWork!$B7 &amp; "&gt;, ", "")&amp;AI8</f>
        <v/>
      </c>
      <c r="AJ7" s="0" t="str">
        <f aca="false">IF(OR(summary!$X8=AssignmentsWork!AJ$1,summary!$Z8=AssignmentsWork!AJ$1),AssignmentsWork!$A7 &amp; " &lt;" &amp; AssignmentsWork!$B7 &amp; "&gt;, ", "")&amp;AJ8</f>
        <v/>
      </c>
      <c r="AK7" s="0" t="str">
        <f aca="false">IF(OR(summary!$X8=AssignmentsWork!AK$1,summary!$Z8=AssignmentsWork!AK$1),AssignmentsWork!$A7 &amp; " &lt;" &amp; AssignmentsWork!$B7 &amp; "&gt;, ", "")&amp;AK8</f>
        <v/>
      </c>
      <c r="AL7" s="0" t="str">
        <f aca="false">IF(OR(summary!$X8=AssignmentsWork!AL$1,summary!$Z8=AssignmentsWork!AL$1),AssignmentsWork!$A7 &amp; " &lt;" &amp; AssignmentsWork!$B7 &amp; "&gt;, ", "")&amp;AL8</f>
        <v/>
      </c>
      <c r="AM7" s="0" t="str">
        <f aca="false">IF(OR(summary!$X8=AssignmentsWork!AM$1,summary!$Z8=AssignmentsWork!AM$1),AssignmentsWork!$A7 &amp; " &lt;" &amp; AssignmentsWork!$B7 &amp; "&gt;, ", "")&amp;AM8</f>
        <v/>
      </c>
      <c r="AN7" s="0" t="str">
        <f aca="false">IF(OR(summary!$X8=AssignmentsWork!AN$1,summary!$Z8=AssignmentsWork!AN$1),AssignmentsWork!$A7 &amp; " &lt;" &amp; AssignmentsWork!$B7 &amp; "&gt;, ", "")&amp;AN8</f>
        <v/>
      </c>
      <c r="AO7" s="0" t="str">
        <f aca="false">IF(OR(summary!$X8=AssignmentsWork!AO$1,summary!$Z8=AssignmentsWork!AO$1),AssignmentsWork!$A7 &amp; " &lt;" &amp; AssignmentsWork!$B7 &amp; "&gt;, ", "")&amp;AO8</f>
        <v/>
      </c>
      <c r="AP7" s="0" t="str">
        <f aca="false">IF(OR(summary!$X8=AssignmentsWork!AP$1,summary!$Z8=AssignmentsWork!AP$1),AssignmentsWork!$A7 &amp; " &lt;" &amp; AssignmentsWork!$B7 &amp; "&gt;, ", "")&amp;AP8</f>
        <v/>
      </c>
      <c r="AQ7" s="0" t="str">
        <f aca="false">IF(OR(summary!$X8=AssignmentsWork!AQ$1,summary!$Z8=AssignmentsWork!AQ$1),AssignmentsWork!$A7 &amp; " &lt;" &amp; AssignmentsWork!$B7 &amp; "&gt;, ", "")&amp;AQ8</f>
        <v/>
      </c>
      <c r="AR7" s="0" t="str">
        <f aca="false">IF(OR(summary!$X8=AssignmentsWork!AR$1,summary!$Z8=AssignmentsWork!AR$1),AssignmentsWork!$A7 &amp; " &lt;" &amp; AssignmentsWork!$B7 &amp; "&gt;, ", "")&amp;AR8</f>
        <v/>
      </c>
      <c r="AS7" s="0" t="str">
        <f aca="false">IF(OR(summary!$X8=AssignmentsWork!AS$1,summary!$Z8=AssignmentsWork!AS$1),AssignmentsWork!$A7 &amp; " &lt;" &amp; AssignmentsWork!$B7 &amp; "&gt;, ", "")&amp;AS8</f>
        <v/>
      </c>
      <c r="AT7" s="0" t="str">
        <f aca="false">IF(OR(summary!$X8=AssignmentsWork!AT$1,summary!$Z8=AssignmentsWork!AT$1),AssignmentsWork!$A7 &amp; " &lt;" &amp; AssignmentsWork!$B7 &amp; "&gt;, ", "")&amp;AT8</f>
        <v/>
      </c>
      <c r="AU7" s="0" t="str">
        <f aca="false">IF(OR(summary!$X8=AssignmentsWork!AU$1,summary!$Z8=AssignmentsWork!AU$1),AssignmentsWork!$A7 &amp; " &lt;" &amp; AssignmentsWork!$B7 &amp; "&gt;, ", "")&amp;AU8</f>
        <v/>
      </c>
      <c r="AV7" s="0" t="str">
        <f aca="false">IF(OR(summary!$X8=AssignmentsWork!AV$1,summary!$Z8=AssignmentsWork!AV$1),AssignmentsWork!$A7 &amp; " &lt;" &amp; AssignmentsWork!$B7 &amp; "&gt;, ", "")&amp;AV8</f>
        <v/>
      </c>
      <c r="AW7" s="0" t="str">
        <f aca="false">IF(OR(summary!$X8=AssignmentsWork!AW$1,summary!$Z8=AssignmentsWork!AW$1),AssignmentsWork!$A7 &amp; " &lt;" &amp; AssignmentsWork!$B7 &amp; "&gt;, ", "")&amp;AW8</f>
        <v/>
      </c>
      <c r="AX7" s="0" t="str">
        <f aca="false">IF(OR(summary!$X8=AssignmentsWork!AX$1,summary!$Z8=AssignmentsWork!AX$1),AssignmentsWork!$A7 &amp; " &lt;" &amp; AssignmentsWork!$B7 &amp; "&gt;, ", "")&amp;AX8</f>
        <v/>
      </c>
      <c r="AY7" s="0" t="str">
        <f aca="false">IF(OR(summary!$X8=AssignmentsWork!AY$1,summary!$Z8=AssignmentsWork!AY$1),AssignmentsWork!$A7 &amp; " &lt;" &amp; AssignmentsWork!$B7 &amp; "&gt;, ", "")&amp;AY8</f>
        <v/>
      </c>
      <c r="AZ7" s="0" t="str">
        <f aca="false">IF(OR(summary!$X8=AssignmentsWork!AZ$1,summary!$Z8=AssignmentsWork!AZ$1),AssignmentsWork!$A7 &amp; " &lt;" &amp; AssignmentsWork!$B7 &amp; "&gt;, ", "")&amp;AZ8</f>
        <v/>
      </c>
      <c r="BA7" s="0" t="str">
        <f aca="false">IF(OR(summary!$X8=AssignmentsWork!BA$1,summary!$Z8=AssignmentsWork!BA$1),AssignmentsWork!$A7 &amp; " &lt;" &amp; AssignmentsWork!$B7 &amp; "&gt;, ", "")&amp;BA8</f>
        <v/>
      </c>
      <c r="BB7" s="0" t="str">
        <f aca="false">IF(OR(summary!$X8=AssignmentsWork!BB$1,summary!$Z8=AssignmentsWork!BB$1),AssignmentsWork!$A7 &amp; " &lt;" &amp; AssignmentsWork!$B7 &amp; "&gt;, ", "")&amp;BB8</f>
        <v/>
      </c>
      <c r="BC7" s="0" t="e">
        <f aca="false">IF(OR(summary!$X8=AssignmentsWork!BC$1,summary!$Z8=AssignmentsWork!BC$1),AssignmentsWork!$A7 &amp; " &lt;" &amp; AssignmentsWork!$B7 &amp; "&gt;, ", "")&amp;BC8</f>
        <v>#N/A</v>
      </c>
    </row>
    <row r="8" customFormat="false" ht="15" hidden="false" customHeight="false" outlineLevel="0" collapsed="false">
      <c r="A8" s="0" t="str">
        <f aca="false">summary!A9&amp;" "&amp;summary!B9</f>
        <v> </v>
      </c>
      <c r="B8" s="0" t="n">
        <f aca="false">summary!D9</f>
        <v>0</v>
      </c>
      <c r="C8" s="0" t="str">
        <f aca="false">IF(OR(summary!$X9=AssignmentsWork!C$1,summary!$Z9=AssignmentsWork!C$1),AssignmentsWork!$A8 &amp; " &lt;" &amp; AssignmentsWork!$B8 &amp; "&gt;, ", "")&amp;C9</f>
        <v/>
      </c>
      <c r="D8" s="0" t="str">
        <f aca="false">IF(OR(summary!$X9=AssignmentsWork!D$1,summary!$Z9=AssignmentsWork!D$1),AssignmentsWork!$A8 &amp; " &lt;" &amp; AssignmentsWork!$B8 &amp; "&gt;, ", "")&amp;D9</f>
        <v/>
      </c>
      <c r="E8" s="0" t="str">
        <f aca="false">IF(OR(summary!$X9=AssignmentsWork!E$1,summary!$Z9=AssignmentsWork!E$1),AssignmentsWork!$A8 &amp; " &lt;" &amp; AssignmentsWork!$B8 &amp; "&gt;, ", "")&amp;E9</f>
        <v/>
      </c>
      <c r="F8" s="0" t="str">
        <f aca="false">IF(OR(summary!$X9=AssignmentsWork!F$1,summary!$Z9=AssignmentsWork!F$1),AssignmentsWork!$A8 &amp; " &lt;" &amp; AssignmentsWork!$B8 &amp; "&gt;, ", "")&amp;F9</f>
        <v/>
      </c>
      <c r="G8" s="0" t="str">
        <f aca="false">IF(OR(summary!$X9=AssignmentsWork!G$1,summary!$Z9=AssignmentsWork!G$1),AssignmentsWork!$A8 &amp; " &lt;" &amp; AssignmentsWork!$B8 &amp; "&gt;, ", "")&amp;G9</f>
        <v/>
      </c>
      <c r="H8" s="0" t="str">
        <f aca="false">IF(OR(summary!$X9=AssignmentsWork!H$1,summary!$Z9=AssignmentsWork!H$1),AssignmentsWork!$A8 &amp; " &lt;" &amp; AssignmentsWork!$B8 &amp; "&gt;, ", "")&amp;H9</f>
        <v/>
      </c>
      <c r="I8" s="0" t="str">
        <f aca="false">IF(OR(summary!$X9=AssignmentsWork!I$1,summary!$Z9=AssignmentsWork!I$1),AssignmentsWork!$A8 &amp; " &lt;" &amp; AssignmentsWork!$B8 &amp; "&gt;, ", "")&amp;I9</f>
        <v/>
      </c>
      <c r="J8" s="0" t="str">
        <f aca="false">IF(OR(summary!$X9=AssignmentsWork!J$1,summary!$Z9=AssignmentsWork!J$1),AssignmentsWork!$A8 &amp; " &lt;" &amp; AssignmentsWork!$B8 &amp; "&gt;, ", "")&amp;J9</f>
        <v/>
      </c>
      <c r="K8" s="0" t="str">
        <f aca="false">IF(OR(summary!$X9=AssignmentsWork!K$1,summary!$Z9=AssignmentsWork!K$1),AssignmentsWork!$A8 &amp; " &lt;" &amp; AssignmentsWork!$B8 &amp; "&gt;, ", "")&amp;K9</f>
        <v/>
      </c>
      <c r="L8" s="0" t="str">
        <f aca="false">IF(OR(summary!$X9=AssignmentsWork!L$1,summary!$Z9=AssignmentsWork!L$1),AssignmentsWork!$A8 &amp; " &lt;" &amp; AssignmentsWork!$B8 &amp; "&gt;, ", "")&amp;L9</f>
        <v/>
      </c>
      <c r="M8" s="0" t="str">
        <f aca="false">IF(OR(summary!$X9=AssignmentsWork!M$1,summary!$Z9=AssignmentsWork!M$1),AssignmentsWork!$A8 &amp; " &lt;" &amp; AssignmentsWork!$B8 &amp; "&gt;, ", "")&amp;M9</f>
        <v/>
      </c>
      <c r="N8" s="0" t="str">
        <f aca="false">IF(OR(summary!$X9=AssignmentsWork!N$1,summary!$Z9=AssignmentsWork!N$1),AssignmentsWork!$A8 &amp; " &lt;" &amp; AssignmentsWork!$B8 &amp; "&gt;, ", "")&amp;N9</f>
        <v/>
      </c>
      <c r="O8" s="0" t="str">
        <f aca="false">IF(OR(summary!$X9=AssignmentsWork!O$1,summary!$Z9=AssignmentsWork!O$1),AssignmentsWork!$A8 &amp; " &lt;" &amp; AssignmentsWork!$B8 &amp; "&gt;, ", "")&amp;O9</f>
        <v/>
      </c>
      <c r="P8" s="0" t="str">
        <f aca="false">IF(OR(summary!$X9=AssignmentsWork!P$1,summary!$Z9=AssignmentsWork!P$1),AssignmentsWork!$A8 &amp; " &lt;" &amp; AssignmentsWork!$B8 &amp; "&gt;, ", "")&amp;P9</f>
        <v/>
      </c>
      <c r="Q8" s="0" t="str">
        <f aca="false">IF(OR(summary!$X9=AssignmentsWork!Q$1,summary!$Z9=AssignmentsWork!Q$1),AssignmentsWork!$A8 &amp; " &lt;" &amp; AssignmentsWork!$B8 &amp; "&gt;, ", "")&amp;Q9</f>
        <v/>
      </c>
      <c r="R8" s="0" t="str">
        <f aca="false">IF(OR(summary!$X9=AssignmentsWork!R$1,summary!$Z9=AssignmentsWork!R$1),AssignmentsWork!$A8 &amp; " &lt;" &amp; AssignmentsWork!$B8 &amp; "&gt;, ", "")&amp;R9</f>
        <v/>
      </c>
      <c r="S8" s="0" t="str">
        <f aca="false">IF(OR(summary!$X9=AssignmentsWork!S$1,summary!$Z9=AssignmentsWork!S$1),AssignmentsWork!$A8 &amp; " &lt;" &amp; AssignmentsWork!$B8 &amp; "&gt;, ", "")&amp;S9</f>
        <v/>
      </c>
      <c r="T8" s="0" t="str">
        <f aca="false">IF(OR(summary!$X9=AssignmentsWork!T$1,summary!$Z9=AssignmentsWork!T$1),AssignmentsWork!$A8 &amp; " &lt;" &amp; AssignmentsWork!$B8 &amp; "&gt;, ", "")&amp;T9</f>
        <v/>
      </c>
      <c r="U8" s="0" t="str">
        <f aca="false">IF(OR(summary!$X9=AssignmentsWork!U$1,summary!$Z9=AssignmentsWork!U$1),AssignmentsWork!$A8 &amp; " &lt;" &amp; AssignmentsWork!$B8 &amp; "&gt;, ", "")&amp;U9</f>
        <v/>
      </c>
      <c r="V8" s="0" t="str">
        <f aca="false">IF(OR(summary!$X9=AssignmentsWork!V$1,summary!$Z9=AssignmentsWork!V$1),AssignmentsWork!$A8 &amp; " &lt;" &amp; AssignmentsWork!$B8 &amp; "&gt;, ", "")&amp;V9</f>
        <v/>
      </c>
      <c r="W8" s="0" t="str">
        <f aca="false">IF(OR(summary!$X9=AssignmentsWork!W$1,summary!$Z9=AssignmentsWork!W$1),AssignmentsWork!$A8 &amp; " &lt;" &amp; AssignmentsWork!$B8 &amp; "&gt;, ", "")&amp;W9</f>
        <v/>
      </c>
      <c r="X8" s="0" t="str">
        <f aca="false">IF(OR(summary!$X9=AssignmentsWork!X$1,summary!$Z9=AssignmentsWork!X$1),AssignmentsWork!$A8 &amp; " &lt;" &amp; AssignmentsWork!$B8 &amp; "&gt;, ", "")&amp;X9</f>
        <v/>
      </c>
      <c r="Y8" s="0" t="str">
        <f aca="false">IF(OR(summary!$X9=AssignmentsWork!Y$1,summary!$Z9=AssignmentsWork!Y$1),AssignmentsWork!$A8 &amp; " &lt;" &amp; AssignmentsWork!$B8 &amp; "&gt;, ", "")&amp;Y9</f>
        <v/>
      </c>
      <c r="Z8" s="0" t="str">
        <f aca="false">IF(OR(summary!$X9=AssignmentsWork!Z$1,summary!$Z9=AssignmentsWork!Z$1),AssignmentsWork!$A8 &amp; " &lt;" &amp; AssignmentsWork!$B8 &amp; "&gt;, ", "")&amp;Z9</f>
        <v/>
      </c>
      <c r="AA8" s="0" t="str">
        <f aca="false">IF(OR(summary!$X9=AssignmentsWork!AA$1,summary!$Z9=AssignmentsWork!AA$1),AssignmentsWork!$A8 &amp; " &lt;" &amp; AssignmentsWork!$B8 &amp; "&gt;, ", "")&amp;AA9</f>
        <v/>
      </c>
      <c r="AB8" s="0" t="str">
        <f aca="false">IF(OR(summary!$X9=AssignmentsWork!AB$1,summary!$Z9=AssignmentsWork!AB$1),AssignmentsWork!$A8 &amp; " &lt;" &amp; AssignmentsWork!$B8 &amp; "&gt;, ", "")&amp;AB9</f>
        <v/>
      </c>
      <c r="AC8" s="0" t="str">
        <f aca="false">IF(OR(summary!$X9=AssignmentsWork!AC$1,summary!$Z9=AssignmentsWork!AC$1),AssignmentsWork!$A8 &amp; " &lt;" &amp; AssignmentsWork!$B8 &amp; "&gt;, ", "")&amp;AC9</f>
        <v/>
      </c>
      <c r="AD8" s="0" t="str">
        <f aca="false">IF(OR(summary!$X9=AssignmentsWork!AD$1,summary!$Z9=AssignmentsWork!AD$1),AssignmentsWork!$A8 &amp; " &lt;" &amp; AssignmentsWork!$B8 &amp; "&gt;, ", "")&amp;AD9</f>
        <v/>
      </c>
      <c r="AE8" s="0" t="str">
        <f aca="false">IF(OR(summary!$X9=AssignmentsWork!AE$1,summary!$Z9=AssignmentsWork!AE$1),AssignmentsWork!$A8 &amp; " &lt;" &amp; AssignmentsWork!$B8 &amp; "&gt;, ", "")&amp;AE9</f>
        <v/>
      </c>
      <c r="AF8" s="0" t="str">
        <f aca="false">IF(OR(summary!$X9=AssignmentsWork!AF$1,summary!$Z9=AssignmentsWork!AF$1),AssignmentsWork!$A8 &amp; " &lt;" &amp; AssignmentsWork!$B8 &amp; "&gt;, ", "")&amp;AF9</f>
        <v/>
      </c>
      <c r="AG8" s="0" t="str">
        <f aca="false">IF(OR(summary!$X9=AssignmentsWork!AG$1,summary!$Z9=AssignmentsWork!AG$1),AssignmentsWork!$A8 &amp; " &lt;" &amp; AssignmentsWork!$B8 &amp; "&gt;, ", "")&amp;AG9</f>
        <v/>
      </c>
      <c r="AH8" s="0" t="str">
        <f aca="false">IF(OR(summary!$X9=AssignmentsWork!AH$1,summary!$Z9=AssignmentsWork!AH$1),AssignmentsWork!$A8 &amp; " &lt;" &amp; AssignmentsWork!$B8 &amp; "&gt;, ", "")&amp;AH9</f>
        <v/>
      </c>
      <c r="AI8" s="0" t="str">
        <f aca="false">IF(OR(summary!$X9=AssignmentsWork!AI$1,summary!$Z9=AssignmentsWork!AI$1),AssignmentsWork!$A8 &amp; " &lt;" &amp; AssignmentsWork!$B8 &amp; "&gt;, ", "")&amp;AI9</f>
        <v/>
      </c>
      <c r="AJ8" s="0" t="str">
        <f aca="false">IF(OR(summary!$X9=AssignmentsWork!AJ$1,summary!$Z9=AssignmentsWork!AJ$1),AssignmentsWork!$A8 &amp; " &lt;" &amp; AssignmentsWork!$B8 &amp; "&gt;, ", "")&amp;AJ9</f>
        <v/>
      </c>
      <c r="AK8" s="0" t="str">
        <f aca="false">IF(OR(summary!$X9=AssignmentsWork!AK$1,summary!$Z9=AssignmentsWork!AK$1),AssignmentsWork!$A8 &amp; " &lt;" &amp; AssignmentsWork!$B8 &amp; "&gt;, ", "")&amp;AK9</f>
        <v/>
      </c>
      <c r="AL8" s="0" t="str">
        <f aca="false">IF(OR(summary!$X9=AssignmentsWork!AL$1,summary!$Z9=AssignmentsWork!AL$1),AssignmentsWork!$A8 &amp; " &lt;" &amp; AssignmentsWork!$B8 &amp; "&gt;, ", "")&amp;AL9</f>
        <v/>
      </c>
      <c r="AM8" s="0" t="str">
        <f aca="false">IF(OR(summary!$X9=AssignmentsWork!AM$1,summary!$Z9=AssignmentsWork!AM$1),AssignmentsWork!$A8 &amp; " &lt;" &amp; AssignmentsWork!$B8 &amp; "&gt;, ", "")&amp;AM9</f>
        <v/>
      </c>
      <c r="AN8" s="0" t="str">
        <f aca="false">IF(OR(summary!$X9=AssignmentsWork!AN$1,summary!$Z9=AssignmentsWork!AN$1),AssignmentsWork!$A8 &amp; " &lt;" &amp; AssignmentsWork!$B8 &amp; "&gt;, ", "")&amp;AN9</f>
        <v/>
      </c>
      <c r="AO8" s="0" t="str">
        <f aca="false">IF(OR(summary!$X9=AssignmentsWork!AO$1,summary!$Z9=AssignmentsWork!AO$1),AssignmentsWork!$A8 &amp; " &lt;" &amp; AssignmentsWork!$B8 &amp; "&gt;, ", "")&amp;AO9</f>
        <v/>
      </c>
      <c r="AP8" s="0" t="str">
        <f aca="false">IF(OR(summary!$X9=AssignmentsWork!AP$1,summary!$Z9=AssignmentsWork!AP$1),AssignmentsWork!$A8 &amp; " &lt;" &amp; AssignmentsWork!$B8 &amp; "&gt;, ", "")&amp;AP9</f>
        <v/>
      </c>
      <c r="AQ8" s="0" t="str">
        <f aca="false">IF(OR(summary!$X9=AssignmentsWork!AQ$1,summary!$Z9=AssignmentsWork!AQ$1),AssignmentsWork!$A8 &amp; " &lt;" &amp; AssignmentsWork!$B8 &amp; "&gt;, ", "")&amp;AQ9</f>
        <v/>
      </c>
      <c r="AR8" s="0" t="str">
        <f aca="false">IF(OR(summary!$X9=AssignmentsWork!AR$1,summary!$Z9=AssignmentsWork!AR$1),AssignmentsWork!$A8 &amp; " &lt;" &amp; AssignmentsWork!$B8 &amp; "&gt;, ", "")&amp;AR9</f>
        <v/>
      </c>
      <c r="AS8" s="0" t="str">
        <f aca="false">IF(OR(summary!$X9=AssignmentsWork!AS$1,summary!$Z9=AssignmentsWork!AS$1),AssignmentsWork!$A8 &amp; " &lt;" &amp; AssignmentsWork!$B8 &amp; "&gt;, ", "")&amp;AS9</f>
        <v/>
      </c>
      <c r="AT8" s="0" t="str">
        <f aca="false">IF(OR(summary!$X9=AssignmentsWork!AT$1,summary!$Z9=AssignmentsWork!AT$1),AssignmentsWork!$A8 &amp; " &lt;" &amp; AssignmentsWork!$B8 &amp; "&gt;, ", "")&amp;AT9</f>
        <v/>
      </c>
      <c r="AU8" s="0" t="str">
        <f aca="false">IF(OR(summary!$X9=AssignmentsWork!AU$1,summary!$Z9=AssignmentsWork!AU$1),AssignmentsWork!$A8 &amp; " &lt;" &amp; AssignmentsWork!$B8 &amp; "&gt;, ", "")&amp;AU9</f>
        <v/>
      </c>
      <c r="AV8" s="0" t="str">
        <f aca="false">IF(OR(summary!$X9=AssignmentsWork!AV$1,summary!$Z9=AssignmentsWork!AV$1),AssignmentsWork!$A8 &amp; " &lt;" &amp; AssignmentsWork!$B8 &amp; "&gt;, ", "")&amp;AV9</f>
        <v/>
      </c>
      <c r="AW8" s="0" t="str">
        <f aca="false">IF(OR(summary!$X9=AssignmentsWork!AW$1,summary!$Z9=AssignmentsWork!AW$1),AssignmentsWork!$A8 &amp; " &lt;" &amp; AssignmentsWork!$B8 &amp; "&gt;, ", "")&amp;AW9</f>
        <v/>
      </c>
      <c r="AX8" s="0" t="str">
        <f aca="false">IF(OR(summary!$X9=AssignmentsWork!AX$1,summary!$Z9=AssignmentsWork!AX$1),AssignmentsWork!$A8 &amp; " &lt;" &amp; AssignmentsWork!$B8 &amp; "&gt;, ", "")&amp;AX9</f>
        <v/>
      </c>
      <c r="AY8" s="0" t="str">
        <f aca="false">IF(OR(summary!$X9=AssignmentsWork!AY$1,summary!$Z9=AssignmentsWork!AY$1),AssignmentsWork!$A8 &amp; " &lt;" &amp; AssignmentsWork!$B8 &amp; "&gt;, ", "")&amp;AY9</f>
        <v/>
      </c>
      <c r="AZ8" s="0" t="str">
        <f aca="false">IF(OR(summary!$X9=AssignmentsWork!AZ$1,summary!$Z9=AssignmentsWork!AZ$1),AssignmentsWork!$A8 &amp; " &lt;" &amp; AssignmentsWork!$B8 &amp; "&gt;, ", "")&amp;AZ9</f>
        <v/>
      </c>
      <c r="BA8" s="0" t="str">
        <f aca="false">IF(OR(summary!$X9=AssignmentsWork!BA$1,summary!$Z9=AssignmentsWork!BA$1),AssignmentsWork!$A8 &amp; " &lt;" &amp; AssignmentsWork!$B8 &amp; "&gt;, ", "")&amp;BA9</f>
        <v/>
      </c>
      <c r="BB8" s="0" t="str">
        <f aca="false">IF(OR(summary!$X9=AssignmentsWork!BB$1,summary!$Z9=AssignmentsWork!BB$1),AssignmentsWork!$A8 &amp; " &lt;" &amp; AssignmentsWork!$B8 &amp; "&gt;, ", "")&amp;BB9</f>
        <v/>
      </c>
      <c r="BC8" s="0" t="e">
        <f aca="false">IF(OR(summary!$X9=AssignmentsWork!BC$1,summary!$Z9=AssignmentsWork!BC$1),AssignmentsWork!$A8 &amp; " &lt;" &amp; AssignmentsWork!$B8 &amp; "&gt;, ", "")&amp;BC9</f>
        <v>#N/A</v>
      </c>
    </row>
    <row r="9" customFormat="false" ht="15" hidden="false" customHeight="false" outlineLevel="0" collapsed="false">
      <c r="A9" s="0" t="str">
        <f aca="false">summary!A10&amp;" "&amp;summary!B10</f>
        <v> </v>
      </c>
      <c r="B9" s="0" t="n">
        <f aca="false">summary!D10</f>
        <v>0</v>
      </c>
      <c r="C9" s="0" t="str">
        <f aca="false">IF(OR(summary!$X10=AssignmentsWork!C$1,summary!$Z10=AssignmentsWork!C$1),AssignmentsWork!$A9 &amp; " &lt;" &amp; AssignmentsWork!$B9 &amp; "&gt;, ", "")&amp;C10</f>
        <v/>
      </c>
      <c r="D9" s="0" t="str">
        <f aca="false">IF(OR(summary!$X10=AssignmentsWork!D$1,summary!$Z10=AssignmentsWork!D$1),AssignmentsWork!$A9 &amp; " &lt;" &amp; AssignmentsWork!$B9 &amp; "&gt;, ", "")&amp;D10</f>
        <v/>
      </c>
      <c r="E9" s="0" t="str">
        <f aca="false">IF(OR(summary!$X10=AssignmentsWork!E$1,summary!$Z10=AssignmentsWork!E$1),AssignmentsWork!$A9 &amp; " &lt;" &amp; AssignmentsWork!$B9 &amp; "&gt;, ", "")&amp;E10</f>
        <v/>
      </c>
      <c r="F9" s="0" t="str">
        <f aca="false">IF(OR(summary!$X10=AssignmentsWork!F$1,summary!$Z10=AssignmentsWork!F$1),AssignmentsWork!$A9 &amp; " &lt;" &amp; AssignmentsWork!$B9 &amp; "&gt;, ", "")&amp;F10</f>
        <v/>
      </c>
      <c r="G9" s="0" t="str">
        <f aca="false">IF(OR(summary!$X10=AssignmentsWork!G$1,summary!$Z10=AssignmentsWork!G$1),AssignmentsWork!$A9 &amp; " &lt;" &amp; AssignmentsWork!$B9 &amp; "&gt;, ", "")&amp;G10</f>
        <v/>
      </c>
      <c r="H9" s="0" t="str">
        <f aca="false">IF(OR(summary!$X10=AssignmentsWork!H$1,summary!$Z10=AssignmentsWork!H$1),AssignmentsWork!$A9 &amp; " &lt;" &amp; AssignmentsWork!$B9 &amp; "&gt;, ", "")&amp;H10</f>
        <v/>
      </c>
      <c r="I9" s="0" t="str">
        <f aca="false">IF(OR(summary!$X10=AssignmentsWork!I$1,summary!$Z10=AssignmentsWork!I$1),AssignmentsWork!$A9 &amp; " &lt;" &amp; AssignmentsWork!$B9 &amp; "&gt;, ", "")&amp;I10</f>
        <v/>
      </c>
      <c r="J9" s="0" t="str">
        <f aca="false">IF(OR(summary!$X10=AssignmentsWork!J$1,summary!$Z10=AssignmentsWork!J$1),AssignmentsWork!$A9 &amp; " &lt;" &amp; AssignmentsWork!$B9 &amp; "&gt;, ", "")&amp;J10</f>
        <v/>
      </c>
      <c r="K9" s="0" t="str">
        <f aca="false">IF(OR(summary!$X10=AssignmentsWork!K$1,summary!$Z10=AssignmentsWork!K$1),AssignmentsWork!$A9 &amp; " &lt;" &amp; AssignmentsWork!$B9 &amp; "&gt;, ", "")&amp;K10</f>
        <v/>
      </c>
      <c r="L9" s="0" t="str">
        <f aca="false">IF(OR(summary!$X10=AssignmentsWork!L$1,summary!$Z10=AssignmentsWork!L$1),AssignmentsWork!$A9 &amp; " &lt;" &amp; AssignmentsWork!$B9 &amp; "&gt;, ", "")&amp;L10</f>
        <v/>
      </c>
      <c r="M9" s="0" t="str">
        <f aca="false">IF(OR(summary!$X10=AssignmentsWork!M$1,summary!$Z10=AssignmentsWork!M$1),AssignmentsWork!$A9 &amp; " &lt;" &amp; AssignmentsWork!$B9 &amp; "&gt;, ", "")&amp;M10</f>
        <v/>
      </c>
      <c r="N9" s="0" t="str">
        <f aca="false">IF(OR(summary!$X10=AssignmentsWork!N$1,summary!$Z10=AssignmentsWork!N$1),AssignmentsWork!$A9 &amp; " &lt;" &amp; AssignmentsWork!$B9 &amp; "&gt;, ", "")&amp;N10</f>
        <v/>
      </c>
      <c r="O9" s="0" t="str">
        <f aca="false">IF(OR(summary!$X10=AssignmentsWork!O$1,summary!$Z10=AssignmentsWork!O$1),AssignmentsWork!$A9 &amp; " &lt;" &amp; AssignmentsWork!$B9 &amp; "&gt;, ", "")&amp;O10</f>
        <v/>
      </c>
      <c r="P9" s="0" t="str">
        <f aca="false">IF(OR(summary!$X10=AssignmentsWork!P$1,summary!$Z10=AssignmentsWork!P$1),AssignmentsWork!$A9 &amp; " &lt;" &amp; AssignmentsWork!$B9 &amp; "&gt;, ", "")&amp;P10</f>
        <v/>
      </c>
      <c r="Q9" s="0" t="str">
        <f aca="false">IF(OR(summary!$X10=AssignmentsWork!Q$1,summary!$Z10=AssignmentsWork!Q$1),AssignmentsWork!$A9 &amp; " &lt;" &amp; AssignmentsWork!$B9 &amp; "&gt;, ", "")&amp;Q10</f>
        <v/>
      </c>
      <c r="R9" s="0" t="str">
        <f aca="false">IF(OR(summary!$X10=AssignmentsWork!R$1,summary!$Z10=AssignmentsWork!R$1),AssignmentsWork!$A9 &amp; " &lt;" &amp; AssignmentsWork!$B9 &amp; "&gt;, ", "")&amp;R10</f>
        <v/>
      </c>
      <c r="S9" s="0" t="str">
        <f aca="false">IF(OR(summary!$X10=AssignmentsWork!S$1,summary!$Z10=AssignmentsWork!S$1),AssignmentsWork!$A9 &amp; " &lt;" &amp; AssignmentsWork!$B9 &amp; "&gt;, ", "")&amp;S10</f>
        <v/>
      </c>
      <c r="T9" s="0" t="str">
        <f aca="false">IF(OR(summary!$X10=AssignmentsWork!T$1,summary!$Z10=AssignmentsWork!T$1),AssignmentsWork!$A9 &amp; " &lt;" &amp; AssignmentsWork!$B9 &amp; "&gt;, ", "")&amp;T10</f>
        <v/>
      </c>
      <c r="U9" s="0" t="str">
        <f aca="false">IF(OR(summary!$X10=AssignmentsWork!U$1,summary!$Z10=AssignmentsWork!U$1),AssignmentsWork!$A9 &amp; " &lt;" &amp; AssignmentsWork!$B9 &amp; "&gt;, ", "")&amp;U10</f>
        <v/>
      </c>
      <c r="V9" s="0" t="str">
        <f aca="false">IF(OR(summary!$X10=AssignmentsWork!V$1,summary!$Z10=AssignmentsWork!V$1),AssignmentsWork!$A9 &amp; " &lt;" &amp; AssignmentsWork!$B9 &amp; "&gt;, ", "")&amp;V10</f>
        <v/>
      </c>
      <c r="W9" s="0" t="str">
        <f aca="false">IF(OR(summary!$X10=AssignmentsWork!W$1,summary!$Z10=AssignmentsWork!W$1),AssignmentsWork!$A9 &amp; " &lt;" &amp; AssignmentsWork!$B9 &amp; "&gt;, ", "")&amp;W10</f>
        <v/>
      </c>
      <c r="X9" s="0" t="str">
        <f aca="false">IF(OR(summary!$X10=AssignmentsWork!X$1,summary!$Z10=AssignmentsWork!X$1),AssignmentsWork!$A9 &amp; " &lt;" &amp; AssignmentsWork!$B9 &amp; "&gt;, ", "")&amp;X10</f>
        <v/>
      </c>
      <c r="Y9" s="0" t="str">
        <f aca="false">IF(OR(summary!$X10=AssignmentsWork!Y$1,summary!$Z10=AssignmentsWork!Y$1),AssignmentsWork!$A9 &amp; " &lt;" &amp; AssignmentsWork!$B9 &amp; "&gt;, ", "")&amp;Y10</f>
        <v/>
      </c>
      <c r="Z9" s="0" t="str">
        <f aca="false">IF(OR(summary!$X10=AssignmentsWork!Z$1,summary!$Z10=AssignmentsWork!Z$1),AssignmentsWork!$A9 &amp; " &lt;" &amp; AssignmentsWork!$B9 &amp; "&gt;, ", "")&amp;Z10</f>
        <v/>
      </c>
      <c r="AA9" s="0" t="str">
        <f aca="false">IF(OR(summary!$X10=AssignmentsWork!AA$1,summary!$Z10=AssignmentsWork!AA$1),AssignmentsWork!$A9 &amp; " &lt;" &amp; AssignmentsWork!$B9 &amp; "&gt;, ", "")&amp;AA10</f>
        <v/>
      </c>
      <c r="AB9" s="0" t="str">
        <f aca="false">IF(OR(summary!$X10=AssignmentsWork!AB$1,summary!$Z10=AssignmentsWork!AB$1),AssignmentsWork!$A9 &amp; " &lt;" &amp; AssignmentsWork!$B9 &amp; "&gt;, ", "")&amp;AB10</f>
        <v/>
      </c>
      <c r="AC9" s="0" t="str">
        <f aca="false">IF(OR(summary!$X10=AssignmentsWork!AC$1,summary!$Z10=AssignmentsWork!AC$1),AssignmentsWork!$A9 &amp; " &lt;" &amp; AssignmentsWork!$B9 &amp; "&gt;, ", "")&amp;AC10</f>
        <v/>
      </c>
      <c r="AD9" s="0" t="str">
        <f aca="false">IF(OR(summary!$X10=AssignmentsWork!AD$1,summary!$Z10=AssignmentsWork!AD$1),AssignmentsWork!$A9 &amp; " &lt;" &amp; AssignmentsWork!$B9 &amp; "&gt;, ", "")&amp;AD10</f>
        <v/>
      </c>
      <c r="AE9" s="0" t="str">
        <f aca="false">IF(OR(summary!$X10=AssignmentsWork!AE$1,summary!$Z10=AssignmentsWork!AE$1),AssignmentsWork!$A9 &amp; " &lt;" &amp; AssignmentsWork!$B9 &amp; "&gt;, ", "")&amp;AE10</f>
        <v/>
      </c>
      <c r="AF9" s="0" t="str">
        <f aca="false">IF(OR(summary!$X10=AssignmentsWork!AF$1,summary!$Z10=AssignmentsWork!AF$1),AssignmentsWork!$A9 &amp; " &lt;" &amp; AssignmentsWork!$B9 &amp; "&gt;, ", "")&amp;AF10</f>
        <v/>
      </c>
      <c r="AG9" s="0" t="str">
        <f aca="false">IF(OR(summary!$X10=AssignmentsWork!AG$1,summary!$Z10=AssignmentsWork!AG$1),AssignmentsWork!$A9 &amp; " &lt;" &amp; AssignmentsWork!$B9 &amp; "&gt;, ", "")&amp;AG10</f>
        <v/>
      </c>
      <c r="AH9" s="0" t="str">
        <f aca="false">IF(OR(summary!$X10=AssignmentsWork!AH$1,summary!$Z10=AssignmentsWork!AH$1),AssignmentsWork!$A9 &amp; " &lt;" &amp; AssignmentsWork!$B9 &amp; "&gt;, ", "")&amp;AH10</f>
        <v/>
      </c>
      <c r="AI9" s="0" t="str">
        <f aca="false">IF(OR(summary!$X10=AssignmentsWork!AI$1,summary!$Z10=AssignmentsWork!AI$1),AssignmentsWork!$A9 &amp; " &lt;" &amp; AssignmentsWork!$B9 &amp; "&gt;, ", "")&amp;AI10</f>
        <v/>
      </c>
      <c r="AJ9" s="0" t="str">
        <f aca="false">IF(OR(summary!$X10=AssignmentsWork!AJ$1,summary!$Z10=AssignmentsWork!AJ$1),AssignmentsWork!$A9 &amp; " &lt;" &amp; AssignmentsWork!$B9 &amp; "&gt;, ", "")&amp;AJ10</f>
        <v/>
      </c>
      <c r="AK9" s="0" t="str">
        <f aca="false">IF(OR(summary!$X10=AssignmentsWork!AK$1,summary!$Z10=AssignmentsWork!AK$1),AssignmentsWork!$A9 &amp; " &lt;" &amp; AssignmentsWork!$B9 &amp; "&gt;, ", "")&amp;AK10</f>
        <v/>
      </c>
      <c r="AL9" s="0" t="str">
        <f aca="false">IF(OR(summary!$X10=AssignmentsWork!AL$1,summary!$Z10=AssignmentsWork!AL$1),AssignmentsWork!$A9 &amp; " &lt;" &amp; AssignmentsWork!$B9 &amp; "&gt;, ", "")&amp;AL10</f>
        <v/>
      </c>
      <c r="AM9" s="0" t="str">
        <f aca="false">IF(OR(summary!$X10=AssignmentsWork!AM$1,summary!$Z10=AssignmentsWork!AM$1),AssignmentsWork!$A9 &amp; " &lt;" &amp; AssignmentsWork!$B9 &amp; "&gt;, ", "")&amp;AM10</f>
        <v/>
      </c>
      <c r="AN9" s="0" t="str">
        <f aca="false">IF(OR(summary!$X10=AssignmentsWork!AN$1,summary!$Z10=AssignmentsWork!AN$1),AssignmentsWork!$A9 &amp; " &lt;" &amp; AssignmentsWork!$B9 &amp; "&gt;, ", "")&amp;AN10</f>
        <v/>
      </c>
      <c r="AO9" s="0" t="str">
        <f aca="false">IF(OR(summary!$X10=AssignmentsWork!AO$1,summary!$Z10=AssignmentsWork!AO$1),AssignmentsWork!$A9 &amp; " &lt;" &amp; AssignmentsWork!$B9 &amp; "&gt;, ", "")&amp;AO10</f>
        <v/>
      </c>
      <c r="AP9" s="0" t="str">
        <f aca="false">IF(OR(summary!$X10=AssignmentsWork!AP$1,summary!$Z10=AssignmentsWork!AP$1),AssignmentsWork!$A9 &amp; " &lt;" &amp; AssignmentsWork!$B9 &amp; "&gt;, ", "")&amp;AP10</f>
        <v/>
      </c>
      <c r="AQ9" s="0" t="str">
        <f aca="false">IF(OR(summary!$X10=AssignmentsWork!AQ$1,summary!$Z10=AssignmentsWork!AQ$1),AssignmentsWork!$A9 &amp; " &lt;" &amp; AssignmentsWork!$B9 &amp; "&gt;, ", "")&amp;AQ10</f>
        <v/>
      </c>
      <c r="AR9" s="0" t="str">
        <f aca="false">IF(OR(summary!$X10=AssignmentsWork!AR$1,summary!$Z10=AssignmentsWork!AR$1),AssignmentsWork!$A9 &amp; " &lt;" &amp; AssignmentsWork!$B9 &amp; "&gt;, ", "")&amp;AR10</f>
        <v/>
      </c>
      <c r="AS9" s="0" t="str">
        <f aca="false">IF(OR(summary!$X10=AssignmentsWork!AS$1,summary!$Z10=AssignmentsWork!AS$1),AssignmentsWork!$A9 &amp; " &lt;" &amp; AssignmentsWork!$B9 &amp; "&gt;, ", "")&amp;AS10</f>
        <v/>
      </c>
      <c r="AT9" s="0" t="str">
        <f aca="false">IF(OR(summary!$X10=AssignmentsWork!AT$1,summary!$Z10=AssignmentsWork!AT$1),AssignmentsWork!$A9 &amp; " &lt;" &amp; AssignmentsWork!$B9 &amp; "&gt;, ", "")&amp;AT10</f>
        <v/>
      </c>
      <c r="AU9" s="0" t="str">
        <f aca="false">IF(OR(summary!$X10=AssignmentsWork!AU$1,summary!$Z10=AssignmentsWork!AU$1),AssignmentsWork!$A9 &amp; " &lt;" &amp; AssignmentsWork!$B9 &amp; "&gt;, ", "")&amp;AU10</f>
        <v/>
      </c>
      <c r="AV9" s="0" t="str">
        <f aca="false">IF(OR(summary!$X10=AssignmentsWork!AV$1,summary!$Z10=AssignmentsWork!AV$1),AssignmentsWork!$A9 &amp; " &lt;" &amp; AssignmentsWork!$B9 &amp; "&gt;, ", "")&amp;AV10</f>
        <v/>
      </c>
      <c r="AW9" s="0" t="str">
        <f aca="false">IF(OR(summary!$X10=AssignmentsWork!AW$1,summary!$Z10=AssignmentsWork!AW$1),AssignmentsWork!$A9 &amp; " &lt;" &amp; AssignmentsWork!$B9 &amp; "&gt;, ", "")&amp;AW10</f>
        <v/>
      </c>
      <c r="AX9" s="0" t="str">
        <f aca="false">IF(OR(summary!$X10=AssignmentsWork!AX$1,summary!$Z10=AssignmentsWork!AX$1),AssignmentsWork!$A9 &amp; " &lt;" &amp; AssignmentsWork!$B9 &amp; "&gt;, ", "")&amp;AX10</f>
        <v/>
      </c>
      <c r="AY9" s="0" t="str">
        <f aca="false">IF(OR(summary!$X10=AssignmentsWork!AY$1,summary!$Z10=AssignmentsWork!AY$1),AssignmentsWork!$A9 &amp; " &lt;" &amp; AssignmentsWork!$B9 &amp; "&gt;, ", "")&amp;AY10</f>
        <v/>
      </c>
      <c r="AZ9" s="0" t="str">
        <f aca="false">IF(OR(summary!$X10=AssignmentsWork!AZ$1,summary!$Z10=AssignmentsWork!AZ$1),AssignmentsWork!$A9 &amp; " &lt;" &amp; AssignmentsWork!$B9 &amp; "&gt;, ", "")&amp;AZ10</f>
        <v/>
      </c>
      <c r="BA9" s="0" t="str">
        <f aca="false">IF(OR(summary!$X10=AssignmentsWork!BA$1,summary!$Z10=AssignmentsWork!BA$1),AssignmentsWork!$A9 &amp; " &lt;" &amp; AssignmentsWork!$B9 &amp; "&gt;, ", "")&amp;BA10</f>
        <v/>
      </c>
      <c r="BB9" s="0" t="str">
        <f aca="false">IF(OR(summary!$X10=AssignmentsWork!BB$1,summary!$Z10=AssignmentsWork!BB$1),AssignmentsWork!$A9 &amp; " &lt;" &amp; AssignmentsWork!$B9 &amp; "&gt;, ", "")&amp;BB10</f>
        <v/>
      </c>
      <c r="BC9" s="0" t="e">
        <f aca="false">IF(OR(summary!$X10=AssignmentsWork!BC$1,summary!$Z10=AssignmentsWork!BC$1),AssignmentsWork!$A9 &amp; " &lt;" &amp; AssignmentsWork!$B9 &amp; "&gt;, ", "")&amp;BC10</f>
        <v>#N/A</v>
      </c>
    </row>
    <row r="10" customFormat="false" ht="15" hidden="false" customHeight="false" outlineLevel="0" collapsed="false">
      <c r="A10" s="0" t="str">
        <f aca="false">summary!A11&amp;" "&amp;summary!B11</f>
        <v> </v>
      </c>
      <c r="B10" s="0" t="n">
        <f aca="false">summary!D11</f>
        <v>0</v>
      </c>
      <c r="C10" s="0" t="str">
        <f aca="false">IF(OR(summary!$X11=AssignmentsWork!C$1,summary!$Z11=AssignmentsWork!C$1),AssignmentsWork!$A10 &amp; " &lt;" &amp; AssignmentsWork!$B10 &amp; "&gt;, ", "")&amp;C11</f>
        <v/>
      </c>
      <c r="D10" s="0" t="str">
        <f aca="false">IF(OR(summary!$X11=AssignmentsWork!D$1,summary!$Z11=AssignmentsWork!D$1),AssignmentsWork!$A10 &amp; " &lt;" &amp; AssignmentsWork!$B10 &amp; "&gt;, ", "")&amp;D11</f>
        <v/>
      </c>
      <c r="E10" s="0" t="str">
        <f aca="false">IF(OR(summary!$X11=AssignmentsWork!E$1,summary!$Z11=AssignmentsWork!E$1),AssignmentsWork!$A10 &amp; " &lt;" &amp; AssignmentsWork!$B10 &amp; "&gt;, ", "")&amp;E11</f>
        <v/>
      </c>
      <c r="F10" s="0" t="str">
        <f aca="false">IF(OR(summary!$X11=AssignmentsWork!F$1,summary!$Z11=AssignmentsWork!F$1),AssignmentsWork!$A10 &amp; " &lt;" &amp; AssignmentsWork!$B10 &amp; "&gt;, ", "")&amp;F11</f>
        <v/>
      </c>
      <c r="G10" s="0" t="str">
        <f aca="false">IF(OR(summary!$X11=AssignmentsWork!G$1,summary!$Z11=AssignmentsWork!G$1),AssignmentsWork!$A10 &amp; " &lt;" &amp; AssignmentsWork!$B10 &amp; "&gt;, ", "")&amp;G11</f>
        <v/>
      </c>
      <c r="H10" s="0" t="str">
        <f aca="false">IF(OR(summary!$X11=AssignmentsWork!H$1,summary!$Z11=AssignmentsWork!H$1),AssignmentsWork!$A10 &amp; " &lt;" &amp; AssignmentsWork!$B10 &amp; "&gt;, ", "")&amp;H11</f>
        <v/>
      </c>
      <c r="I10" s="0" t="str">
        <f aca="false">IF(OR(summary!$X11=AssignmentsWork!I$1,summary!$Z11=AssignmentsWork!I$1),AssignmentsWork!$A10 &amp; " &lt;" &amp; AssignmentsWork!$B10 &amp; "&gt;, ", "")&amp;I11</f>
        <v/>
      </c>
      <c r="J10" s="0" t="str">
        <f aca="false">IF(OR(summary!$X11=AssignmentsWork!J$1,summary!$Z11=AssignmentsWork!J$1),AssignmentsWork!$A10 &amp; " &lt;" &amp; AssignmentsWork!$B10 &amp; "&gt;, ", "")&amp;J11</f>
        <v/>
      </c>
      <c r="K10" s="0" t="str">
        <f aca="false">IF(OR(summary!$X11=AssignmentsWork!K$1,summary!$Z11=AssignmentsWork!K$1),AssignmentsWork!$A10 &amp; " &lt;" &amp; AssignmentsWork!$B10 &amp; "&gt;, ", "")&amp;K11</f>
        <v/>
      </c>
      <c r="L10" s="0" t="str">
        <f aca="false">IF(OR(summary!$X11=AssignmentsWork!L$1,summary!$Z11=AssignmentsWork!L$1),AssignmentsWork!$A10 &amp; " &lt;" &amp; AssignmentsWork!$B10 &amp; "&gt;, ", "")&amp;L11</f>
        <v/>
      </c>
      <c r="M10" s="0" t="str">
        <f aca="false">IF(OR(summary!$X11=AssignmentsWork!M$1,summary!$Z11=AssignmentsWork!M$1),AssignmentsWork!$A10 &amp; " &lt;" &amp; AssignmentsWork!$B10 &amp; "&gt;, ", "")&amp;M11</f>
        <v/>
      </c>
      <c r="N10" s="0" t="str">
        <f aca="false">IF(OR(summary!$X11=AssignmentsWork!N$1,summary!$Z11=AssignmentsWork!N$1),AssignmentsWork!$A10 &amp; " &lt;" &amp; AssignmentsWork!$B10 &amp; "&gt;, ", "")&amp;N11</f>
        <v/>
      </c>
      <c r="O10" s="0" t="str">
        <f aca="false">IF(OR(summary!$X11=AssignmentsWork!O$1,summary!$Z11=AssignmentsWork!O$1),AssignmentsWork!$A10 &amp; " &lt;" &amp; AssignmentsWork!$B10 &amp; "&gt;, ", "")&amp;O11</f>
        <v/>
      </c>
      <c r="P10" s="0" t="str">
        <f aca="false">IF(OR(summary!$X11=AssignmentsWork!P$1,summary!$Z11=AssignmentsWork!P$1),AssignmentsWork!$A10 &amp; " &lt;" &amp; AssignmentsWork!$B10 &amp; "&gt;, ", "")&amp;P11</f>
        <v/>
      </c>
      <c r="Q10" s="0" t="str">
        <f aca="false">IF(OR(summary!$X11=AssignmentsWork!Q$1,summary!$Z11=AssignmentsWork!Q$1),AssignmentsWork!$A10 &amp; " &lt;" &amp; AssignmentsWork!$B10 &amp; "&gt;, ", "")&amp;Q11</f>
        <v/>
      </c>
      <c r="R10" s="0" t="str">
        <f aca="false">IF(OR(summary!$X11=AssignmentsWork!R$1,summary!$Z11=AssignmentsWork!R$1),AssignmentsWork!$A10 &amp; " &lt;" &amp; AssignmentsWork!$B10 &amp; "&gt;, ", "")&amp;R11</f>
        <v/>
      </c>
      <c r="S10" s="0" t="str">
        <f aca="false">IF(OR(summary!$X11=AssignmentsWork!S$1,summary!$Z11=AssignmentsWork!S$1),AssignmentsWork!$A10 &amp; " &lt;" &amp; AssignmentsWork!$B10 &amp; "&gt;, ", "")&amp;S11</f>
        <v/>
      </c>
      <c r="T10" s="0" t="str">
        <f aca="false">IF(OR(summary!$X11=AssignmentsWork!T$1,summary!$Z11=AssignmentsWork!T$1),AssignmentsWork!$A10 &amp; " &lt;" &amp; AssignmentsWork!$B10 &amp; "&gt;, ", "")&amp;T11</f>
        <v/>
      </c>
      <c r="U10" s="0" t="str">
        <f aca="false">IF(OR(summary!$X11=AssignmentsWork!U$1,summary!$Z11=AssignmentsWork!U$1),AssignmentsWork!$A10 &amp; " &lt;" &amp; AssignmentsWork!$B10 &amp; "&gt;, ", "")&amp;U11</f>
        <v/>
      </c>
      <c r="V10" s="0" t="str">
        <f aca="false">IF(OR(summary!$X11=AssignmentsWork!V$1,summary!$Z11=AssignmentsWork!V$1),AssignmentsWork!$A10 &amp; " &lt;" &amp; AssignmentsWork!$B10 &amp; "&gt;, ", "")&amp;V11</f>
        <v/>
      </c>
      <c r="W10" s="0" t="str">
        <f aca="false">IF(OR(summary!$X11=AssignmentsWork!W$1,summary!$Z11=AssignmentsWork!W$1),AssignmentsWork!$A10 &amp; " &lt;" &amp; AssignmentsWork!$B10 &amp; "&gt;, ", "")&amp;W11</f>
        <v/>
      </c>
      <c r="X10" s="0" t="str">
        <f aca="false">IF(OR(summary!$X11=AssignmentsWork!X$1,summary!$Z11=AssignmentsWork!X$1),AssignmentsWork!$A10 &amp; " &lt;" &amp; AssignmentsWork!$B10 &amp; "&gt;, ", "")&amp;X11</f>
        <v/>
      </c>
      <c r="Y10" s="0" t="str">
        <f aca="false">IF(OR(summary!$X11=AssignmentsWork!Y$1,summary!$Z11=AssignmentsWork!Y$1),AssignmentsWork!$A10 &amp; " &lt;" &amp; AssignmentsWork!$B10 &amp; "&gt;, ", "")&amp;Y11</f>
        <v/>
      </c>
      <c r="Z10" s="0" t="str">
        <f aca="false">IF(OR(summary!$X11=AssignmentsWork!Z$1,summary!$Z11=AssignmentsWork!Z$1),AssignmentsWork!$A10 &amp; " &lt;" &amp; AssignmentsWork!$B10 &amp; "&gt;, ", "")&amp;Z11</f>
        <v/>
      </c>
      <c r="AA10" s="0" t="str">
        <f aca="false">IF(OR(summary!$X11=AssignmentsWork!AA$1,summary!$Z11=AssignmentsWork!AA$1),AssignmentsWork!$A10 &amp; " &lt;" &amp; AssignmentsWork!$B10 &amp; "&gt;, ", "")&amp;AA11</f>
        <v/>
      </c>
      <c r="AB10" s="0" t="str">
        <f aca="false">IF(OR(summary!$X11=AssignmentsWork!AB$1,summary!$Z11=AssignmentsWork!AB$1),AssignmentsWork!$A10 &amp; " &lt;" &amp; AssignmentsWork!$B10 &amp; "&gt;, ", "")&amp;AB11</f>
        <v/>
      </c>
      <c r="AC10" s="0" t="str">
        <f aca="false">IF(OR(summary!$X11=AssignmentsWork!AC$1,summary!$Z11=AssignmentsWork!AC$1),AssignmentsWork!$A10 &amp; " &lt;" &amp; AssignmentsWork!$B10 &amp; "&gt;, ", "")&amp;AC11</f>
        <v/>
      </c>
      <c r="AD10" s="0" t="str">
        <f aca="false">IF(OR(summary!$X11=AssignmentsWork!AD$1,summary!$Z11=AssignmentsWork!AD$1),AssignmentsWork!$A10 &amp; " &lt;" &amp; AssignmentsWork!$B10 &amp; "&gt;, ", "")&amp;AD11</f>
        <v/>
      </c>
      <c r="AE10" s="0" t="str">
        <f aca="false">IF(OR(summary!$X11=AssignmentsWork!AE$1,summary!$Z11=AssignmentsWork!AE$1),AssignmentsWork!$A10 &amp; " &lt;" &amp; AssignmentsWork!$B10 &amp; "&gt;, ", "")&amp;AE11</f>
        <v/>
      </c>
      <c r="AF10" s="0" t="str">
        <f aca="false">IF(OR(summary!$X11=AssignmentsWork!AF$1,summary!$Z11=AssignmentsWork!AF$1),AssignmentsWork!$A10 &amp; " &lt;" &amp; AssignmentsWork!$B10 &amp; "&gt;, ", "")&amp;AF11</f>
        <v/>
      </c>
      <c r="AG10" s="0" t="str">
        <f aca="false">IF(OR(summary!$X11=AssignmentsWork!AG$1,summary!$Z11=AssignmentsWork!AG$1),AssignmentsWork!$A10 &amp; " &lt;" &amp; AssignmentsWork!$B10 &amp; "&gt;, ", "")&amp;AG11</f>
        <v/>
      </c>
      <c r="AH10" s="0" t="str">
        <f aca="false">IF(OR(summary!$X11=AssignmentsWork!AH$1,summary!$Z11=AssignmentsWork!AH$1),AssignmentsWork!$A10 &amp; " &lt;" &amp; AssignmentsWork!$B10 &amp; "&gt;, ", "")&amp;AH11</f>
        <v/>
      </c>
      <c r="AI10" s="0" t="str">
        <f aca="false">IF(OR(summary!$X11=AssignmentsWork!AI$1,summary!$Z11=AssignmentsWork!AI$1),AssignmentsWork!$A10 &amp; " &lt;" &amp; AssignmentsWork!$B10 &amp; "&gt;, ", "")&amp;AI11</f>
        <v/>
      </c>
      <c r="AJ10" s="0" t="str">
        <f aca="false">IF(OR(summary!$X11=AssignmentsWork!AJ$1,summary!$Z11=AssignmentsWork!AJ$1),AssignmentsWork!$A10 &amp; " &lt;" &amp; AssignmentsWork!$B10 &amp; "&gt;, ", "")&amp;AJ11</f>
        <v/>
      </c>
      <c r="AK10" s="0" t="str">
        <f aca="false">IF(OR(summary!$X11=AssignmentsWork!AK$1,summary!$Z11=AssignmentsWork!AK$1),AssignmentsWork!$A10 &amp; " &lt;" &amp; AssignmentsWork!$B10 &amp; "&gt;, ", "")&amp;AK11</f>
        <v/>
      </c>
      <c r="AL10" s="0" t="str">
        <f aca="false">IF(OR(summary!$X11=AssignmentsWork!AL$1,summary!$Z11=AssignmentsWork!AL$1),AssignmentsWork!$A10 &amp; " &lt;" &amp; AssignmentsWork!$B10 &amp; "&gt;, ", "")&amp;AL11</f>
        <v/>
      </c>
      <c r="AM10" s="0" t="str">
        <f aca="false">IF(OR(summary!$X11=AssignmentsWork!AM$1,summary!$Z11=AssignmentsWork!AM$1),AssignmentsWork!$A10 &amp; " &lt;" &amp; AssignmentsWork!$B10 &amp; "&gt;, ", "")&amp;AM11</f>
        <v/>
      </c>
      <c r="AN10" s="0" t="str">
        <f aca="false">IF(OR(summary!$X11=AssignmentsWork!AN$1,summary!$Z11=AssignmentsWork!AN$1),AssignmentsWork!$A10 &amp; " &lt;" &amp; AssignmentsWork!$B10 &amp; "&gt;, ", "")&amp;AN11</f>
        <v/>
      </c>
      <c r="AO10" s="0" t="str">
        <f aca="false">IF(OR(summary!$X11=AssignmentsWork!AO$1,summary!$Z11=AssignmentsWork!AO$1),AssignmentsWork!$A10 &amp; " &lt;" &amp; AssignmentsWork!$B10 &amp; "&gt;, ", "")&amp;AO11</f>
        <v/>
      </c>
      <c r="AP10" s="0" t="str">
        <f aca="false">IF(OR(summary!$X11=AssignmentsWork!AP$1,summary!$Z11=AssignmentsWork!AP$1),AssignmentsWork!$A10 &amp; " &lt;" &amp; AssignmentsWork!$B10 &amp; "&gt;, ", "")&amp;AP11</f>
        <v/>
      </c>
      <c r="AQ10" s="0" t="str">
        <f aca="false">IF(OR(summary!$X11=AssignmentsWork!AQ$1,summary!$Z11=AssignmentsWork!AQ$1),AssignmentsWork!$A10 &amp; " &lt;" &amp; AssignmentsWork!$B10 &amp; "&gt;, ", "")&amp;AQ11</f>
        <v/>
      </c>
      <c r="AR10" s="0" t="str">
        <f aca="false">IF(OR(summary!$X11=AssignmentsWork!AR$1,summary!$Z11=AssignmentsWork!AR$1),AssignmentsWork!$A10 &amp; " &lt;" &amp; AssignmentsWork!$B10 &amp; "&gt;, ", "")&amp;AR11</f>
        <v/>
      </c>
      <c r="AS10" s="0" t="str">
        <f aca="false">IF(OR(summary!$X11=AssignmentsWork!AS$1,summary!$Z11=AssignmentsWork!AS$1),AssignmentsWork!$A10 &amp; " &lt;" &amp; AssignmentsWork!$B10 &amp; "&gt;, ", "")&amp;AS11</f>
        <v/>
      </c>
      <c r="AT10" s="0" t="str">
        <f aca="false">IF(OR(summary!$X11=AssignmentsWork!AT$1,summary!$Z11=AssignmentsWork!AT$1),AssignmentsWork!$A10 &amp; " &lt;" &amp; AssignmentsWork!$B10 &amp; "&gt;, ", "")&amp;AT11</f>
        <v/>
      </c>
      <c r="AU10" s="0" t="str">
        <f aca="false">IF(OR(summary!$X11=AssignmentsWork!AU$1,summary!$Z11=AssignmentsWork!AU$1),AssignmentsWork!$A10 &amp; " &lt;" &amp; AssignmentsWork!$B10 &amp; "&gt;, ", "")&amp;AU11</f>
        <v/>
      </c>
      <c r="AV10" s="0" t="str">
        <f aca="false">IF(OR(summary!$X11=AssignmentsWork!AV$1,summary!$Z11=AssignmentsWork!AV$1),AssignmentsWork!$A10 &amp; " &lt;" &amp; AssignmentsWork!$B10 &amp; "&gt;, ", "")&amp;AV11</f>
        <v/>
      </c>
      <c r="AW10" s="0" t="str">
        <f aca="false">IF(OR(summary!$X11=AssignmentsWork!AW$1,summary!$Z11=AssignmentsWork!AW$1),AssignmentsWork!$A10 &amp; " &lt;" &amp; AssignmentsWork!$B10 &amp; "&gt;, ", "")&amp;AW11</f>
        <v/>
      </c>
      <c r="AX10" s="0" t="str">
        <f aca="false">IF(OR(summary!$X11=AssignmentsWork!AX$1,summary!$Z11=AssignmentsWork!AX$1),AssignmentsWork!$A10 &amp; " &lt;" &amp; AssignmentsWork!$B10 &amp; "&gt;, ", "")&amp;AX11</f>
        <v/>
      </c>
      <c r="AY10" s="0" t="str">
        <f aca="false">IF(OR(summary!$X11=AssignmentsWork!AY$1,summary!$Z11=AssignmentsWork!AY$1),AssignmentsWork!$A10 &amp; " &lt;" &amp; AssignmentsWork!$B10 &amp; "&gt;, ", "")&amp;AY11</f>
        <v/>
      </c>
      <c r="AZ10" s="0" t="str">
        <f aca="false">IF(OR(summary!$X11=AssignmentsWork!AZ$1,summary!$Z11=AssignmentsWork!AZ$1),AssignmentsWork!$A10 &amp; " &lt;" &amp; AssignmentsWork!$B10 &amp; "&gt;, ", "")&amp;AZ11</f>
        <v/>
      </c>
      <c r="BA10" s="0" t="str">
        <f aca="false">IF(OR(summary!$X11=AssignmentsWork!BA$1,summary!$Z11=AssignmentsWork!BA$1),AssignmentsWork!$A10 &amp; " &lt;" &amp; AssignmentsWork!$B10 &amp; "&gt;, ", "")&amp;BA11</f>
        <v/>
      </c>
      <c r="BB10" s="0" t="str">
        <f aca="false">IF(OR(summary!$X11=AssignmentsWork!BB$1,summary!$Z11=AssignmentsWork!BB$1),AssignmentsWork!$A10 &amp; " &lt;" &amp; AssignmentsWork!$B10 &amp; "&gt;, ", "")&amp;BB11</f>
        <v/>
      </c>
      <c r="BC10" s="0" t="e">
        <f aca="false">IF(OR(summary!$X11=AssignmentsWork!BC$1,summary!$Z11=AssignmentsWork!BC$1),AssignmentsWork!$A10 &amp; " &lt;" &amp; AssignmentsWork!$B10 &amp; "&gt;, ", "")&amp;BC11</f>
        <v>#N/A</v>
      </c>
    </row>
    <row r="11" customFormat="false" ht="15" hidden="false" customHeight="false" outlineLevel="0" collapsed="false">
      <c r="A11" s="0" t="str">
        <f aca="false">summary!A12&amp;" "&amp;summary!B12</f>
        <v> </v>
      </c>
      <c r="B11" s="0" t="n">
        <f aca="false">summary!D12</f>
        <v>0</v>
      </c>
      <c r="C11" s="0" t="str">
        <f aca="false">IF(OR(summary!$X12=AssignmentsWork!C$1,summary!$Z12=AssignmentsWork!C$1),AssignmentsWork!$A11 &amp; " &lt;" &amp; AssignmentsWork!$B11 &amp; "&gt;, ", "")&amp;C12</f>
        <v/>
      </c>
      <c r="D11" s="0" t="str">
        <f aca="false">IF(OR(summary!$X12=AssignmentsWork!D$1,summary!$Z12=AssignmentsWork!D$1),AssignmentsWork!$A11 &amp; " &lt;" &amp; AssignmentsWork!$B11 &amp; "&gt;, ", "")&amp;D12</f>
        <v/>
      </c>
      <c r="E11" s="0" t="str">
        <f aca="false">IF(OR(summary!$X12=AssignmentsWork!E$1,summary!$Z12=AssignmentsWork!E$1),AssignmentsWork!$A11 &amp; " &lt;" &amp; AssignmentsWork!$B11 &amp; "&gt;, ", "")&amp;E12</f>
        <v/>
      </c>
      <c r="F11" s="0" t="str">
        <f aca="false">IF(OR(summary!$X12=AssignmentsWork!F$1,summary!$Z12=AssignmentsWork!F$1),AssignmentsWork!$A11 &amp; " &lt;" &amp; AssignmentsWork!$B11 &amp; "&gt;, ", "")&amp;F12</f>
        <v/>
      </c>
      <c r="G11" s="0" t="str">
        <f aca="false">IF(OR(summary!$X12=AssignmentsWork!G$1,summary!$Z12=AssignmentsWork!G$1),AssignmentsWork!$A11 &amp; " &lt;" &amp; AssignmentsWork!$B11 &amp; "&gt;, ", "")&amp;G12</f>
        <v/>
      </c>
      <c r="H11" s="0" t="str">
        <f aca="false">IF(OR(summary!$X12=AssignmentsWork!H$1,summary!$Z12=AssignmentsWork!H$1),AssignmentsWork!$A11 &amp; " &lt;" &amp; AssignmentsWork!$B11 &amp; "&gt;, ", "")&amp;H12</f>
        <v/>
      </c>
      <c r="I11" s="0" t="str">
        <f aca="false">IF(OR(summary!$X12=AssignmentsWork!I$1,summary!$Z12=AssignmentsWork!I$1),AssignmentsWork!$A11 &amp; " &lt;" &amp; AssignmentsWork!$B11 &amp; "&gt;, ", "")&amp;I12</f>
        <v/>
      </c>
      <c r="J11" s="0" t="str">
        <f aca="false">IF(OR(summary!$X12=AssignmentsWork!J$1,summary!$Z12=AssignmentsWork!J$1),AssignmentsWork!$A11 &amp; " &lt;" &amp; AssignmentsWork!$B11 &amp; "&gt;, ", "")&amp;J12</f>
        <v/>
      </c>
      <c r="K11" s="0" t="str">
        <f aca="false">IF(OR(summary!$X12=AssignmentsWork!K$1,summary!$Z12=AssignmentsWork!K$1),AssignmentsWork!$A11 &amp; " &lt;" &amp; AssignmentsWork!$B11 &amp; "&gt;, ", "")&amp;K12</f>
        <v/>
      </c>
      <c r="L11" s="0" t="str">
        <f aca="false">IF(OR(summary!$X12=AssignmentsWork!L$1,summary!$Z12=AssignmentsWork!L$1),AssignmentsWork!$A11 &amp; " &lt;" &amp; AssignmentsWork!$B11 &amp; "&gt;, ", "")&amp;L12</f>
        <v/>
      </c>
      <c r="M11" s="0" t="str">
        <f aca="false">IF(OR(summary!$X12=AssignmentsWork!M$1,summary!$Z12=AssignmentsWork!M$1),AssignmentsWork!$A11 &amp; " &lt;" &amp; AssignmentsWork!$B11 &amp; "&gt;, ", "")&amp;M12</f>
        <v/>
      </c>
      <c r="N11" s="0" t="str">
        <f aca="false">IF(OR(summary!$X12=AssignmentsWork!N$1,summary!$Z12=AssignmentsWork!N$1),AssignmentsWork!$A11 &amp; " &lt;" &amp; AssignmentsWork!$B11 &amp; "&gt;, ", "")&amp;N12</f>
        <v/>
      </c>
      <c r="O11" s="0" t="str">
        <f aca="false">IF(OR(summary!$X12=AssignmentsWork!O$1,summary!$Z12=AssignmentsWork!O$1),AssignmentsWork!$A11 &amp; " &lt;" &amp; AssignmentsWork!$B11 &amp; "&gt;, ", "")&amp;O12</f>
        <v/>
      </c>
      <c r="P11" s="0" t="str">
        <f aca="false">IF(OR(summary!$X12=AssignmentsWork!P$1,summary!$Z12=AssignmentsWork!P$1),AssignmentsWork!$A11 &amp; " &lt;" &amp; AssignmentsWork!$B11 &amp; "&gt;, ", "")&amp;P12</f>
        <v/>
      </c>
      <c r="Q11" s="0" t="str">
        <f aca="false">IF(OR(summary!$X12=AssignmentsWork!Q$1,summary!$Z12=AssignmentsWork!Q$1),AssignmentsWork!$A11 &amp; " &lt;" &amp; AssignmentsWork!$B11 &amp; "&gt;, ", "")&amp;Q12</f>
        <v/>
      </c>
      <c r="R11" s="0" t="str">
        <f aca="false">IF(OR(summary!$X12=AssignmentsWork!R$1,summary!$Z12=AssignmentsWork!R$1),AssignmentsWork!$A11 &amp; " &lt;" &amp; AssignmentsWork!$B11 &amp; "&gt;, ", "")&amp;R12</f>
        <v/>
      </c>
      <c r="S11" s="0" t="str">
        <f aca="false">IF(OR(summary!$X12=AssignmentsWork!S$1,summary!$Z12=AssignmentsWork!S$1),AssignmentsWork!$A11 &amp; " &lt;" &amp; AssignmentsWork!$B11 &amp; "&gt;, ", "")&amp;S12</f>
        <v/>
      </c>
      <c r="T11" s="0" t="str">
        <f aca="false">IF(OR(summary!$X12=AssignmentsWork!T$1,summary!$Z12=AssignmentsWork!T$1),AssignmentsWork!$A11 &amp; " &lt;" &amp; AssignmentsWork!$B11 &amp; "&gt;, ", "")&amp;T12</f>
        <v/>
      </c>
      <c r="U11" s="0" t="str">
        <f aca="false">IF(OR(summary!$X12=AssignmentsWork!U$1,summary!$Z12=AssignmentsWork!U$1),AssignmentsWork!$A11 &amp; " &lt;" &amp; AssignmentsWork!$B11 &amp; "&gt;, ", "")&amp;U12</f>
        <v/>
      </c>
      <c r="V11" s="0" t="str">
        <f aca="false">IF(OR(summary!$X12=AssignmentsWork!V$1,summary!$Z12=AssignmentsWork!V$1),AssignmentsWork!$A11 &amp; " &lt;" &amp; AssignmentsWork!$B11 &amp; "&gt;, ", "")&amp;V12</f>
        <v/>
      </c>
      <c r="W11" s="0" t="str">
        <f aca="false">IF(OR(summary!$X12=AssignmentsWork!W$1,summary!$Z12=AssignmentsWork!W$1),AssignmentsWork!$A11 &amp; " &lt;" &amp; AssignmentsWork!$B11 &amp; "&gt;, ", "")&amp;W12</f>
        <v/>
      </c>
      <c r="X11" s="0" t="str">
        <f aca="false">IF(OR(summary!$X12=AssignmentsWork!X$1,summary!$Z12=AssignmentsWork!X$1),AssignmentsWork!$A11 &amp; " &lt;" &amp; AssignmentsWork!$B11 &amp; "&gt;, ", "")&amp;X12</f>
        <v/>
      </c>
      <c r="Y11" s="0" t="str">
        <f aca="false">IF(OR(summary!$X12=AssignmentsWork!Y$1,summary!$Z12=AssignmentsWork!Y$1),AssignmentsWork!$A11 &amp; " &lt;" &amp; AssignmentsWork!$B11 &amp; "&gt;, ", "")&amp;Y12</f>
        <v/>
      </c>
      <c r="Z11" s="0" t="str">
        <f aca="false">IF(OR(summary!$X12=AssignmentsWork!Z$1,summary!$Z12=AssignmentsWork!Z$1),AssignmentsWork!$A11 &amp; " &lt;" &amp; AssignmentsWork!$B11 &amp; "&gt;, ", "")&amp;Z12</f>
        <v/>
      </c>
      <c r="AA11" s="0" t="str">
        <f aca="false">IF(OR(summary!$X12=AssignmentsWork!AA$1,summary!$Z12=AssignmentsWork!AA$1),AssignmentsWork!$A11 &amp; " &lt;" &amp; AssignmentsWork!$B11 &amp; "&gt;, ", "")&amp;AA12</f>
        <v/>
      </c>
      <c r="AB11" s="0" t="str">
        <f aca="false">IF(OR(summary!$X12=AssignmentsWork!AB$1,summary!$Z12=AssignmentsWork!AB$1),AssignmentsWork!$A11 &amp; " &lt;" &amp; AssignmentsWork!$B11 &amp; "&gt;, ", "")&amp;AB12</f>
        <v/>
      </c>
      <c r="AC11" s="0" t="str">
        <f aca="false">IF(OR(summary!$X12=AssignmentsWork!AC$1,summary!$Z12=AssignmentsWork!AC$1),AssignmentsWork!$A11 &amp; " &lt;" &amp; AssignmentsWork!$B11 &amp; "&gt;, ", "")&amp;AC12</f>
        <v/>
      </c>
      <c r="AD11" s="0" t="str">
        <f aca="false">IF(OR(summary!$X12=AssignmentsWork!AD$1,summary!$Z12=AssignmentsWork!AD$1),AssignmentsWork!$A11 &amp; " &lt;" &amp; AssignmentsWork!$B11 &amp; "&gt;, ", "")&amp;AD12</f>
        <v/>
      </c>
      <c r="AE11" s="0" t="str">
        <f aca="false">IF(OR(summary!$X12=AssignmentsWork!AE$1,summary!$Z12=AssignmentsWork!AE$1),AssignmentsWork!$A11 &amp; " &lt;" &amp; AssignmentsWork!$B11 &amp; "&gt;, ", "")&amp;AE12</f>
        <v/>
      </c>
      <c r="AF11" s="0" t="str">
        <f aca="false">IF(OR(summary!$X12=AssignmentsWork!AF$1,summary!$Z12=AssignmentsWork!AF$1),AssignmentsWork!$A11 &amp; " &lt;" &amp; AssignmentsWork!$B11 &amp; "&gt;, ", "")&amp;AF12</f>
        <v/>
      </c>
      <c r="AG11" s="0" t="str">
        <f aca="false">IF(OR(summary!$X12=AssignmentsWork!AG$1,summary!$Z12=AssignmentsWork!AG$1),AssignmentsWork!$A11 &amp; " &lt;" &amp; AssignmentsWork!$B11 &amp; "&gt;, ", "")&amp;AG12</f>
        <v/>
      </c>
      <c r="AH11" s="0" t="str">
        <f aca="false">IF(OR(summary!$X12=AssignmentsWork!AH$1,summary!$Z12=AssignmentsWork!AH$1),AssignmentsWork!$A11 &amp; " &lt;" &amp; AssignmentsWork!$B11 &amp; "&gt;, ", "")&amp;AH12</f>
        <v/>
      </c>
      <c r="AI11" s="0" t="str">
        <f aca="false">IF(OR(summary!$X12=AssignmentsWork!AI$1,summary!$Z12=AssignmentsWork!AI$1),AssignmentsWork!$A11 &amp; " &lt;" &amp; AssignmentsWork!$B11 &amp; "&gt;, ", "")&amp;AI12</f>
        <v/>
      </c>
      <c r="AJ11" s="0" t="str">
        <f aca="false">IF(OR(summary!$X12=AssignmentsWork!AJ$1,summary!$Z12=AssignmentsWork!AJ$1),AssignmentsWork!$A11 &amp; " &lt;" &amp; AssignmentsWork!$B11 &amp; "&gt;, ", "")&amp;AJ12</f>
        <v/>
      </c>
      <c r="AK11" s="0" t="str">
        <f aca="false">IF(OR(summary!$X12=AssignmentsWork!AK$1,summary!$Z12=AssignmentsWork!AK$1),AssignmentsWork!$A11 &amp; " &lt;" &amp; AssignmentsWork!$B11 &amp; "&gt;, ", "")&amp;AK12</f>
        <v/>
      </c>
      <c r="AL11" s="0" t="str">
        <f aca="false">IF(OR(summary!$X12=AssignmentsWork!AL$1,summary!$Z12=AssignmentsWork!AL$1),AssignmentsWork!$A11 &amp; " &lt;" &amp; AssignmentsWork!$B11 &amp; "&gt;, ", "")&amp;AL12</f>
        <v/>
      </c>
      <c r="AM11" s="0" t="str">
        <f aca="false">IF(OR(summary!$X12=AssignmentsWork!AM$1,summary!$Z12=AssignmentsWork!AM$1),AssignmentsWork!$A11 &amp; " &lt;" &amp; AssignmentsWork!$B11 &amp; "&gt;, ", "")&amp;AM12</f>
        <v/>
      </c>
      <c r="AN11" s="0" t="str">
        <f aca="false">IF(OR(summary!$X12=AssignmentsWork!AN$1,summary!$Z12=AssignmentsWork!AN$1),AssignmentsWork!$A11 &amp; " &lt;" &amp; AssignmentsWork!$B11 &amp; "&gt;, ", "")&amp;AN12</f>
        <v/>
      </c>
      <c r="AO11" s="0" t="str">
        <f aca="false">IF(OR(summary!$X12=AssignmentsWork!AO$1,summary!$Z12=AssignmentsWork!AO$1),AssignmentsWork!$A11 &amp; " &lt;" &amp; AssignmentsWork!$B11 &amp; "&gt;, ", "")&amp;AO12</f>
        <v/>
      </c>
      <c r="AP11" s="0" t="str">
        <f aca="false">IF(OR(summary!$X12=AssignmentsWork!AP$1,summary!$Z12=AssignmentsWork!AP$1),AssignmentsWork!$A11 &amp; " &lt;" &amp; AssignmentsWork!$B11 &amp; "&gt;, ", "")&amp;AP12</f>
        <v/>
      </c>
      <c r="AQ11" s="0" t="str">
        <f aca="false">IF(OR(summary!$X12=AssignmentsWork!AQ$1,summary!$Z12=AssignmentsWork!AQ$1),AssignmentsWork!$A11 &amp; " &lt;" &amp; AssignmentsWork!$B11 &amp; "&gt;, ", "")&amp;AQ12</f>
        <v/>
      </c>
      <c r="AR11" s="0" t="str">
        <f aca="false">IF(OR(summary!$X12=AssignmentsWork!AR$1,summary!$Z12=AssignmentsWork!AR$1),AssignmentsWork!$A11 &amp; " &lt;" &amp; AssignmentsWork!$B11 &amp; "&gt;, ", "")&amp;AR12</f>
        <v/>
      </c>
      <c r="AS11" s="0" t="str">
        <f aca="false">IF(OR(summary!$X12=AssignmentsWork!AS$1,summary!$Z12=AssignmentsWork!AS$1),AssignmentsWork!$A11 &amp; " &lt;" &amp; AssignmentsWork!$B11 &amp; "&gt;, ", "")&amp;AS12</f>
        <v/>
      </c>
      <c r="AT11" s="0" t="str">
        <f aca="false">IF(OR(summary!$X12=AssignmentsWork!AT$1,summary!$Z12=AssignmentsWork!AT$1),AssignmentsWork!$A11 &amp; " &lt;" &amp; AssignmentsWork!$B11 &amp; "&gt;, ", "")&amp;AT12</f>
        <v/>
      </c>
      <c r="AU11" s="0" t="str">
        <f aca="false">IF(OR(summary!$X12=AssignmentsWork!AU$1,summary!$Z12=AssignmentsWork!AU$1),AssignmentsWork!$A11 &amp; " &lt;" &amp; AssignmentsWork!$B11 &amp; "&gt;, ", "")&amp;AU12</f>
        <v/>
      </c>
      <c r="AV11" s="0" t="str">
        <f aca="false">IF(OR(summary!$X12=AssignmentsWork!AV$1,summary!$Z12=AssignmentsWork!AV$1),AssignmentsWork!$A11 &amp; " &lt;" &amp; AssignmentsWork!$B11 &amp; "&gt;, ", "")&amp;AV12</f>
        <v/>
      </c>
      <c r="AW11" s="0" t="str">
        <f aca="false">IF(OR(summary!$X12=AssignmentsWork!AW$1,summary!$Z12=AssignmentsWork!AW$1),AssignmentsWork!$A11 &amp; " &lt;" &amp; AssignmentsWork!$B11 &amp; "&gt;, ", "")&amp;AW12</f>
        <v/>
      </c>
      <c r="AX11" s="0" t="str">
        <f aca="false">IF(OR(summary!$X12=AssignmentsWork!AX$1,summary!$Z12=AssignmentsWork!AX$1),AssignmentsWork!$A11 &amp; " &lt;" &amp; AssignmentsWork!$B11 &amp; "&gt;, ", "")&amp;AX12</f>
        <v/>
      </c>
      <c r="AY11" s="0" t="str">
        <f aca="false">IF(OR(summary!$X12=AssignmentsWork!AY$1,summary!$Z12=AssignmentsWork!AY$1),AssignmentsWork!$A11 &amp; " &lt;" &amp; AssignmentsWork!$B11 &amp; "&gt;, ", "")&amp;AY12</f>
        <v/>
      </c>
      <c r="AZ11" s="0" t="str">
        <f aca="false">IF(OR(summary!$X12=AssignmentsWork!AZ$1,summary!$Z12=AssignmentsWork!AZ$1),AssignmentsWork!$A11 &amp; " &lt;" &amp; AssignmentsWork!$B11 &amp; "&gt;, ", "")&amp;AZ12</f>
        <v/>
      </c>
      <c r="BA11" s="0" t="str">
        <f aca="false">IF(OR(summary!$X12=AssignmentsWork!BA$1,summary!$Z12=AssignmentsWork!BA$1),AssignmentsWork!$A11 &amp; " &lt;" &amp; AssignmentsWork!$B11 &amp; "&gt;, ", "")&amp;BA12</f>
        <v/>
      </c>
      <c r="BB11" s="0" t="str">
        <f aca="false">IF(OR(summary!$X12=AssignmentsWork!BB$1,summary!$Z12=AssignmentsWork!BB$1),AssignmentsWork!$A11 &amp; " &lt;" &amp; AssignmentsWork!$B11 &amp; "&gt;, ", "")&amp;BB12</f>
        <v/>
      </c>
      <c r="BC11" s="0" t="e">
        <f aca="false">IF(OR(summary!$X12=AssignmentsWork!BC$1,summary!$Z12=AssignmentsWork!BC$1),AssignmentsWork!$A11 &amp; " &lt;" &amp; AssignmentsWork!$B11 &amp; "&gt;, ", "")&amp;BC12</f>
        <v>#N/A</v>
      </c>
    </row>
    <row r="12" customFormat="false" ht="15" hidden="false" customHeight="false" outlineLevel="0" collapsed="false">
      <c r="A12" s="0" t="str">
        <f aca="false">summary!A13&amp;" "&amp;summary!B13</f>
        <v> </v>
      </c>
      <c r="B12" s="0" t="n">
        <f aca="false">summary!D13</f>
        <v>0</v>
      </c>
      <c r="C12" s="0" t="str">
        <f aca="false">IF(OR(summary!$X13=AssignmentsWork!C$1,summary!$Z13=AssignmentsWork!C$1),AssignmentsWork!$A12 &amp; " &lt;" &amp; AssignmentsWork!$B12 &amp; "&gt;, ", "")&amp;C13</f>
        <v/>
      </c>
      <c r="D12" s="0" t="str">
        <f aca="false">IF(OR(summary!$X13=AssignmentsWork!D$1,summary!$Z13=AssignmentsWork!D$1),AssignmentsWork!$A12 &amp; " &lt;" &amp; AssignmentsWork!$B12 &amp; "&gt;, ", "")&amp;D13</f>
        <v/>
      </c>
      <c r="E12" s="0" t="str">
        <f aca="false">IF(OR(summary!$X13=AssignmentsWork!E$1,summary!$Z13=AssignmentsWork!E$1),AssignmentsWork!$A12 &amp; " &lt;" &amp; AssignmentsWork!$B12 &amp; "&gt;, ", "")&amp;E13</f>
        <v/>
      </c>
      <c r="F12" s="0" t="str">
        <f aca="false">IF(OR(summary!$X13=AssignmentsWork!F$1,summary!$Z13=AssignmentsWork!F$1),AssignmentsWork!$A12 &amp; " &lt;" &amp; AssignmentsWork!$B12 &amp; "&gt;, ", "")&amp;F13</f>
        <v/>
      </c>
      <c r="G12" s="0" t="str">
        <f aca="false">IF(OR(summary!$X13=AssignmentsWork!G$1,summary!$Z13=AssignmentsWork!G$1),AssignmentsWork!$A12 &amp; " &lt;" &amp; AssignmentsWork!$B12 &amp; "&gt;, ", "")&amp;G13</f>
        <v/>
      </c>
      <c r="H12" s="0" t="str">
        <f aca="false">IF(OR(summary!$X13=AssignmentsWork!H$1,summary!$Z13=AssignmentsWork!H$1),AssignmentsWork!$A12 &amp; " &lt;" &amp; AssignmentsWork!$B12 &amp; "&gt;, ", "")&amp;H13</f>
        <v/>
      </c>
      <c r="I12" s="0" t="str">
        <f aca="false">IF(OR(summary!$X13=AssignmentsWork!I$1,summary!$Z13=AssignmentsWork!I$1),AssignmentsWork!$A12 &amp; " &lt;" &amp; AssignmentsWork!$B12 &amp; "&gt;, ", "")&amp;I13</f>
        <v/>
      </c>
      <c r="J12" s="0" t="str">
        <f aca="false">IF(OR(summary!$X13=AssignmentsWork!J$1,summary!$Z13=AssignmentsWork!J$1),AssignmentsWork!$A12 &amp; " &lt;" &amp; AssignmentsWork!$B12 &amp; "&gt;, ", "")&amp;J13</f>
        <v/>
      </c>
      <c r="K12" s="0" t="str">
        <f aca="false">IF(OR(summary!$X13=AssignmentsWork!K$1,summary!$Z13=AssignmentsWork!K$1),AssignmentsWork!$A12 &amp; " &lt;" &amp; AssignmentsWork!$B12 &amp; "&gt;, ", "")&amp;K13</f>
        <v/>
      </c>
      <c r="L12" s="0" t="str">
        <f aca="false">IF(OR(summary!$X13=AssignmentsWork!L$1,summary!$Z13=AssignmentsWork!L$1),AssignmentsWork!$A12 &amp; " &lt;" &amp; AssignmentsWork!$B12 &amp; "&gt;, ", "")&amp;L13</f>
        <v/>
      </c>
      <c r="M12" s="0" t="str">
        <f aca="false">IF(OR(summary!$X13=AssignmentsWork!M$1,summary!$Z13=AssignmentsWork!M$1),AssignmentsWork!$A12 &amp; " &lt;" &amp; AssignmentsWork!$B12 &amp; "&gt;, ", "")&amp;M13</f>
        <v/>
      </c>
      <c r="N12" s="0" t="str">
        <f aca="false">IF(OR(summary!$X13=AssignmentsWork!N$1,summary!$Z13=AssignmentsWork!N$1),AssignmentsWork!$A12 &amp; " &lt;" &amp; AssignmentsWork!$B12 &amp; "&gt;, ", "")&amp;N13</f>
        <v/>
      </c>
      <c r="O12" s="0" t="str">
        <f aca="false">IF(OR(summary!$X13=AssignmentsWork!O$1,summary!$Z13=AssignmentsWork!O$1),AssignmentsWork!$A12 &amp; " &lt;" &amp; AssignmentsWork!$B12 &amp; "&gt;, ", "")&amp;O13</f>
        <v/>
      </c>
      <c r="P12" s="0" t="str">
        <f aca="false">IF(OR(summary!$X13=AssignmentsWork!P$1,summary!$Z13=AssignmentsWork!P$1),AssignmentsWork!$A12 &amp; " &lt;" &amp; AssignmentsWork!$B12 &amp; "&gt;, ", "")&amp;P13</f>
        <v/>
      </c>
      <c r="Q12" s="0" t="str">
        <f aca="false">IF(OR(summary!$X13=AssignmentsWork!Q$1,summary!$Z13=AssignmentsWork!Q$1),AssignmentsWork!$A12 &amp; " &lt;" &amp; AssignmentsWork!$B12 &amp; "&gt;, ", "")&amp;Q13</f>
        <v/>
      </c>
      <c r="R12" s="0" t="str">
        <f aca="false">IF(OR(summary!$X13=AssignmentsWork!R$1,summary!$Z13=AssignmentsWork!R$1),AssignmentsWork!$A12 &amp; " &lt;" &amp; AssignmentsWork!$B12 &amp; "&gt;, ", "")&amp;R13</f>
        <v/>
      </c>
      <c r="S12" s="0" t="str">
        <f aca="false">IF(OR(summary!$X13=AssignmentsWork!S$1,summary!$Z13=AssignmentsWork!S$1),AssignmentsWork!$A12 &amp; " &lt;" &amp; AssignmentsWork!$B12 &amp; "&gt;, ", "")&amp;S13</f>
        <v/>
      </c>
      <c r="T12" s="0" t="str">
        <f aca="false">IF(OR(summary!$X13=AssignmentsWork!T$1,summary!$Z13=AssignmentsWork!T$1),AssignmentsWork!$A12 &amp; " &lt;" &amp; AssignmentsWork!$B12 &amp; "&gt;, ", "")&amp;T13</f>
        <v/>
      </c>
      <c r="U12" s="0" t="str">
        <f aca="false">IF(OR(summary!$X13=AssignmentsWork!U$1,summary!$Z13=AssignmentsWork!U$1),AssignmentsWork!$A12 &amp; " &lt;" &amp; AssignmentsWork!$B12 &amp; "&gt;, ", "")&amp;U13</f>
        <v/>
      </c>
      <c r="V12" s="0" t="str">
        <f aca="false">IF(OR(summary!$X13=AssignmentsWork!V$1,summary!$Z13=AssignmentsWork!V$1),AssignmentsWork!$A12 &amp; " &lt;" &amp; AssignmentsWork!$B12 &amp; "&gt;, ", "")&amp;V13</f>
        <v/>
      </c>
      <c r="W12" s="0" t="str">
        <f aca="false">IF(OR(summary!$X13=AssignmentsWork!W$1,summary!$Z13=AssignmentsWork!W$1),AssignmentsWork!$A12 &amp; " &lt;" &amp; AssignmentsWork!$B12 &amp; "&gt;, ", "")&amp;W13</f>
        <v/>
      </c>
      <c r="X12" s="0" t="str">
        <f aca="false">IF(OR(summary!$X13=AssignmentsWork!X$1,summary!$Z13=AssignmentsWork!X$1),AssignmentsWork!$A12 &amp; " &lt;" &amp; AssignmentsWork!$B12 &amp; "&gt;, ", "")&amp;X13</f>
        <v/>
      </c>
      <c r="Y12" s="0" t="str">
        <f aca="false">IF(OR(summary!$X13=AssignmentsWork!Y$1,summary!$Z13=AssignmentsWork!Y$1),AssignmentsWork!$A12 &amp; " &lt;" &amp; AssignmentsWork!$B12 &amp; "&gt;, ", "")&amp;Y13</f>
        <v/>
      </c>
      <c r="Z12" s="0" t="str">
        <f aca="false">IF(OR(summary!$X13=AssignmentsWork!Z$1,summary!$Z13=AssignmentsWork!Z$1),AssignmentsWork!$A12 &amp; " &lt;" &amp; AssignmentsWork!$B12 &amp; "&gt;, ", "")&amp;Z13</f>
        <v/>
      </c>
      <c r="AA12" s="0" t="str">
        <f aca="false">IF(OR(summary!$X13=AssignmentsWork!AA$1,summary!$Z13=AssignmentsWork!AA$1),AssignmentsWork!$A12 &amp; " &lt;" &amp; AssignmentsWork!$B12 &amp; "&gt;, ", "")&amp;AA13</f>
        <v/>
      </c>
      <c r="AB12" s="0" t="str">
        <f aca="false">IF(OR(summary!$X13=AssignmentsWork!AB$1,summary!$Z13=AssignmentsWork!AB$1),AssignmentsWork!$A12 &amp; " &lt;" &amp; AssignmentsWork!$B12 &amp; "&gt;, ", "")&amp;AB13</f>
        <v/>
      </c>
      <c r="AC12" s="0" t="str">
        <f aca="false">IF(OR(summary!$X13=AssignmentsWork!AC$1,summary!$Z13=AssignmentsWork!AC$1),AssignmentsWork!$A12 &amp; " &lt;" &amp; AssignmentsWork!$B12 &amp; "&gt;, ", "")&amp;AC13</f>
        <v/>
      </c>
      <c r="AD12" s="0" t="str">
        <f aca="false">IF(OR(summary!$X13=AssignmentsWork!AD$1,summary!$Z13=AssignmentsWork!AD$1),AssignmentsWork!$A12 &amp; " &lt;" &amp; AssignmentsWork!$B12 &amp; "&gt;, ", "")&amp;AD13</f>
        <v/>
      </c>
      <c r="AE12" s="0" t="str">
        <f aca="false">IF(OR(summary!$X13=AssignmentsWork!AE$1,summary!$Z13=AssignmentsWork!AE$1),AssignmentsWork!$A12 &amp; " &lt;" &amp; AssignmentsWork!$B12 &amp; "&gt;, ", "")&amp;AE13</f>
        <v/>
      </c>
      <c r="AF12" s="0" t="str">
        <f aca="false">IF(OR(summary!$X13=AssignmentsWork!AF$1,summary!$Z13=AssignmentsWork!AF$1),AssignmentsWork!$A12 &amp; " &lt;" &amp; AssignmentsWork!$B12 &amp; "&gt;, ", "")&amp;AF13</f>
        <v/>
      </c>
      <c r="AG12" s="0" t="str">
        <f aca="false">IF(OR(summary!$X13=AssignmentsWork!AG$1,summary!$Z13=AssignmentsWork!AG$1),AssignmentsWork!$A12 &amp; " &lt;" &amp; AssignmentsWork!$B12 &amp; "&gt;, ", "")&amp;AG13</f>
        <v/>
      </c>
      <c r="AH12" s="0" t="str">
        <f aca="false">IF(OR(summary!$X13=AssignmentsWork!AH$1,summary!$Z13=AssignmentsWork!AH$1),AssignmentsWork!$A12 &amp; " &lt;" &amp; AssignmentsWork!$B12 &amp; "&gt;, ", "")&amp;AH13</f>
        <v/>
      </c>
      <c r="AI12" s="0" t="str">
        <f aca="false">IF(OR(summary!$X13=AssignmentsWork!AI$1,summary!$Z13=AssignmentsWork!AI$1),AssignmentsWork!$A12 &amp; " &lt;" &amp; AssignmentsWork!$B12 &amp; "&gt;, ", "")&amp;AI13</f>
        <v/>
      </c>
      <c r="AJ12" s="0" t="str">
        <f aca="false">IF(OR(summary!$X13=AssignmentsWork!AJ$1,summary!$Z13=AssignmentsWork!AJ$1),AssignmentsWork!$A12 &amp; " &lt;" &amp; AssignmentsWork!$B12 &amp; "&gt;, ", "")&amp;AJ13</f>
        <v/>
      </c>
      <c r="AK12" s="0" t="str">
        <f aca="false">IF(OR(summary!$X13=AssignmentsWork!AK$1,summary!$Z13=AssignmentsWork!AK$1),AssignmentsWork!$A12 &amp; " &lt;" &amp; AssignmentsWork!$B12 &amp; "&gt;, ", "")&amp;AK13</f>
        <v/>
      </c>
      <c r="AL12" s="0" t="str">
        <f aca="false">IF(OR(summary!$X13=AssignmentsWork!AL$1,summary!$Z13=AssignmentsWork!AL$1),AssignmentsWork!$A12 &amp; " &lt;" &amp; AssignmentsWork!$B12 &amp; "&gt;, ", "")&amp;AL13</f>
        <v/>
      </c>
      <c r="AM12" s="0" t="str">
        <f aca="false">IF(OR(summary!$X13=AssignmentsWork!AM$1,summary!$Z13=AssignmentsWork!AM$1),AssignmentsWork!$A12 &amp; " &lt;" &amp; AssignmentsWork!$B12 &amp; "&gt;, ", "")&amp;AM13</f>
        <v/>
      </c>
      <c r="AN12" s="0" t="str">
        <f aca="false">IF(OR(summary!$X13=AssignmentsWork!AN$1,summary!$Z13=AssignmentsWork!AN$1),AssignmentsWork!$A12 &amp; " &lt;" &amp; AssignmentsWork!$B12 &amp; "&gt;, ", "")&amp;AN13</f>
        <v/>
      </c>
      <c r="AO12" s="0" t="str">
        <f aca="false">IF(OR(summary!$X13=AssignmentsWork!AO$1,summary!$Z13=AssignmentsWork!AO$1),AssignmentsWork!$A12 &amp; " &lt;" &amp; AssignmentsWork!$B12 &amp; "&gt;, ", "")&amp;AO13</f>
        <v/>
      </c>
      <c r="AP12" s="0" t="str">
        <f aca="false">IF(OR(summary!$X13=AssignmentsWork!AP$1,summary!$Z13=AssignmentsWork!AP$1),AssignmentsWork!$A12 &amp; " &lt;" &amp; AssignmentsWork!$B12 &amp; "&gt;, ", "")&amp;AP13</f>
        <v/>
      </c>
      <c r="AQ12" s="0" t="str">
        <f aca="false">IF(OR(summary!$X13=AssignmentsWork!AQ$1,summary!$Z13=AssignmentsWork!AQ$1),AssignmentsWork!$A12 &amp; " &lt;" &amp; AssignmentsWork!$B12 &amp; "&gt;, ", "")&amp;AQ13</f>
        <v/>
      </c>
      <c r="AR12" s="0" t="str">
        <f aca="false">IF(OR(summary!$X13=AssignmentsWork!AR$1,summary!$Z13=AssignmentsWork!AR$1),AssignmentsWork!$A12 &amp; " &lt;" &amp; AssignmentsWork!$B12 &amp; "&gt;, ", "")&amp;AR13</f>
        <v/>
      </c>
      <c r="AS12" s="0" t="str">
        <f aca="false">IF(OR(summary!$X13=AssignmentsWork!AS$1,summary!$Z13=AssignmentsWork!AS$1),AssignmentsWork!$A12 &amp; " &lt;" &amp; AssignmentsWork!$B12 &amp; "&gt;, ", "")&amp;AS13</f>
        <v/>
      </c>
      <c r="AT12" s="0" t="str">
        <f aca="false">IF(OR(summary!$X13=AssignmentsWork!AT$1,summary!$Z13=AssignmentsWork!AT$1),AssignmentsWork!$A12 &amp; " &lt;" &amp; AssignmentsWork!$B12 &amp; "&gt;, ", "")&amp;AT13</f>
        <v/>
      </c>
      <c r="AU12" s="0" t="str">
        <f aca="false">IF(OR(summary!$X13=AssignmentsWork!AU$1,summary!$Z13=AssignmentsWork!AU$1),AssignmentsWork!$A12 &amp; " &lt;" &amp; AssignmentsWork!$B12 &amp; "&gt;, ", "")&amp;AU13</f>
        <v/>
      </c>
      <c r="AV12" s="0" t="str">
        <f aca="false">IF(OR(summary!$X13=AssignmentsWork!AV$1,summary!$Z13=AssignmentsWork!AV$1),AssignmentsWork!$A12 &amp; " &lt;" &amp; AssignmentsWork!$B12 &amp; "&gt;, ", "")&amp;AV13</f>
        <v/>
      </c>
      <c r="AW12" s="0" t="str">
        <f aca="false">IF(OR(summary!$X13=AssignmentsWork!AW$1,summary!$Z13=AssignmentsWork!AW$1),AssignmentsWork!$A12 &amp; " &lt;" &amp; AssignmentsWork!$B12 &amp; "&gt;, ", "")&amp;AW13</f>
        <v/>
      </c>
      <c r="AX12" s="0" t="str">
        <f aca="false">IF(OR(summary!$X13=AssignmentsWork!AX$1,summary!$Z13=AssignmentsWork!AX$1),AssignmentsWork!$A12 &amp; " &lt;" &amp; AssignmentsWork!$B12 &amp; "&gt;, ", "")&amp;AX13</f>
        <v/>
      </c>
      <c r="AY12" s="0" t="str">
        <f aca="false">IF(OR(summary!$X13=AssignmentsWork!AY$1,summary!$Z13=AssignmentsWork!AY$1),AssignmentsWork!$A12 &amp; " &lt;" &amp; AssignmentsWork!$B12 &amp; "&gt;, ", "")&amp;AY13</f>
        <v/>
      </c>
      <c r="AZ12" s="0" t="str">
        <f aca="false">IF(OR(summary!$X13=AssignmentsWork!AZ$1,summary!$Z13=AssignmentsWork!AZ$1),AssignmentsWork!$A12 &amp; " &lt;" &amp; AssignmentsWork!$B12 &amp; "&gt;, ", "")&amp;AZ13</f>
        <v/>
      </c>
      <c r="BA12" s="0" t="str">
        <f aca="false">IF(OR(summary!$X13=AssignmentsWork!BA$1,summary!$Z13=AssignmentsWork!BA$1),AssignmentsWork!$A12 &amp; " &lt;" &amp; AssignmentsWork!$B12 &amp; "&gt;, ", "")&amp;BA13</f>
        <v/>
      </c>
      <c r="BB12" s="0" t="str">
        <f aca="false">IF(OR(summary!$X13=AssignmentsWork!BB$1,summary!$Z13=AssignmentsWork!BB$1),AssignmentsWork!$A12 &amp; " &lt;" &amp; AssignmentsWork!$B12 &amp; "&gt;, ", "")&amp;BB13</f>
        <v/>
      </c>
      <c r="BC12" s="0" t="e">
        <f aca="false">IF(OR(summary!$X13=AssignmentsWork!BC$1,summary!$Z13=AssignmentsWork!BC$1),AssignmentsWork!$A12 &amp; " &lt;" &amp; AssignmentsWork!$B12 &amp; "&gt;, ", "")&amp;BC13</f>
        <v>#N/A</v>
      </c>
    </row>
    <row r="13" customFormat="false" ht="15" hidden="false" customHeight="false" outlineLevel="0" collapsed="false">
      <c r="A13" s="0" t="str">
        <f aca="false">summary!A14&amp;" "&amp;summary!B14</f>
        <v> </v>
      </c>
      <c r="B13" s="0" t="n">
        <f aca="false">summary!D14</f>
        <v>0</v>
      </c>
      <c r="C13" s="0" t="str">
        <f aca="false">IF(OR(summary!$X14=AssignmentsWork!C$1,summary!$Z14=AssignmentsWork!C$1),AssignmentsWork!$A13 &amp; " &lt;" &amp; AssignmentsWork!$B13 &amp; "&gt;, ", "")&amp;C14</f>
        <v/>
      </c>
      <c r="D13" s="0" t="str">
        <f aca="false">IF(OR(summary!$X14=AssignmentsWork!D$1,summary!$Z14=AssignmentsWork!D$1),AssignmentsWork!$A13 &amp; " &lt;" &amp; AssignmentsWork!$B13 &amp; "&gt;, ", "")&amp;D14</f>
        <v/>
      </c>
      <c r="E13" s="0" t="str">
        <f aca="false">IF(OR(summary!$X14=AssignmentsWork!E$1,summary!$Z14=AssignmentsWork!E$1),AssignmentsWork!$A13 &amp; " &lt;" &amp; AssignmentsWork!$B13 &amp; "&gt;, ", "")&amp;E14</f>
        <v/>
      </c>
      <c r="F13" s="0" t="str">
        <f aca="false">IF(OR(summary!$X14=AssignmentsWork!F$1,summary!$Z14=AssignmentsWork!F$1),AssignmentsWork!$A13 &amp; " &lt;" &amp; AssignmentsWork!$B13 &amp; "&gt;, ", "")&amp;F14</f>
        <v/>
      </c>
      <c r="G13" s="0" t="str">
        <f aca="false">IF(OR(summary!$X14=AssignmentsWork!G$1,summary!$Z14=AssignmentsWork!G$1),AssignmentsWork!$A13 &amp; " &lt;" &amp; AssignmentsWork!$B13 &amp; "&gt;, ", "")&amp;G14</f>
        <v/>
      </c>
      <c r="H13" s="0" t="str">
        <f aca="false">IF(OR(summary!$X14=AssignmentsWork!H$1,summary!$Z14=AssignmentsWork!H$1),AssignmentsWork!$A13 &amp; " &lt;" &amp; AssignmentsWork!$B13 &amp; "&gt;, ", "")&amp;H14</f>
        <v/>
      </c>
      <c r="I13" s="0" t="str">
        <f aca="false">IF(OR(summary!$X14=AssignmentsWork!I$1,summary!$Z14=AssignmentsWork!I$1),AssignmentsWork!$A13 &amp; " &lt;" &amp; AssignmentsWork!$B13 &amp; "&gt;, ", "")&amp;I14</f>
        <v/>
      </c>
      <c r="J13" s="0" t="str">
        <f aca="false">IF(OR(summary!$X14=AssignmentsWork!J$1,summary!$Z14=AssignmentsWork!J$1),AssignmentsWork!$A13 &amp; " &lt;" &amp; AssignmentsWork!$B13 &amp; "&gt;, ", "")&amp;J14</f>
        <v/>
      </c>
      <c r="K13" s="0" t="str">
        <f aca="false">IF(OR(summary!$X14=AssignmentsWork!K$1,summary!$Z14=AssignmentsWork!K$1),AssignmentsWork!$A13 &amp; " &lt;" &amp; AssignmentsWork!$B13 &amp; "&gt;, ", "")&amp;K14</f>
        <v/>
      </c>
      <c r="L13" s="0" t="str">
        <f aca="false">IF(OR(summary!$X14=AssignmentsWork!L$1,summary!$Z14=AssignmentsWork!L$1),AssignmentsWork!$A13 &amp; " &lt;" &amp; AssignmentsWork!$B13 &amp; "&gt;, ", "")&amp;L14</f>
        <v/>
      </c>
      <c r="M13" s="0" t="str">
        <f aca="false">IF(OR(summary!$X14=AssignmentsWork!M$1,summary!$Z14=AssignmentsWork!M$1),AssignmentsWork!$A13 &amp; " &lt;" &amp; AssignmentsWork!$B13 &amp; "&gt;, ", "")&amp;M14</f>
        <v/>
      </c>
      <c r="N13" s="0" t="str">
        <f aca="false">IF(OR(summary!$X14=AssignmentsWork!N$1,summary!$Z14=AssignmentsWork!N$1),AssignmentsWork!$A13 &amp; " &lt;" &amp; AssignmentsWork!$B13 &amp; "&gt;, ", "")&amp;N14</f>
        <v/>
      </c>
      <c r="O13" s="0" t="str">
        <f aca="false">IF(OR(summary!$X14=AssignmentsWork!O$1,summary!$Z14=AssignmentsWork!O$1),AssignmentsWork!$A13 &amp; " &lt;" &amp; AssignmentsWork!$B13 &amp; "&gt;, ", "")&amp;O14</f>
        <v/>
      </c>
      <c r="P13" s="0" t="str">
        <f aca="false">IF(OR(summary!$X14=AssignmentsWork!P$1,summary!$Z14=AssignmentsWork!P$1),AssignmentsWork!$A13 &amp; " &lt;" &amp; AssignmentsWork!$B13 &amp; "&gt;, ", "")&amp;P14</f>
        <v/>
      </c>
      <c r="Q13" s="0" t="str">
        <f aca="false">IF(OR(summary!$X14=AssignmentsWork!Q$1,summary!$Z14=AssignmentsWork!Q$1),AssignmentsWork!$A13 &amp; " &lt;" &amp; AssignmentsWork!$B13 &amp; "&gt;, ", "")&amp;Q14</f>
        <v/>
      </c>
      <c r="R13" s="0" t="str">
        <f aca="false">IF(OR(summary!$X14=AssignmentsWork!R$1,summary!$Z14=AssignmentsWork!R$1),AssignmentsWork!$A13 &amp; " &lt;" &amp; AssignmentsWork!$B13 &amp; "&gt;, ", "")&amp;R14</f>
        <v/>
      </c>
      <c r="S13" s="0" t="str">
        <f aca="false">IF(OR(summary!$X14=AssignmentsWork!S$1,summary!$Z14=AssignmentsWork!S$1),AssignmentsWork!$A13 &amp; " &lt;" &amp; AssignmentsWork!$B13 &amp; "&gt;, ", "")&amp;S14</f>
        <v/>
      </c>
      <c r="T13" s="0" t="str">
        <f aca="false">IF(OR(summary!$X14=AssignmentsWork!T$1,summary!$Z14=AssignmentsWork!T$1),AssignmentsWork!$A13 &amp; " &lt;" &amp; AssignmentsWork!$B13 &amp; "&gt;, ", "")&amp;T14</f>
        <v/>
      </c>
      <c r="U13" s="0" t="str">
        <f aca="false">IF(OR(summary!$X14=AssignmentsWork!U$1,summary!$Z14=AssignmentsWork!U$1),AssignmentsWork!$A13 &amp; " &lt;" &amp; AssignmentsWork!$B13 &amp; "&gt;, ", "")&amp;U14</f>
        <v/>
      </c>
      <c r="V13" s="0" t="str">
        <f aca="false">IF(OR(summary!$X14=AssignmentsWork!V$1,summary!$Z14=AssignmentsWork!V$1),AssignmentsWork!$A13 &amp; " &lt;" &amp; AssignmentsWork!$B13 &amp; "&gt;, ", "")&amp;V14</f>
        <v/>
      </c>
      <c r="W13" s="0" t="str">
        <f aca="false">IF(OR(summary!$X14=AssignmentsWork!W$1,summary!$Z14=AssignmentsWork!W$1),AssignmentsWork!$A13 &amp; " &lt;" &amp; AssignmentsWork!$B13 &amp; "&gt;, ", "")&amp;W14</f>
        <v/>
      </c>
      <c r="X13" s="0" t="str">
        <f aca="false">IF(OR(summary!$X14=AssignmentsWork!X$1,summary!$Z14=AssignmentsWork!X$1),AssignmentsWork!$A13 &amp; " &lt;" &amp; AssignmentsWork!$B13 &amp; "&gt;, ", "")&amp;X14</f>
        <v/>
      </c>
      <c r="Y13" s="0" t="str">
        <f aca="false">IF(OR(summary!$X14=AssignmentsWork!Y$1,summary!$Z14=AssignmentsWork!Y$1),AssignmentsWork!$A13 &amp; " &lt;" &amp; AssignmentsWork!$B13 &amp; "&gt;, ", "")&amp;Y14</f>
        <v/>
      </c>
      <c r="Z13" s="0" t="str">
        <f aca="false">IF(OR(summary!$X14=AssignmentsWork!Z$1,summary!$Z14=AssignmentsWork!Z$1),AssignmentsWork!$A13 &amp; " &lt;" &amp; AssignmentsWork!$B13 &amp; "&gt;, ", "")&amp;Z14</f>
        <v/>
      </c>
      <c r="AA13" s="0" t="str">
        <f aca="false">IF(OR(summary!$X14=AssignmentsWork!AA$1,summary!$Z14=AssignmentsWork!AA$1),AssignmentsWork!$A13 &amp; " &lt;" &amp; AssignmentsWork!$B13 &amp; "&gt;, ", "")&amp;AA14</f>
        <v/>
      </c>
      <c r="AB13" s="0" t="str">
        <f aca="false">IF(OR(summary!$X14=AssignmentsWork!AB$1,summary!$Z14=AssignmentsWork!AB$1),AssignmentsWork!$A13 &amp; " &lt;" &amp; AssignmentsWork!$B13 &amp; "&gt;, ", "")&amp;AB14</f>
        <v/>
      </c>
      <c r="AC13" s="0" t="str">
        <f aca="false">IF(OR(summary!$X14=AssignmentsWork!AC$1,summary!$Z14=AssignmentsWork!AC$1),AssignmentsWork!$A13 &amp; " &lt;" &amp; AssignmentsWork!$B13 &amp; "&gt;, ", "")&amp;AC14</f>
        <v/>
      </c>
      <c r="AD13" s="0" t="str">
        <f aca="false">IF(OR(summary!$X14=AssignmentsWork!AD$1,summary!$Z14=AssignmentsWork!AD$1),AssignmentsWork!$A13 &amp; " &lt;" &amp; AssignmentsWork!$B13 &amp; "&gt;, ", "")&amp;AD14</f>
        <v/>
      </c>
      <c r="AE13" s="0" t="str">
        <f aca="false">IF(OR(summary!$X14=AssignmentsWork!AE$1,summary!$Z14=AssignmentsWork!AE$1),AssignmentsWork!$A13 &amp; " &lt;" &amp; AssignmentsWork!$B13 &amp; "&gt;, ", "")&amp;AE14</f>
        <v/>
      </c>
      <c r="AF13" s="0" t="str">
        <f aca="false">IF(OR(summary!$X14=AssignmentsWork!AF$1,summary!$Z14=AssignmentsWork!AF$1),AssignmentsWork!$A13 &amp; " &lt;" &amp; AssignmentsWork!$B13 &amp; "&gt;, ", "")&amp;AF14</f>
        <v/>
      </c>
      <c r="AG13" s="0" t="str">
        <f aca="false">IF(OR(summary!$X14=AssignmentsWork!AG$1,summary!$Z14=AssignmentsWork!AG$1),AssignmentsWork!$A13 &amp; " &lt;" &amp; AssignmentsWork!$B13 &amp; "&gt;, ", "")&amp;AG14</f>
        <v/>
      </c>
      <c r="AH13" s="0" t="str">
        <f aca="false">IF(OR(summary!$X14=AssignmentsWork!AH$1,summary!$Z14=AssignmentsWork!AH$1),AssignmentsWork!$A13 &amp; " &lt;" &amp; AssignmentsWork!$B13 &amp; "&gt;, ", "")&amp;AH14</f>
        <v/>
      </c>
      <c r="AI13" s="0" t="str">
        <f aca="false">IF(OR(summary!$X14=AssignmentsWork!AI$1,summary!$Z14=AssignmentsWork!AI$1),AssignmentsWork!$A13 &amp; " &lt;" &amp; AssignmentsWork!$B13 &amp; "&gt;, ", "")&amp;AI14</f>
        <v/>
      </c>
      <c r="AJ13" s="0" t="str">
        <f aca="false">IF(OR(summary!$X14=AssignmentsWork!AJ$1,summary!$Z14=AssignmentsWork!AJ$1),AssignmentsWork!$A13 &amp; " &lt;" &amp; AssignmentsWork!$B13 &amp; "&gt;, ", "")&amp;AJ14</f>
        <v/>
      </c>
      <c r="AK13" s="0" t="str">
        <f aca="false">IF(OR(summary!$X14=AssignmentsWork!AK$1,summary!$Z14=AssignmentsWork!AK$1),AssignmentsWork!$A13 &amp; " &lt;" &amp; AssignmentsWork!$B13 &amp; "&gt;, ", "")&amp;AK14</f>
        <v/>
      </c>
      <c r="AL13" s="0" t="str">
        <f aca="false">IF(OR(summary!$X14=AssignmentsWork!AL$1,summary!$Z14=AssignmentsWork!AL$1),AssignmentsWork!$A13 &amp; " &lt;" &amp; AssignmentsWork!$B13 &amp; "&gt;, ", "")&amp;AL14</f>
        <v/>
      </c>
      <c r="AM13" s="0" t="str">
        <f aca="false">IF(OR(summary!$X14=AssignmentsWork!AM$1,summary!$Z14=AssignmentsWork!AM$1),AssignmentsWork!$A13 &amp; " &lt;" &amp; AssignmentsWork!$B13 &amp; "&gt;, ", "")&amp;AM14</f>
        <v/>
      </c>
      <c r="AN13" s="0" t="str">
        <f aca="false">IF(OR(summary!$X14=AssignmentsWork!AN$1,summary!$Z14=AssignmentsWork!AN$1),AssignmentsWork!$A13 &amp; " &lt;" &amp; AssignmentsWork!$B13 &amp; "&gt;, ", "")&amp;AN14</f>
        <v/>
      </c>
      <c r="AO13" s="0" t="str">
        <f aca="false">IF(OR(summary!$X14=AssignmentsWork!AO$1,summary!$Z14=AssignmentsWork!AO$1),AssignmentsWork!$A13 &amp; " &lt;" &amp; AssignmentsWork!$B13 &amp; "&gt;, ", "")&amp;AO14</f>
        <v/>
      </c>
      <c r="AP13" s="0" t="str">
        <f aca="false">IF(OR(summary!$X14=AssignmentsWork!AP$1,summary!$Z14=AssignmentsWork!AP$1),AssignmentsWork!$A13 &amp; " &lt;" &amp; AssignmentsWork!$B13 &amp; "&gt;, ", "")&amp;AP14</f>
        <v/>
      </c>
      <c r="AQ13" s="0" t="str">
        <f aca="false">IF(OR(summary!$X14=AssignmentsWork!AQ$1,summary!$Z14=AssignmentsWork!AQ$1),AssignmentsWork!$A13 &amp; " &lt;" &amp; AssignmentsWork!$B13 &amp; "&gt;, ", "")&amp;AQ14</f>
        <v/>
      </c>
      <c r="AR13" s="0" t="str">
        <f aca="false">IF(OR(summary!$X14=AssignmentsWork!AR$1,summary!$Z14=AssignmentsWork!AR$1),AssignmentsWork!$A13 &amp; " &lt;" &amp; AssignmentsWork!$B13 &amp; "&gt;, ", "")&amp;AR14</f>
        <v/>
      </c>
      <c r="AS13" s="0" t="str">
        <f aca="false">IF(OR(summary!$X14=AssignmentsWork!AS$1,summary!$Z14=AssignmentsWork!AS$1),AssignmentsWork!$A13 &amp; " &lt;" &amp; AssignmentsWork!$B13 &amp; "&gt;, ", "")&amp;AS14</f>
        <v/>
      </c>
      <c r="AT13" s="0" t="str">
        <f aca="false">IF(OR(summary!$X14=AssignmentsWork!AT$1,summary!$Z14=AssignmentsWork!AT$1),AssignmentsWork!$A13 &amp; " &lt;" &amp; AssignmentsWork!$B13 &amp; "&gt;, ", "")&amp;AT14</f>
        <v/>
      </c>
      <c r="AU13" s="0" t="str">
        <f aca="false">IF(OR(summary!$X14=AssignmentsWork!AU$1,summary!$Z14=AssignmentsWork!AU$1),AssignmentsWork!$A13 &amp; " &lt;" &amp; AssignmentsWork!$B13 &amp; "&gt;, ", "")&amp;AU14</f>
        <v/>
      </c>
      <c r="AV13" s="0" t="str">
        <f aca="false">IF(OR(summary!$X14=AssignmentsWork!AV$1,summary!$Z14=AssignmentsWork!AV$1),AssignmentsWork!$A13 &amp; " &lt;" &amp; AssignmentsWork!$B13 &amp; "&gt;, ", "")&amp;AV14</f>
        <v/>
      </c>
      <c r="AW13" s="0" t="str">
        <f aca="false">IF(OR(summary!$X14=AssignmentsWork!AW$1,summary!$Z14=AssignmentsWork!AW$1),AssignmentsWork!$A13 &amp; " &lt;" &amp; AssignmentsWork!$B13 &amp; "&gt;, ", "")&amp;AW14</f>
        <v/>
      </c>
      <c r="AX13" s="0" t="str">
        <f aca="false">IF(OR(summary!$X14=AssignmentsWork!AX$1,summary!$Z14=AssignmentsWork!AX$1),AssignmentsWork!$A13 &amp; " &lt;" &amp; AssignmentsWork!$B13 &amp; "&gt;, ", "")&amp;AX14</f>
        <v/>
      </c>
      <c r="AY13" s="0" t="str">
        <f aca="false">IF(OR(summary!$X14=AssignmentsWork!AY$1,summary!$Z14=AssignmentsWork!AY$1),AssignmentsWork!$A13 &amp; " &lt;" &amp; AssignmentsWork!$B13 &amp; "&gt;, ", "")&amp;AY14</f>
        <v/>
      </c>
      <c r="AZ13" s="0" t="str">
        <f aca="false">IF(OR(summary!$X14=AssignmentsWork!AZ$1,summary!$Z14=AssignmentsWork!AZ$1),AssignmentsWork!$A13 &amp; " &lt;" &amp; AssignmentsWork!$B13 &amp; "&gt;, ", "")&amp;AZ14</f>
        <v/>
      </c>
      <c r="BA13" s="0" t="str">
        <f aca="false">IF(OR(summary!$X14=AssignmentsWork!BA$1,summary!$Z14=AssignmentsWork!BA$1),AssignmentsWork!$A13 &amp; " &lt;" &amp; AssignmentsWork!$B13 &amp; "&gt;, ", "")&amp;BA14</f>
        <v/>
      </c>
      <c r="BB13" s="0" t="str">
        <f aca="false">IF(OR(summary!$X14=AssignmentsWork!BB$1,summary!$Z14=AssignmentsWork!BB$1),AssignmentsWork!$A13 &amp; " &lt;" &amp; AssignmentsWork!$B13 &amp; "&gt;, ", "")&amp;BB14</f>
        <v/>
      </c>
      <c r="BC13" s="0" t="e">
        <f aca="false">IF(OR(summary!$X14=AssignmentsWork!BC$1,summary!$Z14=AssignmentsWork!BC$1),AssignmentsWork!$A13 &amp; " &lt;" &amp; AssignmentsWork!$B13 &amp; "&gt;, ", "")&amp;BC14</f>
        <v>#N/A</v>
      </c>
    </row>
    <row r="14" customFormat="false" ht="15" hidden="false" customHeight="false" outlineLevel="0" collapsed="false">
      <c r="A14" s="0" t="str">
        <f aca="false">summary!A15&amp;" "&amp;summary!B15</f>
        <v> </v>
      </c>
      <c r="B14" s="0" t="n">
        <f aca="false">summary!D15</f>
        <v>0</v>
      </c>
      <c r="C14" s="0" t="str">
        <f aca="false">IF(OR(summary!$X15=AssignmentsWork!C$1,summary!$Z15=AssignmentsWork!C$1),AssignmentsWork!$A14 &amp; " &lt;" &amp; AssignmentsWork!$B14 &amp; "&gt;, ", "")&amp;C15</f>
        <v/>
      </c>
      <c r="D14" s="0" t="str">
        <f aca="false">IF(OR(summary!$X15=AssignmentsWork!D$1,summary!$Z15=AssignmentsWork!D$1),AssignmentsWork!$A14 &amp; " &lt;" &amp; AssignmentsWork!$B14 &amp; "&gt;, ", "")&amp;D15</f>
        <v/>
      </c>
      <c r="E14" s="0" t="str">
        <f aca="false">IF(OR(summary!$X15=AssignmentsWork!E$1,summary!$Z15=AssignmentsWork!E$1),AssignmentsWork!$A14 &amp; " &lt;" &amp; AssignmentsWork!$B14 &amp; "&gt;, ", "")&amp;E15</f>
        <v/>
      </c>
      <c r="F14" s="0" t="str">
        <f aca="false">IF(OR(summary!$X15=AssignmentsWork!F$1,summary!$Z15=AssignmentsWork!F$1),AssignmentsWork!$A14 &amp; " &lt;" &amp; AssignmentsWork!$B14 &amp; "&gt;, ", "")&amp;F15</f>
        <v/>
      </c>
      <c r="G14" s="0" t="str">
        <f aca="false">IF(OR(summary!$X15=AssignmentsWork!G$1,summary!$Z15=AssignmentsWork!G$1),AssignmentsWork!$A14 &amp; " &lt;" &amp; AssignmentsWork!$B14 &amp; "&gt;, ", "")&amp;G15</f>
        <v/>
      </c>
      <c r="H14" s="0" t="str">
        <f aca="false">IF(OR(summary!$X15=AssignmentsWork!H$1,summary!$Z15=AssignmentsWork!H$1),AssignmentsWork!$A14 &amp; " &lt;" &amp; AssignmentsWork!$B14 &amp; "&gt;, ", "")&amp;H15</f>
        <v/>
      </c>
      <c r="I14" s="0" t="str">
        <f aca="false">IF(OR(summary!$X15=AssignmentsWork!I$1,summary!$Z15=AssignmentsWork!I$1),AssignmentsWork!$A14 &amp; " &lt;" &amp; AssignmentsWork!$B14 &amp; "&gt;, ", "")&amp;I15</f>
        <v/>
      </c>
      <c r="J14" s="0" t="str">
        <f aca="false">IF(OR(summary!$X15=AssignmentsWork!J$1,summary!$Z15=AssignmentsWork!J$1),AssignmentsWork!$A14 &amp; " &lt;" &amp; AssignmentsWork!$B14 &amp; "&gt;, ", "")&amp;J15</f>
        <v/>
      </c>
      <c r="K14" s="0" t="str">
        <f aca="false">IF(OR(summary!$X15=AssignmentsWork!K$1,summary!$Z15=AssignmentsWork!K$1),AssignmentsWork!$A14 &amp; " &lt;" &amp; AssignmentsWork!$B14 &amp; "&gt;, ", "")&amp;K15</f>
        <v/>
      </c>
      <c r="L14" s="0" t="str">
        <f aca="false">IF(OR(summary!$X15=AssignmentsWork!L$1,summary!$Z15=AssignmentsWork!L$1),AssignmentsWork!$A14 &amp; " &lt;" &amp; AssignmentsWork!$B14 &amp; "&gt;, ", "")&amp;L15</f>
        <v/>
      </c>
      <c r="M14" s="0" t="str">
        <f aca="false">IF(OR(summary!$X15=AssignmentsWork!M$1,summary!$Z15=AssignmentsWork!M$1),AssignmentsWork!$A14 &amp; " &lt;" &amp; AssignmentsWork!$B14 &amp; "&gt;, ", "")&amp;M15</f>
        <v/>
      </c>
      <c r="N14" s="0" t="str">
        <f aca="false">IF(OR(summary!$X15=AssignmentsWork!N$1,summary!$Z15=AssignmentsWork!N$1),AssignmentsWork!$A14 &amp; " &lt;" &amp; AssignmentsWork!$B14 &amp; "&gt;, ", "")&amp;N15</f>
        <v/>
      </c>
      <c r="O14" s="0" t="str">
        <f aca="false">IF(OR(summary!$X15=AssignmentsWork!O$1,summary!$Z15=AssignmentsWork!O$1),AssignmentsWork!$A14 &amp; " &lt;" &amp; AssignmentsWork!$B14 &amp; "&gt;, ", "")&amp;O15</f>
        <v/>
      </c>
      <c r="P14" s="0" t="str">
        <f aca="false">IF(OR(summary!$X15=AssignmentsWork!P$1,summary!$Z15=AssignmentsWork!P$1),AssignmentsWork!$A14 &amp; " &lt;" &amp; AssignmentsWork!$B14 &amp; "&gt;, ", "")&amp;P15</f>
        <v/>
      </c>
      <c r="Q14" s="0" t="str">
        <f aca="false">IF(OR(summary!$X15=AssignmentsWork!Q$1,summary!$Z15=AssignmentsWork!Q$1),AssignmentsWork!$A14 &amp; " &lt;" &amp; AssignmentsWork!$B14 &amp; "&gt;, ", "")&amp;Q15</f>
        <v/>
      </c>
      <c r="R14" s="0" t="str">
        <f aca="false">IF(OR(summary!$X15=AssignmentsWork!R$1,summary!$Z15=AssignmentsWork!R$1),AssignmentsWork!$A14 &amp; " &lt;" &amp; AssignmentsWork!$B14 &amp; "&gt;, ", "")&amp;R15</f>
        <v/>
      </c>
      <c r="S14" s="0" t="str">
        <f aca="false">IF(OR(summary!$X15=AssignmentsWork!S$1,summary!$Z15=AssignmentsWork!S$1),AssignmentsWork!$A14 &amp; " &lt;" &amp; AssignmentsWork!$B14 &amp; "&gt;, ", "")&amp;S15</f>
        <v/>
      </c>
      <c r="T14" s="0" t="str">
        <f aca="false">IF(OR(summary!$X15=AssignmentsWork!T$1,summary!$Z15=AssignmentsWork!T$1),AssignmentsWork!$A14 &amp; " &lt;" &amp; AssignmentsWork!$B14 &amp; "&gt;, ", "")&amp;T15</f>
        <v/>
      </c>
      <c r="U14" s="0" t="str">
        <f aca="false">IF(OR(summary!$X15=AssignmentsWork!U$1,summary!$Z15=AssignmentsWork!U$1),AssignmentsWork!$A14 &amp; " &lt;" &amp; AssignmentsWork!$B14 &amp; "&gt;, ", "")&amp;U15</f>
        <v/>
      </c>
      <c r="V14" s="0" t="str">
        <f aca="false">IF(OR(summary!$X15=AssignmentsWork!V$1,summary!$Z15=AssignmentsWork!V$1),AssignmentsWork!$A14 &amp; " &lt;" &amp; AssignmentsWork!$B14 &amp; "&gt;, ", "")&amp;V15</f>
        <v/>
      </c>
      <c r="W14" s="0" t="str">
        <f aca="false">IF(OR(summary!$X15=AssignmentsWork!W$1,summary!$Z15=AssignmentsWork!W$1),AssignmentsWork!$A14 &amp; " &lt;" &amp; AssignmentsWork!$B14 &amp; "&gt;, ", "")&amp;W15</f>
        <v/>
      </c>
      <c r="X14" s="0" t="str">
        <f aca="false">IF(OR(summary!$X15=AssignmentsWork!X$1,summary!$Z15=AssignmentsWork!X$1),AssignmentsWork!$A14 &amp; " &lt;" &amp; AssignmentsWork!$B14 &amp; "&gt;, ", "")&amp;X15</f>
        <v/>
      </c>
      <c r="Y14" s="0" t="str">
        <f aca="false">IF(OR(summary!$X15=AssignmentsWork!Y$1,summary!$Z15=AssignmentsWork!Y$1),AssignmentsWork!$A14 &amp; " &lt;" &amp; AssignmentsWork!$B14 &amp; "&gt;, ", "")&amp;Y15</f>
        <v/>
      </c>
      <c r="Z14" s="0" t="str">
        <f aca="false">IF(OR(summary!$X15=AssignmentsWork!Z$1,summary!$Z15=AssignmentsWork!Z$1),AssignmentsWork!$A14 &amp; " &lt;" &amp; AssignmentsWork!$B14 &amp; "&gt;, ", "")&amp;Z15</f>
        <v/>
      </c>
      <c r="AA14" s="0" t="str">
        <f aca="false">IF(OR(summary!$X15=AssignmentsWork!AA$1,summary!$Z15=AssignmentsWork!AA$1),AssignmentsWork!$A14 &amp; " &lt;" &amp; AssignmentsWork!$B14 &amp; "&gt;, ", "")&amp;AA15</f>
        <v/>
      </c>
      <c r="AB14" s="0" t="str">
        <f aca="false">IF(OR(summary!$X15=AssignmentsWork!AB$1,summary!$Z15=AssignmentsWork!AB$1),AssignmentsWork!$A14 &amp; " &lt;" &amp; AssignmentsWork!$B14 &amp; "&gt;, ", "")&amp;AB15</f>
        <v/>
      </c>
      <c r="AC14" s="0" t="str">
        <f aca="false">IF(OR(summary!$X15=AssignmentsWork!AC$1,summary!$Z15=AssignmentsWork!AC$1),AssignmentsWork!$A14 &amp; " &lt;" &amp; AssignmentsWork!$B14 &amp; "&gt;, ", "")&amp;AC15</f>
        <v/>
      </c>
      <c r="AD14" s="0" t="str">
        <f aca="false">IF(OR(summary!$X15=AssignmentsWork!AD$1,summary!$Z15=AssignmentsWork!AD$1),AssignmentsWork!$A14 &amp; " &lt;" &amp; AssignmentsWork!$B14 &amp; "&gt;, ", "")&amp;AD15</f>
        <v/>
      </c>
      <c r="AE14" s="0" t="str">
        <f aca="false">IF(OR(summary!$X15=AssignmentsWork!AE$1,summary!$Z15=AssignmentsWork!AE$1),AssignmentsWork!$A14 &amp; " &lt;" &amp; AssignmentsWork!$B14 &amp; "&gt;, ", "")&amp;AE15</f>
        <v/>
      </c>
      <c r="AF14" s="0" t="str">
        <f aca="false">IF(OR(summary!$X15=AssignmentsWork!AF$1,summary!$Z15=AssignmentsWork!AF$1),AssignmentsWork!$A14 &amp; " &lt;" &amp; AssignmentsWork!$B14 &amp; "&gt;, ", "")&amp;AF15</f>
        <v/>
      </c>
      <c r="AG14" s="0" t="str">
        <f aca="false">IF(OR(summary!$X15=AssignmentsWork!AG$1,summary!$Z15=AssignmentsWork!AG$1),AssignmentsWork!$A14 &amp; " &lt;" &amp; AssignmentsWork!$B14 &amp; "&gt;, ", "")&amp;AG15</f>
        <v/>
      </c>
      <c r="AH14" s="0" t="str">
        <f aca="false">IF(OR(summary!$X15=AssignmentsWork!AH$1,summary!$Z15=AssignmentsWork!AH$1),AssignmentsWork!$A14 &amp; " &lt;" &amp; AssignmentsWork!$B14 &amp; "&gt;, ", "")&amp;AH15</f>
        <v/>
      </c>
      <c r="AI14" s="0" t="str">
        <f aca="false">IF(OR(summary!$X15=AssignmentsWork!AI$1,summary!$Z15=AssignmentsWork!AI$1),AssignmentsWork!$A14 &amp; " &lt;" &amp; AssignmentsWork!$B14 &amp; "&gt;, ", "")&amp;AI15</f>
        <v/>
      </c>
      <c r="AJ14" s="0" t="str">
        <f aca="false">IF(OR(summary!$X15=AssignmentsWork!AJ$1,summary!$Z15=AssignmentsWork!AJ$1),AssignmentsWork!$A14 &amp; " &lt;" &amp; AssignmentsWork!$B14 &amp; "&gt;, ", "")&amp;AJ15</f>
        <v/>
      </c>
      <c r="AK14" s="0" t="str">
        <f aca="false">IF(OR(summary!$X15=AssignmentsWork!AK$1,summary!$Z15=AssignmentsWork!AK$1),AssignmentsWork!$A14 &amp; " &lt;" &amp; AssignmentsWork!$B14 &amp; "&gt;, ", "")&amp;AK15</f>
        <v/>
      </c>
      <c r="AL14" s="0" t="str">
        <f aca="false">IF(OR(summary!$X15=AssignmentsWork!AL$1,summary!$Z15=AssignmentsWork!AL$1),AssignmentsWork!$A14 &amp; " &lt;" &amp; AssignmentsWork!$B14 &amp; "&gt;, ", "")&amp;AL15</f>
        <v/>
      </c>
      <c r="AM14" s="0" t="str">
        <f aca="false">IF(OR(summary!$X15=AssignmentsWork!AM$1,summary!$Z15=AssignmentsWork!AM$1),AssignmentsWork!$A14 &amp; " &lt;" &amp; AssignmentsWork!$B14 &amp; "&gt;, ", "")&amp;AM15</f>
        <v/>
      </c>
      <c r="AN14" s="0" t="str">
        <f aca="false">IF(OR(summary!$X15=AssignmentsWork!AN$1,summary!$Z15=AssignmentsWork!AN$1),AssignmentsWork!$A14 &amp; " &lt;" &amp; AssignmentsWork!$B14 &amp; "&gt;, ", "")&amp;AN15</f>
        <v/>
      </c>
      <c r="AO14" s="0" t="str">
        <f aca="false">IF(OR(summary!$X15=AssignmentsWork!AO$1,summary!$Z15=AssignmentsWork!AO$1),AssignmentsWork!$A14 &amp; " &lt;" &amp; AssignmentsWork!$B14 &amp; "&gt;, ", "")&amp;AO15</f>
        <v/>
      </c>
      <c r="AP14" s="0" t="str">
        <f aca="false">IF(OR(summary!$X15=AssignmentsWork!AP$1,summary!$Z15=AssignmentsWork!AP$1),AssignmentsWork!$A14 &amp; " &lt;" &amp; AssignmentsWork!$B14 &amp; "&gt;, ", "")&amp;AP15</f>
        <v/>
      </c>
      <c r="AQ14" s="0" t="str">
        <f aca="false">IF(OR(summary!$X15=AssignmentsWork!AQ$1,summary!$Z15=AssignmentsWork!AQ$1),AssignmentsWork!$A14 &amp; " &lt;" &amp; AssignmentsWork!$B14 &amp; "&gt;, ", "")&amp;AQ15</f>
        <v/>
      </c>
      <c r="AR14" s="0" t="str">
        <f aca="false">IF(OR(summary!$X15=AssignmentsWork!AR$1,summary!$Z15=AssignmentsWork!AR$1),AssignmentsWork!$A14 &amp; " &lt;" &amp; AssignmentsWork!$B14 &amp; "&gt;, ", "")&amp;AR15</f>
        <v/>
      </c>
      <c r="AS14" s="0" t="str">
        <f aca="false">IF(OR(summary!$X15=AssignmentsWork!AS$1,summary!$Z15=AssignmentsWork!AS$1),AssignmentsWork!$A14 &amp; " &lt;" &amp; AssignmentsWork!$B14 &amp; "&gt;, ", "")&amp;AS15</f>
        <v/>
      </c>
      <c r="AT14" s="0" t="str">
        <f aca="false">IF(OR(summary!$X15=AssignmentsWork!AT$1,summary!$Z15=AssignmentsWork!AT$1),AssignmentsWork!$A14 &amp; " &lt;" &amp; AssignmentsWork!$B14 &amp; "&gt;, ", "")&amp;AT15</f>
        <v/>
      </c>
      <c r="AU14" s="0" t="str">
        <f aca="false">IF(OR(summary!$X15=AssignmentsWork!AU$1,summary!$Z15=AssignmentsWork!AU$1),AssignmentsWork!$A14 &amp; " &lt;" &amp; AssignmentsWork!$B14 &amp; "&gt;, ", "")&amp;AU15</f>
        <v/>
      </c>
      <c r="AV14" s="0" t="str">
        <f aca="false">IF(OR(summary!$X15=AssignmentsWork!AV$1,summary!$Z15=AssignmentsWork!AV$1),AssignmentsWork!$A14 &amp; " &lt;" &amp; AssignmentsWork!$B14 &amp; "&gt;, ", "")&amp;AV15</f>
        <v/>
      </c>
      <c r="AW14" s="0" t="str">
        <f aca="false">IF(OR(summary!$X15=AssignmentsWork!AW$1,summary!$Z15=AssignmentsWork!AW$1),AssignmentsWork!$A14 &amp; " &lt;" &amp; AssignmentsWork!$B14 &amp; "&gt;, ", "")&amp;AW15</f>
        <v/>
      </c>
      <c r="AX14" s="0" t="str">
        <f aca="false">IF(OR(summary!$X15=AssignmentsWork!AX$1,summary!$Z15=AssignmentsWork!AX$1),AssignmentsWork!$A14 &amp; " &lt;" &amp; AssignmentsWork!$B14 &amp; "&gt;, ", "")&amp;AX15</f>
        <v/>
      </c>
      <c r="AY14" s="0" t="str">
        <f aca="false">IF(OR(summary!$X15=AssignmentsWork!AY$1,summary!$Z15=AssignmentsWork!AY$1),AssignmentsWork!$A14 &amp; " &lt;" &amp; AssignmentsWork!$B14 &amp; "&gt;, ", "")&amp;AY15</f>
        <v/>
      </c>
      <c r="AZ14" s="0" t="str">
        <f aca="false">IF(OR(summary!$X15=AssignmentsWork!AZ$1,summary!$Z15=AssignmentsWork!AZ$1),AssignmentsWork!$A14 &amp; " &lt;" &amp; AssignmentsWork!$B14 &amp; "&gt;, ", "")&amp;AZ15</f>
        <v/>
      </c>
      <c r="BA14" s="0" t="str">
        <f aca="false">IF(OR(summary!$X15=AssignmentsWork!BA$1,summary!$Z15=AssignmentsWork!BA$1),AssignmentsWork!$A14 &amp; " &lt;" &amp; AssignmentsWork!$B14 &amp; "&gt;, ", "")&amp;BA15</f>
        <v/>
      </c>
      <c r="BB14" s="0" t="str">
        <f aca="false">IF(OR(summary!$X15=AssignmentsWork!BB$1,summary!$Z15=AssignmentsWork!BB$1),AssignmentsWork!$A14 &amp; " &lt;" &amp; AssignmentsWork!$B14 &amp; "&gt;, ", "")&amp;BB15</f>
        <v/>
      </c>
      <c r="BC14" s="0" t="e">
        <f aca="false">IF(OR(summary!$X15=AssignmentsWork!BC$1,summary!$Z15=AssignmentsWork!BC$1),AssignmentsWork!$A14 &amp; " &lt;" &amp; AssignmentsWork!$B14 &amp; "&gt;, ", "")&amp;BC15</f>
        <v>#N/A</v>
      </c>
    </row>
    <row r="15" customFormat="false" ht="15" hidden="false" customHeight="false" outlineLevel="0" collapsed="false">
      <c r="A15" s="0" t="str">
        <f aca="false">summary!A16&amp;" "&amp;summary!B16</f>
        <v> </v>
      </c>
      <c r="B15" s="0" t="n">
        <f aca="false">summary!D16</f>
        <v>0</v>
      </c>
      <c r="C15" s="0" t="str">
        <f aca="false">IF(OR(summary!$X16=AssignmentsWork!C$1,summary!$Z16=AssignmentsWork!C$1),AssignmentsWork!$A15 &amp; " &lt;" &amp; AssignmentsWork!$B15 &amp; "&gt;, ", "")&amp;C16</f>
        <v/>
      </c>
      <c r="D15" s="0" t="str">
        <f aca="false">IF(OR(summary!$X16=AssignmentsWork!D$1,summary!$Z16=AssignmentsWork!D$1),AssignmentsWork!$A15 &amp; " &lt;" &amp; AssignmentsWork!$B15 &amp; "&gt;, ", "")&amp;D16</f>
        <v/>
      </c>
      <c r="E15" s="0" t="str">
        <f aca="false">IF(OR(summary!$X16=AssignmentsWork!E$1,summary!$Z16=AssignmentsWork!E$1),AssignmentsWork!$A15 &amp; " &lt;" &amp; AssignmentsWork!$B15 &amp; "&gt;, ", "")&amp;E16</f>
        <v/>
      </c>
      <c r="F15" s="0" t="str">
        <f aca="false">IF(OR(summary!$X16=AssignmentsWork!F$1,summary!$Z16=AssignmentsWork!F$1),AssignmentsWork!$A15 &amp; " &lt;" &amp; AssignmentsWork!$B15 &amp; "&gt;, ", "")&amp;F16</f>
        <v/>
      </c>
      <c r="G15" s="0" t="str">
        <f aca="false">IF(OR(summary!$X16=AssignmentsWork!G$1,summary!$Z16=AssignmentsWork!G$1),AssignmentsWork!$A15 &amp; " &lt;" &amp; AssignmentsWork!$B15 &amp; "&gt;, ", "")&amp;G16</f>
        <v/>
      </c>
      <c r="H15" s="0" t="str">
        <f aca="false">IF(OR(summary!$X16=AssignmentsWork!H$1,summary!$Z16=AssignmentsWork!H$1),AssignmentsWork!$A15 &amp; " &lt;" &amp; AssignmentsWork!$B15 &amp; "&gt;, ", "")&amp;H16</f>
        <v/>
      </c>
      <c r="I15" s="0" t="str">
        <f aca="false">IF(OR(summary!$X16=AssignmentsWork!I$1,summary!$Z16=AssignmentsWork!I$1),AssignmentsWork!$A15 &amp; " &lt;" &amp; AssignmentsWork!$B15 &amp; "&gt;, ", "")&amp;I16</f>
        <v/>
      </c>
      <c r="J15" s="0" t="str">
        <f aca="false">IF(OR(summary!$X16=AssignmentsWork!J$1,summary!$Z16=AssignmentsWork!J$1),AssignmentsWork!$A15 &amp; " &lt;" &amp; AssignmentsWork!$B15 &amp; "&gt;, ", "")&amp;J16</f>
        <v/>
      </c>
      <c r="K15" s="0" t="str">
        <f aca="false">IF(OR(summary!$X16=AssignmentsWork!K$1,summary!$Z16=AssignmentsWork!K$1),AssignmentsWork!$A15 &amp; " &lt;" &amp; AssignmentsWork!$B15 &amp; "&gt;, ", "")&amp;K16</f>
        <v/>
      </c>
      <c r="L15" s="0" t="str">
        <f aca="false">IF(OR(summary!$X16=AssignmentsWork!L$1,summary!$Z16=AssignmentsWork!L$1),AssignmentsWork!$A15 &amp; " &lt;" &amp; AssignmentsWork!$B15 &amp; "&gt;, ", "")&amp;L16</f>
        <v/>
      </c>
      <c r="M15" s="0" t="str">
        <f aca="false">IF(OR(summary!$X16=AssignmentsWork!M$1,summary!$Z16=AssignmentsWork!M$1),AssignmentsWork!$A15 &amp; " &lt;" &amp; AssignmentsWork!$B15 &amp; "&gt;, ", "")&amp;M16</f>
        <v/>
      </c>
      <c r="N15" s="0" t="str">
        <f aca="false">IF(OR(summary!$X16=AssignmentsWork!N$1,summary!$Z16=AssignmentsWork!N$1),AssignmentsWork!$A15 &amp; " &lt;" &amp; AssignmentsWork!$B15 &amp; "&gt;, ", "")&amp;N16</f>
        <v/>
      </c>
      <c r="O15" s="0" t="str">
        <f aca="false">IF(OR(summary!$X16=AssignmentsWork!O$1,summary!$Z16=AssignmentsWork!O$1),AssignmentsWork!$A15 &amp; " &lt;" &amp; AssignmentsWork!$B15 &amp; "&gt;, ", "")&amp;O16</f>
        <v/>
      </c>
      <c r="P15" s="0" t="str">
        <f aca="false">IF(OR(summary!$X16=AssignmentsWork!P$1,summary!$Z16=AssignmentsWork!P$1),AssignmentsWork!$A15 &amp; " &lt;" &amp; AssignmentsWork!$B15 &amp; "&gt;, ", "")&amp;P16</f>
        <v/>
      </c>
      <c r="Q15" s="0" t="str">
        <f aca="false">IF(OR(summary!$X16=AssignmentsWork!Q$1,summary!$Z16=AssignmentsWork!Q$1),AssignmentsWork!$A15 &amp; " &lt;" &amp; AssignmentsWork!$B15 &amp; "&gt;, ", "")&amp;Q16</f>
        <v/>
      </c>
      <c r="R15" s="0" t="str">
        <f aca="false">IF(OR(summary!$X16=AssignmentsWork!R$1,summary!$Z16=AssignmentsWork!R$1),AssignmentsWork!$A15 &amp; " &lt;" &amp; AssignmentsWork!$B15 &amp; "&gt;, ", "")&amp;R16</f>
        <v/>
      </c>
      <c r="S15" s="0" t="str">
        <f aca="false">IF(OR(summary!$X16=AssignmentsWork!S$1,summary!$Z16=AssignmentsWork!S$1),AssignmentsWork!$A15 &amp; " &lt;" &amp; AssignmentsWork!$B15 &amp; "&gt;, ", "")&amp;S16</f>
        <v/>
      </c>
      <c r="T15" s="0" t="str">
        <f aca="false">IF(OR(summary!$X16=AssignmentsWork!T$1,summary!$Z16=AssignmentsWork!T$1),AssignmentsWork!$A15 &amp; " &lt;" &amp; AssignmentsWork!$B15 &amp; "&gt;, ", "")&amp;T16</f>
        <v/>
      </c>
      <c r="U15" s="0" t="str">
        <f aca="false">IF(OR(summary!$X16=AssignmentsWork!U$1,summary!$Z16=AssignmentsWork!U$1),AssignmentsWork!$A15 &amp; " &lt;" &amp; AssignmentsWork!$B15 &amp; "&gt;, ", "")&amp;U16</f>
        <v/>
      </c>
      <c r="V15" s="0" t="str">
        <f aca="false">IF(OR(summary!$X16=AssignmentsWork!V$1,summary!$Z16=AssignmentsWork!V$1),AssignmentsWork!$A15 &amp; " &lt;" &amp; AssignmentsWork!$B15 &amp; "&gt;, ", "")&amp;V16</f>
        <v/>
      </c>
      <c r="W15" s="0" t="str">
        <f aca="false">IF(OR(summary!$X16=AssignmentsWork!W$1,summary!$Z16=AssignmentsWork!W$1),AssignmentsWork!$A15 &amp; " &lt;" &amp; AssignmentsWork!$B15 &amp; "&gt;, ", "")&amp;W16</f>
        <v/>
      </c>
      <c r="X15" s="0" t="str">
        <f aca="false">IF(OR(summary!$X16=AssignmentsWork!X$1,summary!$Z16=AssignmentsWork!X$1),AssignmentsWork!$A15 &amp; " &lt;" &amp; AssignmentsWork!$B15 &amp; "&gt;, ", "")&amp;X16</f>
        <v/>
      </c>
      <c r="Y15" s="0" t="str">
        <f aca="false">IF(OR(summary!$X16=AssignmentsWork!Y$1,summary!$Z16=AssignmentsWork!Y$1),AssignmentsWork!$A15 &amp; " &lt;" &amp; AssignmentsWork!$B15 &amp; "&gt;, ", "")&amp;Y16</f>
        <v/>
      </c>
      <c r="Z15" s="0" t="str">
        <f aca="false">IF(OR(summary!$X16=AssignmentsWork!Z$1,summary!$Z16=AssignmentsWork!Z$1),AssignmentsWork!$A15 &amp; " &lt;" &amp; AssignmentsWork!$B15 &amp; "&gt;, ", "")&amp;Z16</f>
        <v/>
      </c>
      <c r="AA15" s="0" t="str">
        <f aca="false">IF(OR(summary!$X16=AssignmentsWork!AA$1,summary!$Z16=AssignmentsWork!AA$1),AssignmentsWork!$A15 &amp; " &lt;" &amp; AssignmentsWork!$B15 &amp; "&gt;, ", "")&amp;AA16</f>
        <v/>
      </c>
      <c r="AB15" s="0" t="str">
        <f aca="false">IF(OR(summary!$X16=AssignmentsWork!AB$1,summary!$Z16=AssignmentsWork!AB$1),AssignmentsWork!$A15 &amp; " &lt;" &amp; AssignmentsWork!$B15 &amp; "&gt;, ", "")&amp;AB16</f>
        <v/>
      </c>
      <c r="AC15" s="0" t="str">
        <f aca="false">IF(OR(summary!$X16=AssignmentsWork!AC$1,summary!$Z16=AssignmentsWork!AC$1),AssignmentsWork!$A15 &amp; " &lt;" &amp; AssignmentsWork!$B15 &amp; "&gt;, ", "")&amp;AC16</f>
        <v/>
      </c>
      <c r="AD15" s="0" t="str">
        <f aca="false">IF(OR(summary!$X16=AssignmentsWork!AD$1,summary!$Z16=AssignmentsWork!AD$1),AssignmentsWork!$A15 &amp; " &lt;" &amp; AssignmentsWork!$B15 &amp; "&gt;, ", "")&amp;AD16</f>
        <v/>
      </c>
      <c r="AE15" s="0" t="str">
        <f aca="false">IF(OR(summary!$X16=AssignmentsWork!AE$1,summary!$Z16=AssignmentsWork!AE$1),AssignmentsWork!$A15 &amp; " &lt;" &amp; AssignmentsWork!$B15 &amp; "&gt;, ", "")&amp;AE16</f>
        <v/>
      </c>
      <c r="AF15" s="0" t="str">
        <f aca="false">IF(OR(summary!$X16=AssignmentsWork!AF$1,summary!$Z16=AssignmentsWork!AF$1),AssignmentsWork!$A15 &amp; " &lt;" &amp; AssignmentsWork!$B15 &amp; "&gt;, ", "")&amp;AF16</f>
        <v/>
      </c>
      <c r="AG15" s="0" t="str">
        <f aca="false">IF(OR(summary!$X16=AssignmentsWork!AG$1,summary!$Z16=AssignmentsWork!AG$1),AssignmentsWork!$A15 &amp; " &lt;" &amp; AssignmentsWork!$B15 &amp; "&gt;, ", "")&amp;AG16</f>
        <v/>
      </c>
      <c r="AH15" s="0" t="str">
        <f aca="false">IF(OR(summary!$X16=AssignmentsWork!AH$1,summary!$Z16=AssignmentsWork!AH$1),AssignmentsWork!$A15 &amp; " &lt;" &amp; AssignmentsWork!$B15 &amp; "&gt;, ", "")&amp;AH16</f>
        <v/>
      </c>
      <c r="AI15" s="0" t="str">
        <f aca="false">IF(OR(summary!$X16=AssignmentsWork!AI$1,summary!$Z16=AssignmentsWork!AI$1),AssignmentsWork!$A15 &amp; " &lt;" &amp; AssignmentsWork!$B15 &amp; "&gt;, ", "")&amp;AI16</f>
        <v/>
      </c>
      <c r="AJ15" s="0" t="str">
        <f aca="false">IF(OR(summary!$X16=AssignmentsWork!AJ$1,summary!$Z16=AssignmentsWork!AJ$1),AssignmentsWork!$A15 &amp; " &lt;" &amp; AssignmentsWork!$B15 &amp; "&gt;, ", "")&amp;AJ16</f>
        <v/>
      </c>
      <c r="AK15" s="0" t="str">
        <f aca="false">IF(OR(summary!$X16=AssignmentsWork!AK$1,summary!$Z16=AssignmentsWork!AK$1),AssignmentsWork!$A15 &amp; " &lt;" &amp; AssignmentsWork!$B15 &amp; "&gt;, ", "")&amp;AK16</f>
        <v/>
      </c>
      <c r="AL15" s="0" t="str">
        <f aca="false">IF(OR(summary!$X16=AssignmentsWork!AL$1,summary!$Z16=AssignmentsWork!AL$1),AssignmentsWork!$A15 &amp; " &lt;" &amp; AssignmentsWork!$B15 &amp; "&gt;, ", "")&amp;AL16</f>
        <v/>
      </c>
      <c r="AM15" s="0" t="str">
        <f aca="false">IF(OR(summary!$X16=AssignmentsWork!AM$1,summary!$Z16=AssignmentsWork!AM$1),AssignmentsWork!$A15 &amp; " &lt;" &amp; AssignmentsWork!$B15 &amp; "&gt;, ", "")&amp;AM16</f>
        <v/>
      </c>
      <c r="AN15" s="0" t="str">
        <f aca="false">IF(OR(summary!$X16=AssignmentsWork!AN$1,summary!$Z16=AssignmentsWork!AN$1),AssignmentsWork!$A15 &amp; " &lt;" &amp; AssignmentsWork!$B15 &amp; "&gt;, ", "")&amp;AN16</f>
        <v/>
      </c>
      <c r="AO15" s="0" t="str">
        <f aca="false">IF(OR(summary!$X16=AssignmentsWork!AO$1,summary!$Z16=AssignmentsWork!AO$1),AssignmentsWork!$A15 &amp; " &lt;" &amp; AssignmentsWork!$B15 &amp; "&gt;, ", "")&amp;AO16</f>
        <v/>
      </c>
      <c r="AP15" s="0" t="str">
        <f aca="false">IF(OR(summary!$X16=AssignmentsWork!AP$1,summary!$Z16=AssignmentsWork!AP$1),AssignmentsWork!$A15 &amp; " &lt;" &amp; AssignmentsWork!$B15 &amp; "&gt;, ", "")&amp;AP16</f>
        <v/>
      </c>
      <c r="AQ15" s="0" t="str">
        <f aca="false">IF(OR(summary!$X16=AssignmentsWork!AQ$1,summary!$Z16=AssignmentsWork!AQ$1),AssignmentsWork!$A15 &amp; " &lt;" &amp; AssignmentsWork!$B15 &amp; "&gt;, ", "")&amp;AQ16</f>
        <v/>
      </c>
      <c r="AR15" s="0" t="str">
        <f aca="false">IF(OR(summary!$X16=AssignmentsWork!AR$1,summary!$Z16=AssignmentsWork!AR$1),AssignmentsWork!$A15 &amp; " &lt;" &amp; AssignmentsWork!$B15 &amp; "&gt;, ", "")&amp;AR16</f>
        <v/>
      </c>
      <c r="AS15" s="0" t="str">
        <f aca="false">IF(OR(summary!$X16=AssignmentsWork!AS$1,summary!$Z16=AssignmentsWork!AS$1),AssignmentsWork!$A15 &amp; " &lt;" &amp; AssignmentsWork!$B15 &amp; "&gt;, ", "")&amp;AS16</f>
        <v/>
      </c>
      <c r="AT15" s="0" t="str">
        <f aca="false">IF(OR(summary!$X16=AssignmentsWork!AT$1,summary!$Z16=AssignmentsWork!AT$1),AssignmentsWork!$A15 &amp; " &lt;" &amp; AssignmentsWork!$B15 &amp; "&gt;, ", "")&amp;AT16</f>
        <v/>
      </c>
      <c r="AU15" s="0" t="str">
        <f aca="false">IF(OR(summary!$X16=AssignmentsWork!AU$1,summary!$Z16=AssignmentsWork!AU$1),AssignmentsWork!$A15 &amp; " &lt;" &amp; AssignmentsWork!$B15 &amp; "&gt;, ", "")&amp;AU16</f>
        <v/>
      </c>
      <c r="AV15" s="0" t="str">
        <f aca="false">IF(OR(summary!$X16=AssignmentsWork!AV$1,summary!$Z16=AssignmentsWork!AV$1),AssignmentsWork!$A15 &amp; " &lt;" &amp; AssignmentsWork!$B15 &amp; "&gt;, ", "")&amp;AV16</f>
        <v/>
      </c>
      <c r="AW15" s="0" t="str">
        <f aca="false">IF(OR(summary!$X16=AssignmentsWork!AW$1,summary!$Z16=AssignmentsWork!AW$1),AssignmentsWork!$A15 &amp; " &lt;" &amp; AssignmentsWork!$B15 &amp; "&gt;, ", "")&amp;AW16</f>
        <v/>
      </c>
      <c r="AX15" s="0" t="str">
        <f aca="false">IF(OR(summary!$X16=AssignmentsWork!AX$1,summary!$Z16=AssignmentsWork!AX$1),AssignmentsWork!$A15 &amp; " &lt;" &amp; AssignmentsWork!$B15 &amp; "&gt;, ", "")&amp;AX16</f>
        <v/>
      </c>
      <c r="AY15" s="0" t="str">
        <f aca="false">IF(OR(summary!$X16=AssignmentsWork!AY$1,summary!$Z16=AssignmentsWork!AY$1),AssignmentsWork!$A15 &amp; " &lt;" &amp; AssignmentsWork!$B15 &amp; "&gt;, ", "")&amp;AY16</f>
        <v/>
      </c>
      <c r="AZ15" s="0" t="str">
        <f aca="false">IF(OR(summary!$X16=AssignmentsWork!AZ$1,summary!$Z16=AssignmentsWork!AZ$1),AssignmentsWork!$A15 &amp; " &lt;" &amp; AssignmentsWork!$B15 &amp; "&gt;, ", "")&amp;AZ16</f>
        <v/>
      </c>
      <c r="BA15" s="0" t="str">
        <f aca="false">IF(OR(summary!$X16=AssignmentsWork!BA$1,summary!$Z16=AssignmentsWork!BA$1),AssignmentsWork!$A15 &amp; " &lt;" &amp; AssignmentsWork!$B15 &amp; "&gt;, ", "")&amp;BA16</f>
        <v/>
      </c>
      <c r="BB15" s="0" t="str">
        <f aca="false">IF(OR(summary!$X16=AssignmentsWork!BB$1,summary!$Z16=AssignmentsWork!BB$1),AssignmentsWork!$A15 &amp; " &lt;" &amp; AssignmentsWork!$B15 &amp; "&gt;, ", "")&amp;BB16</f>
        <v/>
      </c>
      <c r="BC15" s="0" t="e">
        <f aca="false">IF(OR(summary!$X16=AssignmentsWork!BC$1,summary!$Z16=AssignmentsWork!BC$1),AssignmentsWork!$A15 &amp; " &lt;" &amp; AssignmentsWork!$B15 &amp; "&gt;, ", "")&amp;BC16</f>
        <v>#N/A</v>
      </c>
    </row>
    <row r="16" customFormat="false" ht="15" hidden="false" customHeight="false" outlineLevel="0" collapsed="false">
      <c r="A16" s="0" t="str">
        <f aca="false">summary!A17&amp;" "&amp;summary!B17</f>
        <v> </v>
      </c>
      <c r="B16" s="0" t="n">
        <f aca="false">summary!D17</f>
        <v>0</v>
      </c>
      <c r="C16" s="0" t="str">
        <f aca="false">IF(OR(summary!$X17=AssignmentsWork!C$1,summary!$Z17=AssignmentsWork!C$1),AssignmentsWork!$A16 &amp; " &lt;" &amp; AssignmentsWork!$B16 &amp; "&gt;, ", "")&amp;C17</f>
        <v/>
      </c>
      <c r="D16" s="0" t="str">
        <f aca="false">IF(OR(summary!$X17=AssignmentsWork!D$1,summary!$Z17=AssignmentsWork!D$1),AssignmentsWork!$A16 &amp; " &lt;" &amp; AssignmentsWork!$B16 &amp; "&gt;, ", "")&amp;D17</f>
        <v/>
      </c>
      <c r="E16" s="0" t="str">
        <f aca="false">IF(OR(summary!$X17=AssignmentsWork!E$1,summary!$Z17=AssignmentsWork!E$1),AssignmentsWork!$A16 &amp; " &lt;" &amp; AssignmentsWork!$B16 &amp; "&gt;, ", "")&amp;E17</f>
        <v/>
      </c>
      <c r="F16" s="0" t="str">
        <f aca="false">IF(OR(summary!$X17=AssignmentsWork!F$1,summary!$Z17=AssignmentsWork!F$1),AssignmentsWork!$A16 &amp; " &lt;" &amp; AssignmentsWork!$B16 &amp; "&gt;, ", "")&amp;F17</f>
        <v/>
      </c>
      <c r="G16" s="0" t="str">
        <f aca="false">IF(OR(summary!$X17=AssignmentsWork!G$1,summary!$Z17=AssignmentsWork!G$1),AssignmentsWork!$A16 &amp; " &lt;" &amp; AssignmentsWork!$B16 &amp; "&gt;, ", "")&amp;G17</f>
        <v/>
      </c>
      <c r="H16" s="0" t="str">
        <f aca="false">IF(OR(summary!$X17=AssignmentsWork!H$1,summary!$Z17=AssignmentsWork!H$1),AssignmentsWork!$A16 &amp; " &lt;" &amp; AssignmentsWork!$B16 &amp; "&gt;, ", "")&amp;H17</f>
        <v/>
      </c>
      <c r="I16" s="0" t="str">
        <f aca="false">IF(OR(summary!$X17=AssignmentsWork!I$1,summary!$Z17=AssignmentsWork!I$1),AssignmentsWork!$A16 &amp; " &lt;" &amp; AssignmentsWork!$B16 &amp; "&gt;, ", "")&amp;I17</f>
        <v/>
      </c>
      <c r="J16" s="0" t="str">
        <f aca="false">IF(OR(summary!$X17=AssignmentsWork!J$1,summary!$Z17=AssignmentsWork!J$1),AssignmentsWork!$A16 &amp; " &lt;" &amp; AssignmentsWork!$B16 &amp; "&gt;, ", "")&amp;J17</f>
        <v/>
      </c>
      <c r="K16" s="0" t="str">
        <f aca="false">IF(OR(summary!$X17=AssignmentsWork!K$1,summary!$Z17=AssignmentsWork!K$1),AssignmentsWork!$A16 &amp; " &lt;" &amp; AssignmentsWork!$B16 &amp; "&gt;, ", "")&amp;K17</f>
        <v/>
      </c>
      <c r="L16" s="0" t="str">
        <f aca="false">IF(OR(summary!$X17=AssignmentsWork!L$1,summary!$Z17=AssignmentsWork!L$1),AssignmentsWork!$A16 &amp; " &lt;" &amp; AssignmentsWork!$B16 &amp; "&gt;, ", "")&amp;L17</f>
        <v/>
      </c>
      <c r="M16" s="0" t="str">
        <f aca="false">IF(OR(summary!$X17=AssignmentsWork!M$1,summary!$Z17=AssignmentsWork!M$1),AssignmentsWork!$A16 &amp; " &lt;" &amp; AssignmentsWork!$B16 &amp; "&gt;, ", "")&amp;M17</f>
        <v/>
      </c>
      <c r="N16" s="0" t="str">
        <f aca="false">IF(OR(summary!$X17=AssignmentsWork!N$1,summary!$Z17=AssignmentsWork!N$1),AssignmentsWork!$A16 &amp; " &lt;" &amp; AssignmentsWork!$B16 &amp; "&gt;, ", "")&amp;N17</f>
        <v/>
      </c>
      <c r="O16" s="0" t="str">
        <f aca="false">IF(OR(summary!$X17=AssignmentsWork!O$1,summary!$Z17=AssignmentsWork!O$1),AssignmentsWork!$A16 &amp; " &lt;" &amp; AssignmentsWork!$B16 &amp; "&gt;, ", "")&amp;O17</f>
        <v/>
      </c>
      <c r="P16" s="0" t="str">
        <f aca="false">IF(OR(summary!$X17=AssignmentsWork!P$1,summary!$Z17=AssignmentsWork!P$1),AssignmentsWork!$A16 &amp; " &lt;" &amp; AssignmentsWork!$B16 &amp; "&gt;, ", "")&amp;P17</f>
        <v/>
      </c>
      <c r="Q16" s="0" t="str">
        <f aca="false">IF(OR(summary!$X17=AssignmentsWork!Q$1,summary!$Z17=AssignmentsWork!Q$1),AssignmentsWork!$A16 &amp; " &lt;" &amp; AssignmentsWork!$B16 &amp; "&gt;, ", "")&amp;Q17</f>
        <v/>
      </c>
      <c r="R16" s="0" t="str">
        <f aca="false">IF(OR(summary!$X17=AssignmentsWork!R$1,summary!$Z17=AssignmentsWork!R$1),AssignmentsWork!$A16 &amp; " &lt;" &amp; AssignmentsWork!$B16 &amp; "&gt;, ", "")&amp;R17</f>
        <v/>
      </c>
      <c r="S16" s="0" t="str">
        <f aca="false">IF(OR(summary!$X17=AssignmentsWork!S$1,summary!$Z17=AssignmentsWork!S$1),AssignmentsWork!$A16 &amp; " &lt;" &amp; AssignmentsWork!$B16 &amp; "&gt;, ", "")&amp;S17</f>
        <v/>
      </c>
      <c r="T16" s="0" t="str">
        <f aca="false">IF(OR(summary!$X17=AssignmentsWork!T$1,summary!$Z17=AssignmentsWork!T$1),AssignmentsWork!$A16 &amp; " &lt;" &amp; AssignmentsWork!$B16 &amp; "&gt;, ", "")&amp;T17</f>
        <v/>
      </c>
      <c r="U16" s="0" t="str">
        <f aca="false">IF(OR(summary!$X17=AssignmentsWork!U$1,summary!$Z17=AssignmentsWork!U$1),AssignmentsWork!$A16 &amp; " &lt;" &amp; AssignmentsWork!$B16 &amp; "&gt;, ", "")&amp;U17</f>
        <v/>
      </c>
      <c r="V16" s="0" t="str">
        <f aca="false">IF(OR(summary!$X17=AssignmentsWork!V$1,summary!$Z17=AssignmentsWork!V$1),AssignmentsWork!$A16 &amp; " &lt;" &amp; AssignmentsWork!$B16 &amp; "&gt;, ", "")&amp;V17</f>
        <v/>
      </c>
      <c r="W16" s="0" t="str">
        <f aca="false">IF(OR(summary!$X17=AssignmentsWork!W$1,summary!$Z17=AssignmentsWork!W$1),AssignmentsWork!$A16 &amp; " &lt;" &amp; AssignmentsWork!$B16 &amp; "&gt;, ", "")&amp;W17</f>
        <v/>
      </c>
      <c r="X16" s="0" t="str">
        <f aca="false">IF(OR(summary!$X17=AssignmentsWork!X$1,summary!$Z17=AssignmentsWork!X$1),AssignmentsWork!$A16 &amp; " &lt;" &amp; AssignmentsWork!$B16 &amp; "&gt;, ", "")&amp;X17</f>
        <v/>
      </c>
      <c r="Y16" s="0" t="str">
        <f aca="false">IF(OR(summary!$X17=AssignmentsWork!Y$1,summary!$Z17=AssignmentsWork!Y$1),AssignmentsWork!$A16 &amp; " &lt;" &amp; AssignmentsWork!$B16 &amp; "&gt;, ", "")&amp;Y17</f>
        <v/>
      </c>
      <c r="Z16" s="0" t="str">
        <f aca="false">IF(OR(summary!$X17=AssignmentsWork!Z$1,summary!$Z17=AssignmentsWork!Z$1),AssignmentsWork!$A16 &amp; " &lt;" &amp; AssignmentsWork!$B16 &amp; "&gt;, ", "")&amp;Z17</f>
        <v/>
      </c>
      <c r="AA16" s="0" t="str">
        <f aca="false">IF(OR(summary!$X17=AssignmentsWork!AA$1,summary!$Z17=AssignmentsWork!AA$1),AssignmentsWork!$A16 &amp; " &lt;" &amp; AssignmentsWork!$B16 &amp; "&gt;, ", "")&amp;AA17</f>
        <v/>
      </c>
      <c r="AB16" s="0" t="str">
        <f aca="false">IF(OR(summary!$X17=AssignmentsWork!AB$1,summary!$Z17=AssignmentsWork!AB$1),AssignmentsWork!$A16 &amp; " &lt;" &amp; AssignmentsWork!$B16 &amp; "&gt;, ", "")&amp;AB17</f>
        <v/>
      </c>
      <c r="AC16" s="0" t="str">
        <f aca="false">IF(OR(summary!$X17=AssignmentsWork!AC$1,summary!$Z17=AssignmentsWork!AC$1),AssignmentsWork!$A16 &amp; " &lt;" &amp; AssignmentsWork!$B16 &amp; "&gt;, ", "")&amp;AC17</f>
        <v/>
      </c>
      <c r="AD16" s="0" t="str">
        <f aca="false">IF(OR(summary!$X17=AssignmentsWork!AD$1,summary!$Z17=AssignmentsWork!AD$1),AssignmentsWork!$A16 &amp; " &lt;" &amp; AssignmentsWork!$B16 &amp; "&gt;, ", "")&amp;AD17</f>
        <v/>
      </c>
      <c r="AE16" s="0" t="str">
        <f aca="false">IF(OR(summary!$X17=AssignmentsWork!AE$1,summary!$Z17=AssignmentsWork!AE$1),AssignmentsWork!$A16 &amp; " &lt;" &amp; AssignmentsWork!$B16 &amp; "&gt;, ", "")&amp;AE17</f>
        <v/>
      </c>
      <c r="AF16" s="0" t="str">
        <f aca="false">IF(OR(summary!$X17=AssignmentsWork!AF$1,summary!$Z17=AssignmentsWork!AF$1),AssignmentsWork!$A16 &amp; " &lt;" &amp; AssignmentsWork!$B16 &amp; "&gt;, ", "")&amp;AF17</f>
        <v/>
      </c>
      <c r="AG16" s="0" t="str">
        <f aca="false">IF(OR(summary!$X17=AssignmentsWork!AG$1,summary!$Z17=AssignmentsWork!AG$1),AssignmentsWork!$A16 &amp; " &lt;" &amp; AssignmentsWork!$B16 &amp; "&gt;, ", "")&amp;AG17</f>
        <v/>
      </c>
      <c r="AH16" s="0" t="str">
        <f aca="false">IF(OR(summary!$X17=AssignmentsWork!AH$1,summary!$Z17=AssignmentsWork!AH$1),AssignmentsWork!$A16 &amp; " &lt;" &amp; AssignmentsWork!$B16 &amp; "&gt;, ", "")&amp;AH17</f>
        <v/>
      </c>
      <c r="AI16" s="0" t="str">
        <f aca="false">IF(OR(summary!$X17=AssignmentsWork!AI$1,summary!$Z17=AssignmentsWork!AI$1),AssignmentsWork!$A16 &amp; " &lt;" &amp; AssignmentsWork!$B16 &amp; "&gt;, ", "")&amp;AI17</f>
        <v/>
      </c>
      <c r="AJ16" s="0" t="str">
        <f aca="false">IF(OR(summary!$X17=AssignmentsWork!AJ$1,summary!$Z17=AssignmentsWork!AJ$1),AssignmentsWork!$A16 &amp; " &lt;" &amp; AssignmentsWork!$B16 &amp; "&gt;, ", "")&amp;AJ17</f>
        <v/>
      </c>
      <c r="AK16" s="0" t="str">
        <f aca="false">IF(OR(summary!$X17=AssignmentsWork!AK$1,summary!$Z17=AssignmentsWork!AK$1),AssignmentsWork!$A16 &amp; " &lt;" &amp; AssignmentsWork!$B16 &amp; "&gt;, ", "")&amp;AK17</f>
        <v/>
      </c>
      <c r="AL16" s="0" t="str">
        <f aca="false">IF(OR(summary!$X17=AssignmentsWork!AL$1,summary!$Z17=AssignmentsWork!AL$1),AssignmentsWork!$A16 &amp; " &lt;" &amp; AssignmentsWork!$B16 &amp; "&gt;, ", "")&amp;AL17</f>
        <v/>
      </c>
      <c r="AM16" s="0" t="str">
        <f aca="false">IF(OR(summary!$X17=AssignmentsWork!AM$1,summary!$Z17=AssignmentsWork!AM$1),AssignmentsWork!$A16 &amp; " &lt;" &amp; AssignmentsWork!$B16 &amp; "&gt;, ", "")&amp;AM17</f>
        <v/>
      </c>
      <c r="AN16" s="0" t="str">
        <f aca="false">IF(OR(summary!$X17=AssignmentsWork!AN$1,summary!$Z17=AssignmentsWork!AN$1),AssignmentsWork!$A16 &amp; " &lt;" &amp; AssignmentsWork!$B16 &amp; "&gt;, ", "")&amp;AN17</f>
        <v/>
      </c>
      <c r="AO16" s="0" t="str">
        <f aca="false">IF(OR(summary!$X17=AssignmentsWork!AO$1,summary!$Z17=AssignmentsWork!AO$1),AssignmentsWork!$A16 &amp; " &lt;" &amp; AssignmentsWork!$B16 &amp; "&gt;, ", "")&amp;AO17</f>
        <v/>
      </c>
      <c r="AP16" s="0" t="str">
        <f aca="false">IF(OR(summary!$X17=AssignmentsWork!AP$1,summary!$Z17=AssignmentsWork!AP$1),AssignmentsWork!$A16 &amp; " &lt;" &amp; AssignmentsWork!$B16 &amp; "&gt;, ", "")&amp;AP17</f>
        <v/>
      </c>
      <c r="AQ16" s="0" t="str">
        <f aca="false">IF(OR(summary!$X17=AssignmentsWork!AQ$1,summary!$Z17=AssignmentsWork!AQ$1),AssignmentsWork!$A16 &amp; " &lt;" &amp; AssignmentsWork!$B16 &amp; "&gt;, ", "")&amp;AQ17</f>
        <v/>
      </c>
      <c r="AR16" s="0" t="str">
        <f aca="false">IF(OR(summary!$X17=AssignmentsWork!AR$1,summary!$Z17=AssignmentsWork!AR$1),AssignmentsWork!$A16 &amp; " &lt;" &amp; AssignmentsWork!$B16 &amp; "&gt;, ", "")&amp;AR17</f>
        <v/>
      </c>
      <c r="AS16" s="0" t="str">
        <f aca="false">IF(OR(summary!$X17=AssignmentsWork!AS$1,summary!$Z17=AssignmentsWork!AS$1),AssignmentsWork!$A16 &amp; " &lt;" &amp; AssignmentsWork!$B16 &amp; "&gt;, ", "")&amp;AS17</f>
        <v/>
      </c>
      <c r="AT16" s="0" t="str">
        <f aca="false">IF(OR(summary!$X17=AssignmentsWork!AT$1,summary!$Z17=AssignmentsWork!AT$1),AssignmentsWork!$A16 &amp; " &lt;" &amp; AssignmentsWork!$B16 &amp; "&gt;, ", "")&amp;AT17</f>
        <v/>
      </c>
      <c r="AU16" s="0" t="str">
        <f aca="false">IF(OR(summary!$X17=AssignmentsWork!AU$1,summary!$Z17=AssignmentsWork!AU$1),AssignmentsWork!$A16 &amp; " &lt;" &amp; AssignmentsWork!$B16 &amp; "&gt;, ", "")&amp;AU17</f>
        <v/>
      </c>
      <c r="AV16" s="0" t="str">
        <f aca="false">IF(OR(summary!$X17=AssignmentsWork!AV$1,summary!$Z17=AssignmentsWork!AV$1),AssignmentsWork!$A16 &amp; " &lt;" &amp; AssignmentsWork!$B16 &amp; "&gt;, ", "")&amp;AV17</f>
        <v/>
      </c>
      <c r="AW16" s="0" t="str">
        <f aca="false">IF(OR(summary!$X17=AssignmentsWork!AW$1,summary!$Z17=AssignmentsWork!AW$1),AssignmentsWork!$A16 &amp; " &lt;" &amp; AssignmentsWork!$B16 &amp; "&gt;, ", "")&amp;AW17</f>
        <v/>
      </c>
      <c r="AX16" s="0" t="str">
        <f aca="false">IF(OR(summary!$X17=AssignmentsWork!AX$1,summary!$Z17=AssignmentsWork!AX$1),AssignmentsWork!$A16 &amp; " &lt;" &amp; AssignmentsWork!$B16 &amp; "&gt;, ", "")&amp;AX17</f>
        <v/>
      </c>
      <c r="AY16" s="0" t="str">
        <f aca="false">IF(OR(summary!$X17=AssignmentsWork!AY$1,summary!$Z17=AssignmentsWork!AY$1),AssignmentsWork!$A16 &amp; " &lt;" &amp; AssignmentsWork!$B16 &amp; "&gt;, ", "")&amp;AY17</f>
        <v/>
      </c>
      <c r="AZ16" s="0" t="str">
        <f aca="false">IF(OR(summary!$X17=AssignmentsWork!AZ$1,summary!$Z17=AssignmentsWork!AZ$1),AssignmentsWork!$A16 &amp; " &lt;" &amp; AssignmentsWork!$B16 &amp; "&gt;, ", "")&amp;AZ17</f>
        <v/>
      </c>
      <c r="BA16" s="0" t="str">
        <f aca="false">IF(OR(summary!$X17=AssignmentsWork!BA$1,summary!$Z17=AssignmentsWork!BA$1),AssignmentsWork!$A16 &amp; " &lt;" &amp; AssignmentsWork!$B16 &amp; "&gt;, ", "")&amp;BA17</f>
        <v/>
      </c>
      <c r="BB16" s="0" t="str">
        <f aca="false">IF(OR(summary!$X17=AssignmentsWork!BB$1,summary!$Z17=AssignmentsWork!BB$1),AssignmentsWork!$A16 &amp; " &lt;" &amp; AssignmentsWork!$B16 &amp; "&gt;, ", "")&amp;BB17</f>
        <v/>
      </c>
      <c r="BC16" s="0" t="e">
        <f aca="false">IF(OR(summary!$X17=AssignmentsWork!BC$1,summary!$Z17=AssignmentsWork!BC$1),AssignmentsWork!$A16 &amp; " &lt;" &amp; AssignmentsWork!$B16 &amp; "&gt;, ", "")&amp;BC17</f>
        <v>#N/A</v>
      </c>
    </row>
    <row r="17" customFormat="false" ht="15" hidden="false" customHeight="false" outlineLevel="0" collapsed="false">
      <c r="A17" s="0" t="str">
        <f aca="false">summary!A18&amp;" "&amp;summary!B18</f>
        <v> </v>
      </c>
      <c r="B17" s="0" t="n">
        <f aca="false">summary!D18</f>
        <v>0</v>
      </c>
      <c r="C17" s="0" t="str">
        <f aca="false">IF(OR(summary!$X18=AssignmentsWork!C$1,summary!$Z18=AssignmentsWork!C$1),AssignmentsWork!$A17 &amp; " &lt;" &amp; AssignmentsWork!$B17 &amp; "&gt;, ", "")&amp;C18</f>
        <v/>
      </c>
      <c r="D17" s="0" t="str">
        <f aca="false">IF(OR(summary!$X18=AssignmentsWork!D$1,summary!$Z18=AssignmentsWork!D$1),AssignmentsWork!$A17 &amp; " &lt;" &amp; AssignmentsWork!$B17 &amp; "&gt;, ", "")&amp;D18</f>
        <v/>
      </c>
      <c r="E17" s="0" t="str">
        <f aca="false">IF(OR(summary!$X18=AssignmentsWork!E$1,summary!$Z18=AssignmentsWork!E$1),AssignmentsWork!$A17 &amp; " &lt;" &amp; AssignmentsWork!$B17 &amp; "&gt;, ", "")&amp;E18</f>
        <v/>
      </c>
      <c r="F17" s="0" t="str">
        <f aca="false">IF(OR(summary!$X18=AssignmentsWork!F$1,summary!$Z18=AssignmentsWork!F$1),AssignmentsWork!$A17 &amp; " &lt;" &amp; AssignmentsWork!$B17 &amp; "&gt;, ", "")&amp;F18</f>
        <v/>
      </c>
      <c r="G17" s="0" t="str">
        <f aca="false">IF(OR(summary!$X18=AssignmentsWork!G$1,summary!$Z18=AssignmentsWork!G$1),AssignmentsWork!$A17 &amp; " &lt;" &amp; AssignmentsWork!$B17 &amp; "&gt;, ", "")&amp;G18</f>
        <v/>
      </c>
      <c r="H17" s="0" t="str">
        <f aca="false">IF(OR(summary!$X18=AssignmentsWork!H$1,summary!$Z18=AssignmentsWork!H$1),AssignmentsWork!$A17 &amp; " &lt;" &amp; AssignmentsWork!$B17 &amp; "&gt;, ", "")&amp;H18</f>
        <v/>
      </c>
      <c r="I17" s="0" t="str">
        <f aca="false">IF(OR(summary!$X18=AssignmentsWork!I$1,summary!$Z18=AssignmentsWork!I$1),AssignmentsWork!$A17 &amp; " &lt;" &amp; AssignmentsWork!$B17 &amp; "&gt;, ", "")&amp;I18</f>
        <v/>
      </c>
      <c r="J17" s="0" t="str">
        <f aca="false">IF(OR(summary!$X18=AssignmentsWork!J$1,summary!$Z18=AssignmentsWork!J$1),AssignmentsWork!$A17 &amp; " &lt;" &amp; AssignmentsWork!$B17 &amp; "&gt;, ", "")&amp;J18</f>
        <v/>
      </c>
      <c r="K17" s="0" t="str">
        <f aca="false">IF(OR(summary!$X18=AssignmentsWork!K$1,summary!$Z18=AssignmentsWork!K$1),AssignmentsWork!$A17 &amp; " &lt;" &amp; AssignmentsWork!$B17 &amp; "&gt;, ", "")&amp;K18</f>
        <v/>
      </c>
      <c r="L17" s="0" t="str">
        <f aca="false">IF(OR(summary!$X18=AssignmentsWork!L$1,summary!$Z18=AssignmentsWork!L$1),AssignmentsWork!$A17 &amp; " &lt;" &amp; AssignmentsWork!$B17 &amp; "&gt;, ", "")&amp;L18</f>
        <v/>
      </c>
      <c r="M17" s="0" t="str">
        <f aca="false">IF(OR(summary!$X18=AssignmentsWork!M$1,summary!$Z18=AssignmentsWork!M$1),AssignmentsWork!$A17 &amp; " &lt;" &amp; AssignmentsWork!$B17 &amp; "&gt;, ", "")&amp;M18</f>
        <v/>
      </c>
      <c r="N17" s="0" t="str">
        <f aca="false">IF(OR(summary!$X18=AssignmentsWork!N$1,summary!$Z18=AssignmentsWork!N$1),AssignmentsWork!$A17 &amp; " &lt;" &amp; AssignmentsWork!$B17 &amp; "&gt;, ", "")&amp;N18</f>
        <v/>
      </c>
      <c r="O17" s="0" t="str">
        <f aca="false">IF(OR(summary!$X18=AssignmentsWork!O$1,summary!$Z18=AssignmentsWork!O$1),AssignmentsWork!$A17 &amp; " &lt;" &amp; AssignmentsWork!$B17 &amp; "&gt;, ", "")&amp;O18</f>
        <v/>
      </c>
      <c r="P17" s="0" t="str">
        <f aca="false">IF(OR(summary!$X18=AssignmentsWork!P$1,summary!$Z18=AssignmentsWork!P$1),AssignmentsWork!$A17 &amp; " &lt;" &amp; AssignmentsWork!$B17 &amp; "&gt;, ", "")&amp;P18</f>
        <v/>
      </c>
      <c r="Q17" s="0" t="str">
        <f aca="false">IF(OR(summary!$X18=AssignmentsWork!Q$1,summary!$Z18=AssignmentsWork!Q$1),AssignmentsWork!$A17 &amp; " &lt;" &amp; AssignmentsWork!$B17 &amp; "&gt;, ", "")&amp;Q18</f>
        <v/>
      </c>
      <c r="R17" s="0" t="str">
        <f aca="false">IF(OR(summary!$X18=AssignmentsWork!R$1,summary!$Z18=AssignmentsWork!R$1),AssignmentsWork!$A17 &amp; " &lt;" &amp; AssignmentsWork!$B17 &amp; "&gt;, ", "")&amp;R18</f>
        <v/>
      </c>
      <c r="S17" s="0" t="str">
        <f aca="false">IF(OR(summary!$X18=AssignmentsWork!S$1,summary!$Z18=AssignmentsWork!S$1),AssignmentsWork!$A17 &amp; " &lt;" &amp; AssignmentsWork!$B17 &amp; "&gt;, ", "")&amp;S18</f>
        <v/>
      </c>
      <c r="T17" s="0" t="str">
        <f aca="false">IF(OR(summary!$X18=AssignmentsWork!T$1,summary!$Z18=AssignmentsWork!T$1),AssignmentsWork!$A17 &amp; " &lt;" &amp; AssignmentsWork!$B17 &amp; "&gt;, ", "")&amp;T18</f>
        <v/>
      </c>
      <c r="U17" s="0" t="str">
        <f aca="false">IF(OR(summary!$X18=AssignmentsWork!U$1,summary!$Z18=AssignmentsWork!U$1),AssignmentsWork!$A17 &amp; " &lt;" &amp; AssignmentsWork!$B17 &amp; "&gt;, ", "")&amp;U18</f>
        <v/>
      </c>
      <c r="V17" s="0" t="str">
        <f aca="false">IF(OR(summary!$X18=AssignmentsWork!V$1,summary!$Z18=AssignmentsWork!V$1),AssignmentsWork!$A17 &amp; " &lt;" &amp; AssignmentsWork!$B17 &amp; "&gt;, ", "")&amp;V18</f>
        <v/>
      </c>
      <c r="W17" s="0" t="str">
        <f aca="false">IF(OR(summary!$X18=AssignmentsWork!W$1,summary!$Z18=AssignmentsWork!W$1),AssignmentsWork!$A17 &amp; " &lt;" &amp; AssignmentsWork!$B17 &amp; "&gt;, ", "")&amp;W18</f>
        <v/>
      </c>
      <c r="X17" s="0" t="str">
        <f aca="false">IF(OR(summary!$X18=AssignmentsWork!X$1,summary!$Z18=AssignmentsWork!X$1),AssignmentsWork!$A17 &amp; " &lt;" &amp; AssignmentsWork!$B17 &amp; "&gt;, ", "")&amp;X18</f>
        <v/>
      </c>
      <c r="Y17" s="0" t="str">
        <f aca="false">IF(OR(summary!$X18=AssignmentsWork!Y$1,summary!$Z18=AssignmentsWork!Y$1),AssignmentsWork!$A17 &amp; " &lt;" &amp; AssignmentsWork!$B17 &amp; "&gt;, ", "")&amp;Y18</f>
        <v/>
      </c>
      <c r="Z17" s="0" t="str">
        <f aca="false">IF(OR(summary!$X18=AssignmentsWork!Z$1,summary!$Z18=AssignmentsWork!Z$1),AssignmentsWork!$A17 &amp; " &lt;" &amp; AssignmentsWork!$B17 &amp; "&gt;, ", "")&amp;Z18</f>
        <v/>
      </c>
      <c r="AA17" s="0" t="str">
        <f aca="false">IF(OR(summary!$X18=AssignmentsWork!AA$1,summary!$Z18=AssignmentsWork!AA$1),AssignmentsWork!$A17 &amp; " &lt;" &amp; AssignmentsWork!$B17 &amp; "&gt;, ", "")&amp;AA18</f>
        <v/>
      </c>
      <c r="AB17" s="0" t="str">
        <f aca="false">IF(OR(summary!$X18=AssignmentsWork!AB$1,summary!$Z18=AssignmentsWork!AB$1),AssignmentsWork!$A17 &amp; " &lt;" &amp; AssignmentsWork!$B17 &amp; "&gt;, ", "")&amp;AB18</f>
        <v/>
      </c>
      <c r="AC17" s="0" t="str">
        <f aca="false">IF(OR(summary!$X18=AssignmentsWork!AC$1,summary!$Z18=AssignmentsWork!AC$1),AssignmentsWork!$A17 &amp; " &lt;" &amp; AssignmentsWork!$B17 &amp; "&gt;, ", "")&amp;AC18</f>
        <v/>
      </c>
      <c r="AD17" s="0" t="str">
        <f aca="false">IF(OR(summary!$X18=AssignmentsWork!AD$1,summary!$Z18=AssignmentsWork!AD$1),AssignmentsWork!$A17 &amp; " &lt;" &amp; AssignmentsWork!$B17 &amp; "&gt;, ", "")&amp;AD18</f>
        <v/>
      </c>
      <c r="AE17" s="0" t="str">
        <f aca="false">IF(OR(summary!$X18=AssignmentsWork!AE$1,summary!$Z18=AssignmentsWork!AE$1),AssignmentsWork!$A17 &amp; " &lt;" &amp; AssignmentsWork!$B17 &amp; "&gt;, ", "")&amp;AE18</f>
        <v/>
      </c>
      <c r="AF17" s="0" t="str">
        <f aca="false">IF(OR(summary!$X18=AssignmentsWork!AF$1,summary!$Z18=AssignmentsWork!AF$1),AssignmentsWork!$A17 &amp; " &lt;" &amp; AssignmentsWork!$B17 &amp; "&gt;, ", "")&amp;AF18</f>
        <v/>
      </c>
      <c r="AG17" s="0" t="str">
        <f aca="false">IF(OR(summary!$X18=AssignmentsWork!AG$1,summary!$Z18=AssignmentsWork!AG$1),AssignmentsWork!$A17 &amp; " &lt;" &amp; AssignmentsWork!$B17 &amp; "&gt;, ", "")&amp;AG18</f>
        <v/>
      </c>
      <c r="AH17" s="0" t="str">
        <f aca="false">IF(OR(summary!$X18=AssignmentsWork!AH$1,summary!$Z18=AssignmentsWork!AH$1),AssignmentsWork!$A17 &amp; " &lt;" &amp; AssignmentsWork!$B17 &amp; "&gt;, ", "")&amp;AH18</f>
        <v/>
      </c>
      <c r="AI17" s="0" t="str">
        <f aca="false">IF(OR(summary!$X18=AssignmentsWork!AI$1,summary!$Z18=AssignmentsWork!AI$1),AssignmentsWork!$A17 &amp; " &lt;" &amp; AssignmentsWork!$B17 &amp; "&gt;, ", "")&amp;AI18</f>
        <v/>
      </c>
      <c r="AJ17" s="0" t="str">
        <f aca="false">IF(OR(summary!$X18=AssignmentsWork!AJ$1,summary!$Z18=AssignmentsWork!AJ$1),AssignmentsWork!$A17 &amp; " &lt;" &amp; AssignmentsWork!$B17 &amp; "&gt;, ", "")&amp;AJ18</f>
        <v/>
      </c>
      <c r="AK17" s="0" t="str">
        <f aca="false">IF(OR(summary!$X18=AssignmentsWork!AK$1,summary!$Z18=AssignmentsWork!AK$1),AssignmentsWork!$A17 &amp; " &lt;" &amp; AssignmentsWork!$B17 &amp; "&gt;, ", "")&amp;AK18</f>
        <v/>
      </c>
      <c r="AL17" s="0" t="str">
        <f aca="false">IF(OR(summary!$X18=AssignmentsWork!AL$1,summary!$Z18=AssignmentsWork!AL$1),AssignmentsWork!$A17 &amp; " &lt;" &amp; AssignmentsWork!$B17 &amp; "&gt;, ", "")&amp;AL18</f>
        <v/>
      </c>
      <c r="AM17" s="0" t="str">
        <f aca="false">IF(OR(summary!$X18=AssignmentsWork!AM$1,summary!$Z18=AssignmentsWork!AM$1),AssignmentsWork!$A17 &amp; " &lt;" &amp; AssignmentsWork!$B17 &amp; "&gt;, ", "")&amp;AM18</f>
        <v/>
      </c>
      <c r="AN17" s="0" t="str">
        <f aca="false">IF(OR(summary!$X18=AssignmentsWork!AN$1,summary!$Z18=AssignmentsWork!AN$1),AssignmentsWork!$A17 &amp; " &lt;" &amp; AssignmentsWork!$B17 &amp; "&gt;, ", "")&amp;AN18</f>
        <v/>
      </c>
      <c r="AO17" s="0" t="str">
        <f aca="false">IF(OR(summary!$X18=AssignmentsWork!AO$1,summary!$Z18=AssignmentsWork!AO$1),AssignmentsWork!$A17 &amp; " &lt;" &amp; AssignmentsWork!$B17 &amp; "&gt;, ", "")&amp;AO18</f>
        <v/>
      </c>
      <c r="AP17" s="0" t="str">
        <f aca="false">IF(OR(summary!$X18=AssignmentsWork!AP$1,summary!$Z18=AssignmentsWork!AP$1),AssignmentsWork!$A17 &amp; " &lt;" &amp; AssignmentsWork!$B17 &amp; "&gt;, ", "")&amp;AP18</f>
        <v/>
      </c>
      <c r="AQ17" s="0" t="str">
        <f aca="false">IF(OR(summary!$X18=AssignmentsWork!AQ$1,summary!$Z18=AssignmentsWork!AQ$1),AssignmentsWork!$A17 &amp; " &lt;" &amp; AssignmentsWork!$B17 &amp; "&gt;, ", "")&amp;AQ18</f>
        <v/>
      </c>
      <c r="AR17" s="0" t="str">
        <f aca="false">IF(OR(summary!$X18=AssignmentsWork!AR$1,summary!$Z18=AssignmentsWork!AR$1),AssignmentsWork!$A17 &amp; " &lt;" &amp; AssignmentsWork!$B17 &amp; "&gt;, ", "")&amp;AR18</f>
        <v/>
      </c>
      <c r="AS17" s="0" t="str">
        <f aca="false">IF(OR(summary!$X18=AssignmentsWork!AS$1,summary!$Z18=AssignmentsWork!AS$1),AssignmentsWork!$A17 &amp; " &lt;" &amp; AssignmentsWork!$B17 &amp; "&gt;, ", "")&amp;AS18</f>
        <v/>
      </c>
      <c r="AT17" s="0" t="str">
        <f aca="false">IF(OR(summary!$X18=AssignmentsWork!AT$1,summary!$Z18=AssignmentsWork!AT$1),AssignmentsWork!$A17 &amp; " &lt;" &amp; AssignmentsWork!$B17 &amp; "&gt;, ", "")&amp;AT18</f>
        <v/>
      </c>
      <c r="AU17" s="0" t="str">
        <f aca="false">IF(OR(summary!$X18=AssignmentsWork!AU$1,summary!$Z18=AssignmentsWork!AU$1),AssignmentsWork!$A17 &amp; " &lt;" &amp; AssignmentsWork!$B17 &amp; "&gt;, ", "")&amp;AU18</f>
        <v/>
      </c>
      <c r="AV17" s="0" t="str">
        <f aca="false">IF(OR(summary!$X18=AssignmentsWork!AV$1,summary!$Z18=AssignmentsWork!AV$1),AssignmentsWork!$A17 &amp; " &lt;" &amp; AssignmentsWork!$B17 &amp; "&gt;, ", "")&amp;AV18</f>
        <v/>
      </c>
      <c r="AW17" s="0" t="str">
        <f aca="false">IF(OR(summary!$X18=AssignmentsWork!AW$1,summary!$Z18=AssignmentsWork!AW$1),AssignmentsWork!$A17 &amp; " &lt;" &amp; AssignmentsWork!$B17 &amp; "&gt;, ", "")&amp;AW18</f>
        <v/>
      </c>
      <c r="AX17" s="0" t="str">
        <f aca="false">IF(OR(summary!$X18=AssignmentsWork!AX$1,summary!$Z18=AssignmentsWork!AX$1),AssignmentsWork!$A17 &amp; " &lt;" &amp; AssignmentsWork!$B17 &amp; "&gt;, ", "")&amp;AX18</f>
        <v/>
      </c>
      <c r="AY17" s="0" t="str">
        <f aca="false">IF(OR(summary!$X18=AssignmentsWork!AY$1,summary!$Z18=AssignmentsWork!AY$1),AssignmentsWork!$A17 &amp; " &lt;" &amp; AssignmentsWork!$B17 &amp; "&gt;, ", "")&amp;AY18</f>
        <v/>
      </c>
      <c r="AZ17" s="0" t="str">
        <f aca="false">IF(OR(summary!$X18=AssignmentsWork!AZ$1,summary!$Z18=AssignmentsWork!AZ$1),AssignmentsWork!$A17 &amp; " &lt;" &amp; AssignmentsWork!$B17 &amp; "&gt;, ", "")&amp;AZ18</f>
        <v/>
      </c>
      <c r="BA17" s="0" t="str">
        <f aca="false">IF(OR(summary!$X18=AssignmentsWork!BA$1,summary!$Z18=AssignmentsWork!BA$1),AssignmentsWork!$A17 &amp; " &lt;" &amp; AssignmentsWork!$B17 &amp; "&gt;, ", "")&amp;BA18</f>
        <v/>
      </c>
      <c r="BB17" s="0" t="str">
        <f aca="false">IF(OR(summary!$X18=AssignmentsWork!BB$1,summary!$Z18=AssignmentsWork!BB$1),AssignmentsWork!$A17 &amp; " &lt;" &amp; AssignmentsWork!$B17 &amp; "&gt;, ", "")&amp;BB18</f>
        <v/>
      </c>
      <c r="BC17" s="0" t="e">
        <f aca="false">IF(OR(summary!$X18=AssignmentsWork!BC$1,summary!$Z18=AssignmentsWork!BC$1),AssignmentsWork!$A17 &amp; " &lt;" &amp; AssignmentsWork!$B17 &amp; "&gt;, ", "")&amp;BC18</f>
        <v>#N/A</v>
      </c>
    </row>
    <row r="18" customFormat="false" ht="15" hidden="false" customHeight="false" outlineLevel="0" collapsed="false">
      <c r="A18" s="0" t="str">
        <f aca="false">summary!A19&amp;" "&amp;summary!B19</f>
        <v> </v>
      </c>
      <c r="B18" s="0" t="n">
        <f aca="false">summary!D19</f>
        <v>0</v>
      </c>
      <c r="C18" s="0" t="str">
        <f aca="false">IF(OR(summary!$X19=AssignmentsWork!C$1,summary!$Z19=AssignmentsWork!C$1),AssignmentsWork!$A18 &amp; " &lt;" &amp; AssignmentsWork!$B18 &amp; "&gt;, ", "")&amp;C19</f>
        <v/>
      </c>
      <c r="D18" s="0" t="str">
        <f aca="false">IF(OR(summary!$X19=AssignmentsWork!D$1,summary!$Z19=AssignmentsWork!D$1),AssignmentsWork!$A18 &amp; " &lt;" &amp; AssignmentsWork!$B18 &amp; "&gt;, ", "")&amp;D19</f>
        <v/>
      </c>
      <c r="E18" s="0" t="str">
        <f aca="false">IF(OR(summary!$X19=AssignmentsWork!E$1,summary!$Z19=AssignmentsWork!E$1),AssignmentsWork!$A18 &amp; " &lt;" &amp; AssignmentsWork!$B18 &amp; "&gt;, ", "")&amp;E19</f>
        <v/>
      </c>
      <c r="F18" s="0" t="str">
        <f aca="false">IF(OR(summary!$X19=AssignmentsWork!F$1,summary!$Z19=AssignmentsWork!F$1),AssignmentsWork!$A18 &amp; " &lt;" &amp; AssignmentsWork!$B18 &amp; "&gt;, ", "")&amp;F19</f>
        <v/>
      </c>
      <c r="G18" s="0" t="str">
        <f aca="false">IF(OR(summary!$X19=AssignmentsWork!G$1,summary!$Z19=AssignmentsWork!G$1),AssignmentsWork!$A18 &amp; " &lt;" &amp; AssignmentsWork!$B18 &amp; "&gt;, ", "")&amp;G19</f>
        <v/>
      </c>
      <c r="H18" s="0" t="str">
        <f aca="false">IF(OR(summary!$X19=AssignmentsWork!H$1,summary!$Z19=AssignmentsWork!H$1),AssignmentsWork!$A18 &amp; " &lt;" &amp; AssignmentsWork!$B18 &amp; "&gt;, ", "")&amp;H19</f>
        <v/>
      </c>
      <c r="I18" s="0" t="str">
        <f aca="false">IF(OR(summary!$X19=AssignmentsWork!I$1,summary!$Z19=AssignmentsWork!I$1),AssignmentsWork!$A18 &amp; " &lt;" &amp; AssignmentsWork!$B18 &amp; "&gt;, ", "")&amp;I19</f>
        <v/>
      </c>
      <c r="J18" s="0" t="str">
        <f aca="false">IF(OR(summary!$X19=AssignmentsWork!J$1,summary!$Z19=AssignmentsWork!J$1),AssignmentsWork!$A18 &amp; " &lt;" &amp; AssignmentsWork!$B18 &amp; "&gt;, ", "")&amp;J19</f>
        <v/>
      </c>
      <c r="K18" s="0" t="str">
        <f aca="false">IF(OR(summary!$X19=AssignmentsWork!K$1,summary!$Z19=AssignmentsWork!K$1),AssignmentsWork!$A18 &amp; " &lt;" &amp; AssignmentsWork!$B18 &amp; "&gt;, ", "")&amp;K19</f>
        <v/>
      </c>
      <c r="L18" s="0" t="str">
        <f aca="false">IF(OR(summary!$X19=AssignmentsWork!L$1,summary!$Z19=AssignmentsWork!L$1),AssignmentsWork!$A18 &amp; " &lt;" &amp; AssignmentsWork!$B18 &amp; "&gt;, ", "")&amp;L19</f>
        <v/>
      </c>
      <c r="M18" s="0" t="str">
        <f aca="false">IF(OR(summary!$X19=AssignmentsWork!M$1,summary!$Z19=AssignmentsWork!M$1),AssignmentsWork!$A18 &amp; " &lt;" &amp; AssignmentsWork!$B18 &amp; "&gt;, ", "")&amp;M19</f>
        <v/>
      </c>
      <c r="N18" s="0" t="str">
        <f aca="false">IF(OR(summary!$X19=AssignmentsWork!N$1,summary!$Z19=AssignmentsWork!N$1),AssignmentsWork!$A18 &amp; " &lt;" &amp; AssignmentsWork!$B18 &amp; "&gt;, ", "")&amp;N19</f>
        <v/>
      </c>
      <c r="O18" s="0" t="str">
        <f aca="false">IF(OR(summary!$X19=AssignmentsWork!O$1,summary!$Z19=AssignmentsWork!O$1),AssignmentsWork!$A18 &amp; " &lt;" &amp; AssignmentsWork!$B18 &amp; "&gt;, ", "")&amp;O19</f>
        <v/>
      </c>
      <c r="P18" s="0" t="str">
        <f aca="false">IF(OR(summary!$X19=AssignmentsWork!P$1,summary!$Z19=AssignmentsWork!P$1),AssignmentsWork!$A18 &amp; " &lt;" &amp; AssignmentsWork!$B18 &amp; "&gt;, ", "")&amp;P19</f>
        <v/>
      </c>
      <c r="Q18" s="0" t="str">
        <f aca="false">IF(OR(summary!$X19=AssignmentsWork!Q$1,summary!$Z19=AssignmentsWork!Q$1),AssignmentsWork!$A18 &amp; " &lt;" &amp; AssignmentsWork!$B18 &amp; "&gt;, ", "")&amp;Q19</f>
        <v/>
      </c>
      <c r="R18" s="0" t="str">
        <f aca="false">IF(OR(summary!$X19=AssignmentsWork!R$1,summary!$Z19=AssignmentsWork!R$1),AssignmentsWork!$A18 &amp; " &lt;" &amp; AssignmentsWork!$B18 &amp; "&gt;, ", "")&amp;R19</f>
        <v/>
      </c>
      <c r="S18" s="0" t="str">
        <f aca="false">IF(OR(summary!$X19=AssignmentsWork!S$1,summary!$Z19=AssignmentsWork!S$1),AssignmentsWork!$A18 &amp; " &lt;" &amp; AssignmentsWork!$B18 &amp; "&gt;, ", "")&amp;S19</f>
        <v/>
      </c>
      <c r="T18" s="0" t="str">
        <f aca="false">IF(OR(summary!$X19=AssignmentsWork!T$1,summary!$Z19=AssignmentsWork!T$1),AssignmentsWork!$A18 &amp; " &lt;" &amp; AssignmentsWork!$B18 &amp; "&gt;, ", "")&amp;T19</f>
        <v/>
      </c>
      <c r="U18" s="0" t="str">
        <f aca="false">IF(OR(summary!$X19=AssignmentsWork!U$1,summary!$Z19=AssignmentsWork!U$1),AssignmentsWork!$A18 &amp; " &lt;" &amp; AssignmentsWork!$B18 &amp; "&gt;, ", "")&amp;U19</f>
        <v/>
      </c>
      <c r="V18" s="0" t="str">
        <f aca="false">IF(OR(summary!$X19=AssignmentsWork!V$1,summary!$Z19=AssignmentsWork!V$1),AssignmentsWork!$A18 &amp; " &lt;" &amp; AssignmentsWork!$B18 &amp; "&gt;, ", "")&amp;V19</f>
        <v/>
      </c>
      <c r="W18" s="0" t="str">
        <f aca="false">IF(OR(summary!$X19=AssignmentsWork!W$1,summary!$Z19=AssignmentsWork!W$1),AssignmentsWork!$A18 &amp; " &lt;" &amp; AssignmentsWork!$B18 &amp; "&gt;, ", "")&amp;W19</f>
        <v/>
      </c>
      <c r="X18" s="0" t="str">
        <f aca="false">IF(OR(summary!$X19=AssignmentsWork!X$1,summary!$Z19=AssignmentsWork!X$1),AssignmentsWork!$A18 &amp; " &lt;" &amp; AssignmentsWork!$B18 &amp; "&gt;, ", "")&amp;X19</f>
        <v/>
      </c>
      <c r="Y18" s="0" t="str">
        <f aca="false">IF(OR(summary!$X19=AssignmentsWork!Y$1,summary!$Z19=AssignmentsWork!Y$1),AssignmentsWork!$A18 &amp; " &lt;" &amp; AssignmentsWork!$B18 &amp; "&gt;, ", "")&amp;Y19</f>
        <v/>
      </c>
      <c r="Z18" s="0" t="str">
        <f aca="false">IF(OR(summary!$X19=AssignmentsWork!Z$1,summary!$Z19=AssignmentsWork!Z$1),AssignmentsWork!$A18 &amp; " &lt;" &amp; AssignmentsWork!$B18 &amp; "&gt;, ", "")&amp;Z19</f>
        <v/>
      </c>
      <c r="AA18" s="0" t="str">
        <f aca="false">IF(OR(summary!$X19=AssignmentsWork!AA$1,summary!$Z19=AssignmentsWork!AA$1),AssignmentsWork!$A18 &amp; " &lt;" &amp; AssignmentsWork!$B18 &amp; "&gt;, ", "")&amp;AA19</f>
        <v/>
      </c>
      <c r="AB18" s="0" t="str">
        <f aca="false">IF(OR(summary!$X19=AssignmentsWork!AB$1,summary!$Z19=AssignmentsWork!AB$1),AssignmentsWork!$A18 &amp; " &lt;" &amp; AssignmentsWork!$B18 &amp; "&gt;, ", "")&amp;AB19</f>
        <v/>
      </c>
      <c r="AC18" s="0" t="str">
        <f aca="false">IF(OR(summary!$X19=AssignmentsWork!AC$1,summary!$Z19=AssignmentsWork!AC$1),AssignmentsWork!$A18 &amp; " &lt;" &amp; AssignmentsWork!$B18 &amp; "&gt;, ", "")&amp;AC19</f>
        <v/>
      </c>
      <c r="AD18" s="0" t="str">
        <f aca="false">IF(OR(summary!$X19=AssignmentsWork!AD$1,summary!$Z19=AssignmentsWork!AD$1),AssignmentsWork!$A18 &amp; " &lt;" &amp; AssignmentsWork!$B18 &amp; "&gt;, ", "")&amp;AD19</f>
        <v/>
      </c>
      <c r="AE18" s="0" t="str">
        <f aca="false">IF(OR(summary!$X19=AssignmentsWork!AE$1,summary!$Z19=AssignmentsWork!AE$1),AssignmentsWork!$A18 &amp; " &lt;" &amp; AssignmentsWork!$B18 &amp; "&gt;, ", "")&amp;AE19</f>
        <v/>
      </c>
      <c r="AF18" s="0" t="str">
        <f aca="false">IF(OR(summary!$X19=AssignmentsWork!AF$1,summary!$Z19=AssignmentsWork!AF$1),AssignmentsWork!$A18 &amp; " &lt;" &amp; AssignmentsWork!$B18 &amp; "&gt;, ", "")&amp;AF19</f>
        <v/>
      </c>
      <c r="AG18" s="0" t="str">
        <f aca="false">IF(OR(summary!$X19=AssignmentsWork!AG$1,summary!$Z19=AssignmentsWork!AG$1),AssignmentsWork!$A18 &amp; " &lt;" &amp; AssignmentsWork!$B18 &amp; "&gt;, ", "")&amp;AG19</f>
        <v/>
      </c>
      <c r="AH18" s="0" t="str">
        <f aca="false">IF(OR(summary!$X19=AssignmentsWork!AH$1,summary!$Z19=AssignmentsWork!AH$1),AssignmentsWork!$A18 &amp; " &lt;" &amp; AssignmentsWork!$B18 &amp; "&gt;, ", "")&amp;AH19</f>
        <v/>
      </c>
      <c r="AI18" s="0" t="str">
        <f aca="false">IF(OR(summary!$X19=AssignmentsWork!AI$1,summary!$Z19=AssignmentsWork!AI$1),AssignmentsWork!$A18 &amp; " &lt;" &amp; AssignmentsWork!$B18 &amp; "&gt;, ", "")&amp;AI19</f>
        <v/>
      </c>
      <c r="AJ18" s="0" t="str">
        <f aca="false">IF(OR(summary!$X19=AssignmentsWork!AJ$1,summary!$Z19=AssignmentsWork!AJ$1),AssignmentsWork!$A18 &amp; " &lt;" &amp; AssignmentsWork!$B18 &amp; "&gt;, ", "")&amp;AJ19</f>
        <v/>
      </c>
      <c r="AK18" s="0" t="str">
        <f aca="false">IF(OR(summary!$X19=AssignmentsWork!AK$1,summary!$Z19=AssignmentsWork!AK$1),AssignmentsWork!$A18 &amp; " &lt;" &amp; AssignmentsWork!$B18 &amp; "&gt;, ", "")&amp;AK19</f>
        <v/>
      </c>
      <c r="AL18" s="0" t="str">
        <f aca="false">IF(OR(summary!$X19=AssignmentsWork!AL$1,summary!$Z19=AssignmentsWork!AL$1),AssignmentsWork!$A18 &amp; " &lt;" &amp; AssignmentsWork!$B18 &amp; "&gt;, ", "")&amp;AL19</f>
        <v/>
      </c>
      <c r="AM18" s="0" t="str">
        <f aca="false">IF(OR(summary!$X19=AssignmentsWork!AM$1,summary!$Z19=AssignmentsWork!AM$1),AssignmentsWork!$A18 &amp; " &lt;" &amp; AssignmentsWork!$B18 &amp; "&gt;, ", "")&amp;AM19</f>
        <v/>
      </c>
      <c r="AN18" s="0" t="str">
        <f aca="false">IF(OR(summary!$X19=AssignmentsWork!AN$1,summary!$Z19=AssignmentsWork!AN$1),AssignmentsWork!$A18 &amp; " &lt;" &amp; AssignmentsWork!$B18 &amp; "&gt;, ", "")&amp;AN19</f>
        <v/>
      </c>
      <c r="AO18" s="0" t="str">
        <f aca="false">IF(OR(summary!$X19=AssignmentsWork!AO$1,summary!$Z19=AssignmentsWork!AO$1),AssignmentsWork!$A18 &amp; " &lt;" &amp; AssignmentsWork!$B18 &amp; "&gt;, ", "")&amp;AO19</f>
        <v/>
      </c>
      <c r="AP18" s="0" t="str">
        <f aca="false">IF(OR(summary!$X19=AssignmentsWork!AP$1,summary!$Z19=AssignmentsWork!AP$1),AssignmentsWork!$A18 &amp; " &lt;" &amp; AssignmentsWork!$B18 &amp; "&gt;, ", "")&amp;AP19</f>
        <v/>
      </c>
      <c r="AQ18" s="0" t="str">
        <f aca="false">IF(OR(summary!$X19=AssignmentsWork!AQ$1,summary!$Z19=AssignmentsWork!AQ$1),AssignmentsWork!$A18 &amp; " &lt;" &amp; AssignmentsWork!$B18 &amp; "&gt;, ", "")&amp;AQ19</f>
        <v/>
      </c>
      <c r="AR18" s="0" t="str">
        <f aca="false">IF(OR(summary!$X19=AssignmentsWork!AR$1,summary!$Z19=AssignmentsWork!AR$1),AssignmentsWork!$A18 &amp; " &lt;" &amp; AssignmentsWork!$B18 &amp; "&gt;, ", "")&amp;AR19</f>
        <v/>
      </c>
      <c r="AS18" s="0" t="str">
        <f aca="false">IF(OR(summary!$X19=AssignmentsWork!AS$1,summary!$Z19=AssignmentsWork!AS$1),AssignmentsWork!$A18 &amp; " &lt;" &amp; AssignmentsWork!$B18 &amp; "&gt;, ", "")&amp;AS19</f>
        <v/>
      </c>
      <c r="AT18" s="0" t="str">
        <f aca="false">IF(OR(summary!$X19=AssignmentsWork!AT$1,summary!$Z19=AssignmentsWork!AT$1),AssignmentsWork!$A18 &amp; " &lt;" &amp; AssignmentsWork!$B18 &amp; "&gt;, ", "")&amp;AT19</f>
        <v/>
      </c>
      <c r="AU18" s="0" t="str">
        <f aca="false">IF(OR(summary!$X19=AssignmentsWork!AU$1,summary!$Z19=AssignmentsWork!AU$1),AssignmentsWork!$A18 &amp; " &lt;" &amp; AssignmentsWork!$B18 &amp; "&gt;, ", "")&amp;AU19</f>
        <v/>
      </c>
      <c r="AV18" s="0" t="str">
        <f aca="false">IF(OR(summary!$X19=AssignmentsWork!AV$1,summary!$Z19=AssignmentsWork!AV$1),AssignmentsWork!$A18 &amp; " &lt;" &amp; AssignmentsWork!$B18 &amp; "&gt;, ", "")&amp;AV19</f>
        <v/>
      </c>
      <c r="AW18" s="0" t="str">
        <f aca="false">IF(OR(summary!$X19=AssignmentsWork!AW$1,summary!$Z19=AssignmentsWork!AW$1),AssignmentsWork!$A18 &amp; " &lt;" &amp; AssignmentsWork!$B18 &amp; "&gt;, ", "")&amp;AW19</f>
        <v/>
      </c>
      <c r="AX18" s="0" t="str">
        <f aca="false">IF(OR(summary!$X19=AssignmentsWork!AX$1,summary!$Z19=AssignmentsWork!AX$1),AssignmentsWork!$A18 &amp; " &lt;" &amp; AssignmentsWork!$B18 &amp; "&gt;, ", "")&amp;AX19</f>
        <v/>
      </c>
      <c r="AY18" s="0" t="str">
        <f aca="false">IF(OR(summary!$X19=AssignmentsWork!AY$1,summary!$Z19=AssignmentsWork!AY$1),AssignmentsWork!$A18 &amp; " &lt;" &amp; AssignmentsWork!$B18 &amp; "&gt;, ", "")&amp;AY19</f>
        <v/>
      </c>
      <c r="AZ18" s="0" t="str">
        <f aca="false">IF(OR(summary!$X19=AssignmentsWork!AZ$1,summary!$Z19=AssignmentsWork!AZ$1),AssignmentsWork!$A18 &amp; " &lt;" &amp; AssignmentsWork!$B18 &amp; "&gt;, ", "")&amp;AZ19</f>
        <v/>
      </c>
      <c r="BA18" s="0" t="str">
        <f aca="false">IF(OR(summary!$X19=AssignmentsWork!BA$1,summary!$Z19=AssignmentsWork!BA$1),AssignmentsWork!$A18 &amp; " &lt;" &amp; AssignmentsWork!$B18 &amp; "&gt;, ", "")&amp;BA19</f>
        <v/>
      </c>
      <c r="BB18" s="0" t="str">
        <f aca="false">IF(OR(summary!$X19=AssignmentsWork!BB$1,summary!$Z19=AssignmentsWork!BB$1),AssignmentsWork!$A18 &amp; " &lt;" &amp; AssignmentsWork!$B18 &amp; "&gt;, ", "")&amp;BB19</f>
        <v/>
      </c>
      <c r="BC18" s="0" t="e">
        <f aca="false">IF(OR(summary!$X19=AssignmentsWork!BC$1,summary!$Z19=AssignmentsWork!BC$1),AssignmentsWork!$A18 &amp; " &lt;" &amp; AssignmentsWork!$B18 &amp; "&gt;, ", "")&amp;BC19</f>
        <v>#N/A</v>
      </c>
    </row>
    <row r="19" customFormat="false" ht="15" hidden="false" customHeight="false" outlineLevel="0" collapsed="false">
      <c r="A19" s="0" t="str">
        <f aca="false">summary!A20&amp;" "&amp;summary!B20</f>
        <v> </v>
      </c>
      <c r="B19" s="0" t="n">
        <f aca="false">summary!D20</f>
        <v>0</v>
      </c>
      <c r="C19" s="0" t="str">
        <f aca="false">IF(OR(summary!$X20=AssignmentsWork!C$1,summary!$Z20=AssignmentsWork!C$1),AssignmentsWork!$A19 &amp; " &lt;" &amp; AssignmentsWork!$B19 &amp; "&gt;, ", "")&amp;C20</f>
        <v/>
      </c>
      <c r="D19" s="0" t="str">
        <f aca="false">IF(OR(summary!$X20=AssignmentsWork!D$1,summary!$Z20=AssignmentsWork!D$1),AssignmentsWork!$A19 &amp; " &lt;" &amp; AssignmentsWork!$B19 &amp; "&gt;, ", "")&amp;D20</f>
        <v/>
      </c>
      <c r="E19" s="0" t="str">
        <f aca="false">IF(OR(summary!$X20=AssignmentsWork!E$1,summary!$Z20=AssignmentsWork!E$1),AssignmentsWork!$A19 &amp; " &lt;" &amp; AssignmentsWork!$B19 &amp; "&gt;, ", "")&amp;E20</f>
        <v/>
      </c>
      <c r="F19" s="0" t="str">
        <f aca="false">IF(OR(summary!$X20=AssignmentsWork!F$1,summary!$Z20=AssignmentsWork!F$1),AssignmentsWork!$A19 &amp; " &lt;" &amp; AssignmentsWork!$B19 &amp; "&gt;, ", "")&amp;F20</f>
        <v/>
      </c>
      <c r="G19" s="0" t="str">
        <f aca="false">IF(OR(summary!$X20=AssignmentsWork!G$1,summary!$Z20=AssignmentsWork!G$1),AssignmentsWork!$A19 &amp; " &lt;" &amp; AssignmentsWork!$B19 &amp; "&gt;, ", "")&amp;G20</f>
        <v/>
      </c>
      <c r="H19" s="0" t="str">
        <f aca="false">IF(OR(summary!$X20=AssignmentsWork!H$1,summary!$Z20=AssignmentsWork!H$1),AssignmentsWork!$A19 &amp; " &lt;" &amp; AssignmentsWork!$B19 &amp; "&gt;, ", "")&amp;H20</f>
        <v/>
      </c>
      <c r="I19" s="0" t="str">
        <f aca="false">IF(OR(summary!$X20=AssignmentsWork!I$1,summary!$Z20=AssignmentsWork!I$1),AssignmentsWork!$A19 &amp; " &lt;" &amp; AssignmentsWork!$B19 &amp; "&gt;, ", "")&amp;I20</f>
        <v/>
      </c>
      <c r="J19" s="0" t="str">
        <f aca="false">IF(OR(summary!$X20=AssignmentsWork!J$1,summary!$Z20=AssignmentsWork!J$1),AssignmentsWork!$A19 &amp; " &lt;" &amp; AssignmentsWork!$B19 &amp; "&gt;, ", "")&amp;J20</f>
        <v/>
      </c>
      <c r="K19" s="0" t="str">
        <f aca="false">IF(OR(summary!$X20=AssignmentsWork!K$1,summary!$Z20=AssignmentsWork!K$1),AssignmentsWork!$A19 &amp; " &lt;" &amp; AssignmentsWork!$B19 &amp; "&gt;, ", "")&amp;K20</f>
        <v/>
      </c>
      <c r="L19" s="0" t="str">
        <f aca="false">IF(OR(summary!$X20=AssignmentsWork!L$1,summary!$Z20=AssignmentsWork!L$1),AssignmentsWork!$A19 &amp; " &lt;" &amp; AssignmentsWork!$B19 &amp; "&gt;, ", "")&amp;L20</f>
        <v/>
      </c>
      <c r="M19" s="0" t="str">
        <f aca="false">IF(OR(summary!$X20=AssignmentsWork!M$1,summary!$Z20=AssignmentsWork!M$1),AssignmentsWork!$A19 &amp; " &lt;" &amp; AssignmentsWork!$B19 &amp; "&gt;, ", "")&amp;M20</f>
        <v/>
      </c>
      <c r="N19" s="0" t="str">
        <f aca="false">IF(OR(summary!$X20=AssignmentsWork!N$1,summary!$Z20=AssignmentsWork!N$1),AssignmentsWork!$A19 &amp; " &lt;" &amp; AssignmentsWork!$B19 &amp; "&gt;, ", "")&amp;N20</f>
        <v/>
      </c>
      <c r="O19" s="0" t="str">
        <f aca="false">IF(OR(summary!$X20=AssignmentsWork!O$1,summary!$Z20=AssignmentsWork!O$1),AssignmentsWork!$A19 &amp; " &lt;" &amp; AssignmentsWork!$B19 &amp; "&gt;, ", "")&amp;O20</f>
        <v/>
      </c>
      <c r="P19" s="0" t="str">
        <f aca="false">IF(OR(summary!$X20=AssignmentsWork!P$1,summary!$Z20=AssignmentsWork!P$1),AssignmentsWork!$A19 &amp; " &lt;" &amp; AssignmentsWork!$B19 &amp; "&gt;, ", "")&amp;P20</f>
        <v/>
      </c>
      <c r="Q19" s="0" t="str">
        <f aca="false">IF(OR(summary!$X20=AssignmentsWork!Q$1,summary!$Z20=AssignmentsWork!Q$1),AssignmentsWork!$A19 &amp; " &lt;" &amp; AssignmentsWork!$B19 &amp; "&gt;, ", "")&amp;Q20</f>
        <v/>
      </c>
      <c r="R19" s="0" t="str">
        <f aca="false">IF(OR(summary!$X20=AssignmentsWork!R$1,summary!$Z20=AssignmentsWork!R$1),AssignmentsWork!$A19 &amp; " &lt;" &amp; AssignmentsWork!$B19 &amp; "&gt;, ", "")&amp;R20</f>
        <v/>
      </c>
      <c r="S19" s="0" t="str">
        <f aca="false">IF(OR(summary!$X20=AssignmentsWork!S$1,summary!$Z20=AssignmentsWork!S$1),AssignmentsWork!$A19 &amp; " &lt;" &amp; AssignmentsWork!$B19 &amp; "&gt;, ", "")&amp;S20</f>
        <v/>
      </c>
      <c r="T19" s="0" t="str">
        <f aca="false">IF(OR(summary!$X20=AssignmentsWork!T$1,summary!$Z20=AssignmentsWork!T$1),AssignmentsWork!$A19 &amp; " &lt;" &amp; AssignmentsWork!$B19 &amp; "&gt;, ", "")&amp;T20</f>
        <v/>
      </c>
      <c r="U19" s="0" t="str">
        <f aca="false">IF(OR(summary!$X20=AssignmentsWork!U$1,summary!$Z20=AssignmentsWork!U$1),AssignmentsWork!$A19 &amp; " &lt;" &amp; AssignmentsWork!$B19 &amp; "&gt;, ", "")&amp;U20</f>
        <v/>
      </c>
      <c r="V19" s="0" t="str">
        <f aca="false">IF(OR(summary!$X20=AssignmentsWork!V$1,summary!$Z20=AssignmentsWork!V$1),AssignmentsWork!$A19 &amp; " &lt;" &amp; AssignmentsWork!$B19 &amp; "&gt;, ", "")&amp;V20</f>
        <v/>
      </c>
      <c r="W19" s="0" t="str">
        <f aca="false">IF(OR(summary!$X20=AssignmentsWork!W$1,summary!$Z20=AssignmentsWork!W$1),AssignmentsWork!$A19 &amp; " &lt;" &amp; AssignmentsWork!$B19 &amp; "&gt;, ", "")&amp;W20</f>
        <v/>
      </c>
      <c r="X19" s="0" t="str">
        <f aca="false">IF(OR(summary!$X20=AssignmentsWork!X$1,summary!$Z20=AssignmentsWork!X$1),AssignmentsWork!$A19 &amp; " &lt;" &amp; AssignmentsWork!$B19 &amp; "&gt;, ", "")&amp;X20</f>
        <v/>
      </c>
      <c r="Y19" s="0" t="str">
        <f aca="false">IF(OR(summary!$X20=AssignmentsWork!Y$1,summary!$Z20=AssignmentsWork!Y$1),AssignmentsWork!$A19 &amp; " &lt;" &amp; AssignmentsWork!$B19 &amp; "&gt;, ", "")&amp;Y20</f>
        <v/>
      </c>
      <c r="Z19" s="0" t="str">
        <f aca="false">IF(OR(summary!$X20=AssignmentsWork!Z$1,summary!$Z20=AssignmentsWork!Z$1),AssignmentsWork!$A19 &amp; " &lt;" &amp; AssignmentsWork!$B19 &amp; "&gt;, ", "")&amp;Z20</f>
        <v/>
      </c>
      <c r="AA19" s="0" t="str">
        <f aca="false">IF(OR(summary!$X20=AssignmentsWork!AA$1,summary!$Z20=AssignmentsWork!AA$1),AssignmentsWork!$A19 &amp; " &lt;" &amp; AssignmentsWork!$B19 &amp; "&gt;, ", "")&amp;AA20</f>
        <v/>
      </c>
      <c r="AB19" s="0" t="str">
        <f aca="false">IF(OR(summary!$X20=AssignmentsWork!AB$1,summary!$Z20=AssignmentsWork!AB$1),AssignmentsWork!$A19 &amp; " &lt;" &amp; AssignmentsWork!$B19 &amp; "&gt;, ", "")&amp;AB20</f>
        <v/>
      </c>
      <c r="AC19" s="0" t="str">
        <f aca="false">IF(OR(summary!$X20=AssignmentsWork!AC$1,summary!$Z20=AssignmentsWork!AC$1),AssignmentsWork!$A19 &amp; " &lt;" &amp; AssignmentsWork!$B19 &amp; "&gt;, ", "")&amp;AC20</f>
        <v/>
      </c>
      <c r="AD19" s="0" t="str">
        <f aca="false">IF(OR(summary!$X20=AssignmentsWork!AD$1,summary!$Z20=AssignmentsWork!AD$1),AssignmentsWork!$A19 &amp; " &lt;" &amp; AssignmentsWork!$B19 &amp; "&gt;, ", "")&amp;AD20</f>
        <v/>
      </c>
      <c r="AE19" s="0" t="str">
        <f aca="false">IF(OR(summary!$X20=AssignmentsWork!AE$1,summary!$Z20=AssignmentsWork!AE$1),AssignmentsWork!$A19 &amp; " &lt;" &amp; AssignmentsWork!$B19 &amp; "&gt;, ", "")&amp;AE20</f>
        <v/>
      </c>
      <c r="AF19" s="0" t="str">
        <f aca="false">IF(OR(summary!$X20=AssignmentsWork!AF$1,summary!$Z20=AssignmentsWork!AF$1),AssignmentsWork!$A19 &amp; " &lt;" &amp; AssignmentsWork!$B19 &amp; "&gt;, ", "")&amp;AF20</f>
        <v/>
      </c>
      <c r="AG19" s="0" t="str">
        <f aca="false">IF(OR(summary!$X20=AssignmentsWork!AG$1,summary!$Z20=AssignmentsWork!AG$1),AssignmentsWork!$A19 &amp; " &lt;" &amp; AssignmentsWork!$B19 &amp; "&gt;, ", "")&amp;AG20</f>
        <v/>
      </c>
      <c r="AH19" s="0" t="str">
        <f aca="false">IF(OR(summary!$X20=AssignmentsWork!AH$1,summary!$Z20=AssignmentsWork!AH$1),AssignmentsWork!$A19 &amp; " &lt;" &amp; AssignmentsWork!$B19 &amp; "&gt;, ", "")&amp;AH20</f>
        <v/>
      </c>
      <c r="AI19" s="0" t="str">
        <f aca="false">IF(OR(summary!$X20=AssignmentsWork!AI$1,summary!$Z20=AssignmentsWork!AI$1),AssignmentsWork!$A19 &amp; " &lt;" &amp; AssignmentsWork!$B19 &amp; "&gt;, ", "")&amp;AI20</f>
        <v/>
      </c>
      <c r="AJ19" s="0" t="str">
        <f aca="false">IF(OR(summary!$X20=AssignmentsWork!AJ$1,summary!$Z20=AssignmentsWork!AJ$1),AssignmentsWork!$A19 &amp; " &lt;" &amp; AssignmentsWork!$B19 &amp; "&gt;, ", "")&amp;AJ20</f>
        <v/>
      </c>
      <c r="AK19" s="0" t="str">
        <f aca="false">IF(OR(summary!$X20=AssignmentsWork!AK$1,summary!$Z20=AssignmentsWork!AK$1),AssignmentsWork!$A19 &amp; " &lt;" &amp; AssignmentsWork!$B19 &amp; "&gt;, ", "")&amp;AK20</f>
        <v/>
      </c>
      <c r="AL19" s="0" t="str">
        <f aca="false">IF(OR(summary!$X20=AssignmentsWork!AL$1,summary!$Z20=AssignmentsWork!AL$1),AssignmentsWork!$A19 &amp; " &lt;" &amp; AssignmentsWork!$B19 &amp; "&gt;, ", "")&amp;AL20</f>
        <v/>
      </c>
      <c r="AM19" s="0" t="str">
        <f aca="false">IF(OR(summary!$X20=AssignmentsWork!AM$1,summary!$Z20=AssignmentsWork!AM$1),AssignmentsWork!$A19 &amp; " &lt;" &amp; AssignmentsWork!$B19 &amp; "&gt;, ", "")&amp;AM20</f>
        <v/>
      </c>
      <c r="AN19" s="0" t="str">
        <f aca="false">IF(OR(summary!$X20=AssignmentsWork!AN$1,summary!$Z20=AssignmentsWork!AN$1),AssignmentsWork!$A19 &amp; " &lt;" &amp; AssignmentsWork!$B19 &amp; "&gt;, ", "")&amp;AN20</f>
        <v/>
      </c>
      <c r="AO19" s="0" t="str">
        <f aca="false">IF(OR(summary!$X20=AssignmentsWork!AO$1,summary!$Z20=AssignmentsWork!AO$1),AssignmentsWork!$A19 &amp; " &lt;" &amp; AssignmentsWork!$B19 &amp; "&gt;, ", "")&amp;AO20</f>
        <v/>
      </c>
      <c r="AP19" s="0" t="str">
        <f aca="false">IF(OR(summary!$X20=AssignmentsWork!AP$1,summary!$Z20=AssignmentsWork!AP$1),AssignmentsWork!$A19 &amp; " &lt;" &amp; AssignmentsWork!$B19 &amp; "&gt;, ", "")&amp;AP20</f>
        <v/>
      </c>
      <c r="AQ19" s="0" t="str">
        <f aca="false">IF(OR(summary!$X20=AssignmentsWork!AQ$1,summary!$Z20=AssignmentsWork!AQ$1),AssignmentsWork!$A19 &amp; " &lt;" &amp; AssignmentsWork!$B19 &amp; "&gt;, ", "")&amp;AQ20</f>
        <v/>
      </c>
      <c r="AR19" s="0" t="str">
        <f aca="false">IF(OR(summary!$X20=AssignmentsWork!AR$1,summary!$Z20=AssignmentsWork!AR$1),AssignmentsWork!$A19 &amp; " &lt;" &amp; AssignmentsWork!$B19 &amp; "&gt;, ", "")&amp;AR20</f>
        <v/>
      </c>
      <c r="AS19" s="0" t="str">
        <f aca="false">IF(OR(summary!$X20=AssignmentsWork!AS$1,summary!$Z20=AssignmentsWork!AS$1),AssignmentsWork!$A19 &amp; " &lt;" &amp; AssignmentsWork!$B19 &amp; "&gt;, ", "")&amp;AS20</f>
        <v/>
      </c>
      <c r="AT19" s="0" t="str">
        <f aca="false">IF(OR(summary!$X20=AssignmentsWork!AT$1,summary!$Z20=AssignmentsWork!AT$1),AssignmentsWork!$A19 &amp; " &lt;" &amp; AssignmentsWork!$B19 &amp; "&gt;, ", "")&amp;AT20</f>
        <v/>
      </c>
      <c r="AU19" s="0" t="str">
        <f aca="false">IF(OR(summary!$X20=AssignmentsWork!AU$1,summary!$Z20=AssignmentsWork!AU$1),AssignmentsWork!$A19 &amp; " &lt;" &amp; AssignmentsWork!$B19 &amp; "&gt;, ", "")&amp;AU20</f>
        <v/>
      </c>
      <c r="AV19" s="0" t="str">
        <f aca="false">IF(OR(summary!$X20=AssignmentsWork!AV$1,summary!$Z20=AssignmentsWork!AV$1),AssignmentsWork!$A19 &amp; " &lt;" &amp; AssignmentsWork!$B19 &amp; "&gt;, ", "")&amp;AV20</f>
        <v/>
      </c>
      <c r="AW19" s="0" t="str">
        <f aca="false">IF(OR(summary!$X20=AssignmentsWork!AW$1,summary!$Z20=AssignmentsWork!AW$1),AssignmentsWork!$A19 &amp; " &lt;" &amp; AssignmentsWork!$B19 &amp; "&gt;, ", "")&amp;AW20</f>
        <v/>
      </c>
      <c r="AX19" s="0" t="str">
        <f aca="false">IF(OR(summary!$X20=AssignmentsWork!AX$1,summary!$Z20=AssignmentsWork!AX$1),AssignmentsWork!$A19 &amp; " &lt;" &amp; AssignmentsWork!$B19 &amp; "&gt;, ", "")&amp;AX20</f>
        <v/>
      </c>
      <c r="AY19" s="0" t="str">
        <f aca="false">IF(OR(summary!$X20=AssignmentsWork!AY$1,summary!$Z20=AssignmentsWork!AY$1),AssignmentsWork!$A19 &amp; " &lt;" &amp; AssignmentsWork!$B19 &amp; "&gt;, ", "")&amp;AY20</f>
        <v/>
      </c>
      <c r="AZ19" s="0" t="str">
        <f aca="false">IF(OR(summary!$X20=AssignmentsWork!AZ$1,summary!$Z20=AssignmentsWork!AZ$1),AssignmentsWork!$A19 &amp; " &lt;" &amp; AssignmentsWork!$B19 &amp; "&gt;, ", "")&amp;AZ20</f>
        <v/>
      </c>
      <c r="BA19" s="0" t="str">
        <f aca="false">IF(OR(summary!$X20=AssignmentsWork!BA$1,summary!$Z20=AssignmentsWork!BA$1),AssignmentsWork!$A19 &amp; " &lt;" &amp; AssignmentsWork!$B19 &amp; "&gt;, ", "")&amp;BA20</f>
        <v/>
      </c>
      <c r="BB19" s="0" t="str">
        <f aca="false">IF(OR(summary!$X20=AssignmentsWork!BB$1,summary!$Z20=AssignmentsWork!BB$1),AssignmentsWork!$A19 &amp; " &lt;" &amp; AssignmentsWork!$B19 &amp; "&gt;, ", "")&amp;BB20</f>
        <v/>
      </c>
      <c r="BC19" s="0" t="e">
        <f aca="false">IF(OR(summary!$X20=AssignmentsWork!BC$1,summary!$Z20=AssignmentsWork!BC$1),AssignmentsWork!$A19 &amp; " &lt;" &amp; AssignmentsWork!$B19 &amp; "&gt;, ", "")&amp;BC20</f>
        <v>#N/A</v>
      </c>
    </row>
    <row r="20" customFormat="false" ht="15" hidden="false" customHeight="false" outlineLevel="0" collapsed="false">
      <c r="A20" s="0" t="str">
        <f aca="false">summary!A21&amp;" "&amp;summary!B21</f>
        <v> </v>
      </c>
      <c r="B20" s="0" t="n">
        <f aca="false">summary!D21</f>
        <v>0</v>
      </c>
      <c r="C20" s="0" t="str">
        <f aca="false">IF(OR(summary!$X21=AssignmentsWork!C$1,summary!$Z21=AssignmentsWork!C$1),AssignmentsWork!$A20 &amp; " &lt;" &amp; AssignmentsWork!$B20 &amp; "&gt;, ", "")&amp;C21</f>
        <v/>
      </c>
      <c r="D20" s="0" t="str">
        <f aca="false">IF(OR(summary!$X21=AssignmentsWork!D$1,summary!$Z21=AssignmentsWork!D$1),AssignmentsWork!$A20 &amp; " &lt;" &amp; AssignmentsWork!$B20 &amp; "&gt;, ", "")&amp;D21</f>
        <v/>
      </c>
      <c r="E20" s="0" t="str">
        <f aca="false">IF(OR(summary!$X21=AssignmentsWork!E$1,summary!$Z21=AssignmentsWork!E$1),AssignmentsWork!$A20 &amp; " &lt;" &amp; AssignmentsWork!$B20 &amp; "&gt;, ", "")&amp;E21</f>
        <v/>
      </c>
      <c r="F20" s="0" t="str">
        <f aca="false">IF(OR(summary!$X21=AssignmentsWork!F$1,summary!$Z21=AssignmentsWork!F$1),AssignmentsWork!$A20 &amp; " &lt;" &amp; AssignmentsWork!$B20 &amp; "&gt;, ", "")&amp;F21</f>
        <v/>
      </c>
      <c r="G20" s="0" t="str">
        <f aca="false">IF(OR(summary!$X21=AssignmentsWork!G$1,summary!$Z21=AssignmentsWork!G$1),AssignmentsWork!$A20 &amp; " &lt;" &amp; AssignmentsWork!$B20 &amp; "&gt;, ", "")&amp;G21</f>
        <v/>
      </c>
      <c r="H20" s="0" t="str">
        <f aca="false">IF(OR(summary!$X21=AssignmentsWork!H$1,summary!$Z21=AssignmentsWork!H$1),AssignmentsWork!$A20 &amp; " &lt;" &amp; AssignmentsWork!$B20 &amp; "&gt;, ", "")&amp;H21</f>
        <v/>
      </c>
      <c r="I20" s="0" t="str">
        <f aca="false">IF(OR(summary!$X21=AssignmentsWork!I$1,summary!$Z21=AssignmentsWork!I$1),AssignmentsWork!$A20 &amp; " &lt;" &amp; AssignmentsWork!$B20 &amp; "&gt;, ", "")&amp;I21</f>
        <v/>
      </c>
      <c r="J20" s="0" t="str">
        <f aca="false">IF(OR(summary!$X21=AssignmentsWork!J$1,summary!$Z21=AssignmentsWork!J$1),AssignmentsWork!$A20 &amp; " &lt;" &amp; AssignmentsWork!$B20 &amp; "&gt;, ", "")&amp;J21</f>
        <v/>
      </c>
      <c r="K20" s="0" t="str">
        <f aca="false">IF(OR(summary!$X21=AssignmentsWork!K$1,summary!$Z21=AssignmentsWork!K$1),AssignmentsWork!$A20 &amp; " &lt;" &amp; AssignmentsWork!$B20 &amp; "&gt;, ", "")&amp;K21</f>
        <v/>
      </c>
      <c r="L20" s="0" t="str">
        <f aca="false">IF(OR(summary!$X21=AssignmentsWork!L$1,summary!$Z21=AssignmentsWork!L$1),AssignmentsWork!$A20 &amp; " &lt;" &amp; AssignmentsWork!$B20 &amp; "&gt;, ", "")&amp;L21</f>
        <v/>
      </c>
      <c r="M20" s="0" t="str">
        <f aca="false">IF(OR(summary!$X21=AssignmentsWork!M$1,summary!$Z21=AssignmentsWork!M$1),AssignmentsWork!$A20 &amp; " &lt;" &amp; AssignmentsWork!$B20 &amp; "&gt;, ", "")&amp;M21</f>
        <v/>
      </c>
      <c r="N20" s="0" t="str">
        <f aca="false">IF(OR(summary!$X21=AssignmentsWork!N$1,summary!$Z21=AssignmentsWork!N$1),AssignmentsWork!$A20 &amp; " &lt;" &amp; AssignmentsWork!$B20 &amp; "&gt;, ", "")&amp;N21</f>
        <v/>
      </c>
      <c r="O20" s="0" t="str">
        <f aca="false">IF(OR(summary!$X21=AssignmentsWork!O$1,summary!$Z21=AssignmentsWork!O$1),AssignmentsWork!$A20 &amp; " &lt;" &amp; AssignmentsWork!$B20 &amp; "&gt;, ", "")&amp;O21</f>
        <v/>
      </c>
      <c r="P20" s="0" t="str">
        <f aca="false">IF(OR(summary!$X21=AssignmentsWork!P$1,summary!$Z21=AssignmentsWork!P$1),AssignmentsWork!$A20 &amp; " &lt;" &amp; AssignmentsWork!$B20 &amp; "&gt;, ", "")&amp;P21</f>
        <v/>
      </c>
      <c r="Q20" s="0" t="str">
        <f aca="false">IF(OR(summary!$X21=AssignmentsWork!Q$1,summary!$Z21=AssignmentsWork!Q$1),AssignmentsWork!$A20 &amp; " &lt;" &amp; AssignmentsWork!$B20 &amp; "&gt;, ", "")&amp;Q21</f>
        <v/>
      </c>
      <c r="R20" s="0" t="str">
        <f aca="false">IF(OR(summary!$X21=AssignmentsWork!R$1,summary!$Z21=AssignmentsWork!R$1),AssignmentsWork!$A20 &amp; " &lt;" &amp; AssignmentsWork!$B20 &amp; "&gt;, ", "")&amp;R21</f>
        <v/>
      </c>
      <c r="S20" s="0" t="str">
        <f aca="false">IF(OR(summary!$X21=AssignmentsWork!S$1,summary!$Z21=AssignmentsWork!S$1),AssignmentsWork!$A20 &amp; " &lt;" &amp; AssignmentsWork!$B20 &amp; "&gt;, ", "")&amp;S21</f>
        <v/>
      </c>
      <c r="T20" s="0" t="str">
        <f aca="false">IF(OR(summary!$X21=AssignmentsWork!T$1,summary!$Z21=AssignmentsWork!T$1),AssignmentsWork!$A20 &amp; " &lt;" &amp; AssignmentsWork!$B20 &amp; "&gt;, ", "")&amp;T21</f>
        <v/>
      </c>
      <c r="U20" s="0" t="str">
        <f aca="false">IF(OR(summary!$X21=AssignmentsWork!U$1,summary!$Z21=AssignmentsWork!U$1),AssignmentsWork!$A20 &amp; " &lt;" &amp; AssignmentsWork!$B20 &amp; "&gt;, ", "")&amp;U21</f>
        <v/>
      </c>
      <c r="V20" s="0" t="str">
        <f aca="false">IF(OR(summary!$X21=AssignmentsWork!V$1,summary!$Z21=AssignmentsWork!V$1),AssignmentsWork!$A20 &amp; " &lt;" &amp; AssignmentsWork!$B20 &amp; "&gt;, ", "")&amp;V21</f>
        <v/>
      </c>
      <c r="W20" s="0" t="str">
        <f aca="false">IF(OR(summary!$X21=AssignmentsWork!W$1,summary!$Z21=AssignmentsWork!W$1),AssignmentsWork!$A20 &amp; " &lt;" &amp; AssignmentsWork!$B20 &amp; "&gt;, ", "")&amp;W21</f>
        <v/>
      </c>
      <c r="X20" s="0" t="str">
        <f aca="false">IF(OR(summary!$X21=AssignmentsWork!X$1,summary!$Z21=AssignmentsWork!X$1),AssignmentsWork!$A20 &amp; " &lt;" &amp; AssignmentsWork!$B20 &amp; "&gt;, ", "")&amp;X21</f>
        <v/>
      </c>
      <c r="Y20" s="0" t="str">
        <f aca="false">IF(OR(summary!$X21=AssignmentsWork!Y$1,summary!$Z21=AssignmentsWork!Y$1),AssignmentsWork!$A20 &amp; " &lt;" &amp; AssignmentsWork!$B20 &amp; "&gt;, ", "")&amp;Y21</f>
        <v/>
      </c>
      <c r="Z20" s="0" t="str">
        <f aca="false">IF(OR(summary!$X21=AssignmentsWork!Z$1,summary!$Z21=AssignmentsWork!Z$1),AssignmentsWork!$A20 &amp; " &lt;" &amp; AssignmentsWork!$B20 &amp; "&gt;, ", "")&amp;Z21</f>
        <v/>
      </c>
      <c r="AA20" s="0" t="str">
        <f aca="false">IF(OR(summary!$X21=AssignmentsWork!AA$1,summary!$Z21=AssignmentsWork!AA$1),AssignmentsWork!$A20 &amp; " &lt;" &amp; AssignmentsWork!$B20 &amp; "&gt;, ", "")&amp;AA21</f>
        <v/>
      </c>
      <c r="AB20" s="0" t="str">
        <f aca="false">IF(OR(summary!$X21=AssignmentsWork!AB$1,summary!$Z21=AssignmentsWork!AB$1),AssignmentsWork!$A20 &amp; " &lt;" &amp; AssignmentsWork!$B20 &amp; "&gt;, ", "")&amp;AB21</f>
        <v/>
      </c>
      <c r="AC20" s="0" t="str">
        <f aca="false">IF(OR(summary!$X21=AssignmentsWork!AC$1,summary!$Z21=AssignmentsWork!AC$1),AssignmentsWork!$A20 &amp; " &lt;" &amp; AssignmentsWork!$B20 &amp; "&gt;, ", "")&amp;AC21</f>
        <v/>
      </c>
      <c r="AD20" s="0" t="str">
        <f aca="false">IF(OR(summary!$X21=AssignmentsWork!AD$1,summary!$Z21=AssignmentsWork!AD$1),AssignmentsWork!$A20 &amp; " &lt;" &amp; AssignmentsWork!$B20 &amp; "&gt;, ", "")&amp;AD21</f>
        <v/>
      </c>
      <c r="AE20" s="0" t="str">
        <f aca="false">IF(OR(summary!$X21=AssignmentsWork!AE$1,summary!$Z21=AssignmentsWork!AE$1),AssignmentsWork!$A20 &amp; " &lt;" &amp; AssignmentsWork!$B20 &amp; "&gt;, ", "")&amp;AE21</f>
        <v/>
      </c>
      <c r="AF20" s="0" t="str">
        <f aca="false">IF(OR(summary!$X21=AssignmentsWork!AF$1,summary!$Z21=AssignmentsWork!AF$1),AssignmentsWork!$A20 &amp; " &lt;" &amp; AssignmentsWork!$B20 &amp; "&gt;, ", "")&amp;AF21</f>
        <v/>
      </c>
      <c r="AG20" s="0" t="str">
        <f aca="false">IF(OR(summary!$X21=AssignmentsWork!AG$1,summary!$Z21=AssignmentsWork!AG$1),AssignmentsWork!$A20 &amp; " &lt;" &amp; AssignmentsWork!$B20 &amp; "&gt;, ", "")&amp;AG21</f>
        <v/>
      </c>
      <c r="AH20" s="0" t="str">
        <f aca="false">IF(OR(summary!$X21=AssignmentsWork!AH$1,summary!$Z21=AssignmentsWork!AH$1),AssignmentsWork!$A20 &amp; " &lt;" &amp; AssignmentsWork!$B20 &amp; "&gt;, ", "")&amp;AH21</f>
        <v/>
      </c>
      <c r="AI20" s="0" t="str">
        <f aca="false">IF(OR(summary!$X21=AssignmentsWork!AI$1,summary!$Z21=AssignmentsWork!AI$1),AssignmentsWork!$A20 &amp; " &lt;" &amp; AssignmentsWork!$B20 &amp; "&gt;, ", "")&amp;AI21</f>
        <v/>
      </c>
      <c r="AJ20" s="0" t="str">
        <f aca="false">IF(OR(summary!$X21=AssignmentsWork!AJ$1,summary!$Z21=AssignmentsWork!AJ$1),AssignmentsWork!$A20 &amp; " &lt;" &amp; AssignmentsWork!$B20 &amp; "&gt;, ", "")&amp;AJ21</f>
        <v/>
      </c>
      <c r="AK20" s="0" t="str">
        <f aca="false">IF(OR(summary!$X21=AssignmentsWork!AK$1,summary!$Z21=AssignmentsWork!AK$1),AssignmentsWork!$A20 &amp; " &lt;" &amp; AssignmentsWork!$B20 &amp; "&gt;, ", "")&amp;AK21</f>
        <v/>
      </c>
      <c r="AL20" s="0" t="str">
        <f aca="false">IF(OR(summary!$X21=AssignmentsWork!AL$1,summary!$Z21=AssignmentsWork!AL$1),AssignmentsWork!$A20 &amp; " &lt;" &amp; AssignmentsWork!$B20 &amp; "&gt;, ", "")&amp;AL21</f>
        <v/>
      </c>
      <c r="AM20" s="0" t="str">
        <f aca="false">IF(OR(summary!$X21=AssignmentsWork!AM$1,summary!$Z21=AssignmentsWork!AM$1),AssignmentsWork!$A20 &amp; " &lt;" &amp; AssignmentsWork!$B20 &amp; "&gt;, ", "")&amp;AM21</f>
        <v/>
      </c>
      <c r="AN20" s="0" t="str">
        <f aca="false">IF(OR(summary!$X21=AssignmentsWork!AN$1,summary!$Z21=AssignmentsWork!AN$1),AssignmentsWork!$A20 &amp; " &lt;" &amp; AssignmentsWork!$B20 &amp; "&gt;, ", "")&amp;AN21</f>
        <v/>
      </c>
      <c r="AO20" s="0" t="str">
        <f aca="false">IF(OR(summary!$X21=AssignmentsWork!AO$1,summary!$Z21=AssignmentsWork!AO$1),AssignmentsWork!$A20 &amp; " &lt;" &amp; AssignmentsWork!$B20 &amp; "&gt;, ", "")&amp;AO21</f>
        <v/>
      </c>
      <c r="AP20" s="0" t="str">
        <f aca="false">IF(OR(summary!$X21=AssignmentsWork!AP$1,summary!$Z21=AssignmentsWork!AP$1),AssignmentsWork!$A20 &amp; " &lt;" &amp; AssignmentsWork!$B20 &amp; "&gt;, ", "")&amp;AP21</f>
        <v/>
      </c>
      <c r="AQ20" s="0" t="str">
        <f aca="false">IF(OR(summary!$X21=AssignmentsWork!AQ$1,summary!$Z21=AssignmentsWork!AQ$1),AssignmentsWork!$A20 &amp; " &lt;" &amp; AssignmentsWork!$B20 &amp; "&gt;, ", "")&amp;AQ21</f>
        <v/>
      </c>
      <c r="AR20" s="0" t="str">
        <f aca="false">IF(OR(summary!$X21=AssignmentsWork!AR$1,summary!$Z21=AssignmentsWork!AR$1),AssignmentsWork!$A20 &amp; " &lt;" &amp; AssignmentsWork!$B20 &amp; "&gt;, ", "")&amp;AR21</f>
        <v/>
      </c>
      <c r="AS20" s="0" t="str">
        <f aca="false">IF(OR(summary!$X21=AssignmentsWork!AS$1,summary!$Z21=AssignmentsWork!AS$1),AssignmentsWork!$A20 &amp; " &lt;" &amp; AssignmentsWork!$B20 &amp; "&gt;, ", "")&amp;AS21</f>
        <v/>
      </c>
      <c r="AT20" s="0" t="str">
        <f aca="false">IF(OR(summary!$X21=AssignmentsWork!AT$1,summary!$Z21=AssignmentsWork!AT$1),AssignmentsWork!$A20 &amp; " &lt;" &amp; AssignmentsWork!$B20 &amp; "&gt;, ", "")&amp;AT21</f>
        <v/>
      </c>
      <c r="AU20" s="0" t="str">
        <f aca="false">IF(OR(summary!$X21=AssignmentsWork!AU$1,summary!$Z21=AssignmentsWork!AU$1),AssignmentsWork!$A20 &amp; " &lt;" &amp; AssignmentsWork!$B20 &amp; "&gt;, ", "")&amp;AU21</f>
        <v/>
      </c>
      <c r="AV20" s="0" t="str">
        <f aca="false">IF(OR(summary!$X21=AssignmentsWork!AV$1,summary!$Z21=AssignmentsWork!AV$1),AssignmentsWork!$A20 &amp; " &lt;" &amp; AssignmentsWork!$B20 &amp; "&gt;, ", "")&amp;AV21</f>
        <v/>
      </c>
      <c r="AW20" s="0" t="str">
        <f aca="false">IF(OR(summary!$X21=AssignmentsWork!AW$1,summary!$Z21=AssignmentsWork!AW$1),AssignmentsWork!$A20 &amp; " &lt;" &amp; AssignmentsWork!$B20 &amp; "&gt;, ", "")&amp;AW21</f>
        <v/>
      </c>
      <c r="AX20" s="0" t="str">
        <f aca="false">IF(OR(summary!$X21=AssignmentsWork!AX$1,summary!$Z21=AssignmentsWork!AX$1),AssignmentsWork!$A20 &amp; " &lt;" &amp; AssignmentsWork!$B20 &amp; "&gt;, ", "")&amp;AX21</f>
        <v/>
      </c>
      <c r="AY20" s="0" t="str">
        <f aca="false">IF(OR(summary!$X21=AssignmentsWork!AY$1,summary!$Z21=AssignmentsWork!AY$1),AssignmentsWork!$A20 &amp; " &lt;" &amp; AssignmentsWork!$B20 &amp; "&gt;, ", "")&amp;AY21</f>
        <v/>
      </c>
      <c r="AZ20" s="0" t="str">
        <f aca="false">IF(OR(summary!$X21=AssignmentsWork!AZ$1,summary!$Z21=AssignmentsWork!AZ$1),AssignmentsWork!$A20 &amp; " &lt;" &amp; AssignmentsWork!$B20 &amp; "&gt;, ", "")&amp;AZ21</f>
        <v/>
      </c>
      <c r="BA20" s="0" t="str">
        <f aca="false">IF(OR(summary!$X21=AssignmentsWork!BA$1,summary!$Z21=AssignmentsWork!BA$1),AssignmentsWork!$A20 &amp; " &lt;" &amp; AssignmentsWork!$B20 &amp; "&gt;, ", "")&amp;BA21</f>
        <v/>
      </c>
      <c r="BB20" s="0" t="str">
        <f aca="false">IF(OR(summary!$X21=AssignmentsWork!BB$1,summary!$Z21=AssignmentsWork!BB$1),AssignmentsWork!$A20 &amp; " &lt;" &amp; AssignmentsWork!$B20 &amp; "&gt;, ", "")&amp;BB21</f>
        <v/>
      </c>
      <c r="BC20" s="0" t="e">
        <f aca="false">IF(OR(summary!$X21=AssignmentsWork!BC$1,summary!$Z21=AssignmentsWork!BC$1),AssignmentsWork!$A20 &amp; " &lt;" &amp; AssignmentsWork!$B20 &amp; "&gt;, ", "")&amp;BC21</f>
        <v>#N/A</v>
      </c>
    </row>
    <row r="21" customFormat="false" ht="15" hidden="false" customHeight="false" outlineLevel="0" collapsed="false">
      <c r="A21" s="0" t="str">
        <f aca="false">summary!A22&amp;" "&amp;summary!B22</f>
        <v> </v>
      </c>
      <c r="B21" s="0" t="n">
        <f aca="false">summary!D22</f>
        <v>0</v>
      </c>
      <c r="C21" s="0" t="str">
        <f aca="false">IF(OR(summary!$X22=AssignmentsWork!C$1,summary!$Z22=AssignmentsWork!C$1),AssignmentsWork!$A21 &amp; " &lt;" &amp; AssignmentsWork!$B21 &amp; "&gt;, ", "")&amp;C22</f>
        <v/>
      </c>
      <c r="D21" s="0" t="str">
        <f aca="false">IF(OR(summary!$X22=AssignmentsWork!D$1,summary!$Z22=AssignmentsWork!D$1),AssignmentsWork!$A21 &amp; " &lt;" &amp; AssignmentsWork!$B21 &amp; "&gt;, ", "")&amp;D22</f>
        <v/>
      </c>
      <c r="E21" s="0" t="str">
        <f aca="false">IF(OR(summary!$X22=AssignmentsWork!E$1,summary!$Z22=AssignmentsWork!E$1),AssignmentsWork!$A21 &amp; " &lt;" &amp; AssignmentsWork!$B21 &amp; "&gt;, ", "")&amp;E22</f>
        <v/>
      </c>
      <c r="F21" s="0" t="str">
        <f aca="false">IF(OR(summary!$X22=AssignmentsWork!F$1,summary!$Z22=AssignmentsWork!F$1),AssignmentsWork!$A21 &amp; " &lt;" &amp; AssignmentsWork!$B21 &amp; "&gt;, ", "")&amp;F22</f>
        <v/>
      </c>
      <c r="G21" s="0" t="str">
        <f aca="false">IF(OR(summary!$X22=AssignmentsWork!G$1,summary!$Z22=AssignmentsWork!G$1),AssignmentsWork!$A21 &amp; " &lt;" &amp; AssignmentsWork!$B21 &amp; "&gt;, ", "")&amp;G22</f>
        <v/>
      </c>
      <c r="H21" s="0" t="str">
        <f aca="false">IF(OR(summary!$X22=AssignmentsWork!H$1,summary!$Z22=AssignmentsWork!H$1),AssignmentsWork!$A21 &amp; " &lt;" &amp; AssignmentsWork!$B21 &amp; "&gt;, ", "")&amp;H22</f>
        <v/>
      </c>
      <c r="I21" s="0" t="str">
        <f aca="false">IF(OR(summary!$X22=AssignmentsWork!I$1,summary!$Z22=AssignmentsWork!I$1),AssignmentsWork!$A21 &amp; " &lt;" &amp; AssignmentsWork!$B21 &amp; "&gt;, ", "")&amp;I22</f>
        <v/>
      </c>
      <c r="J21" s="0" t="str">
        <f aca="false">IF(OR(summary!$X22=AssignmentsWork!J$1,summary!$Z22=AssignmentsWork!J$1),AssignmentsWork!$A21 &amp; " &lt;" &amp; AssignmentsWork!$B21 &amp; "&gt;, ", "")&amp;J22</f>
        <v/>
      </c>
      <c r="K21" s="0" t="str">
        <f aca="false">IF(OR(summary!$X22=AssignmentsWork!K$1,summary!$Z22=AssignmentsWork!K$1),AssignmentsWork!$A21 &amp; " &lt;" &amp; AssignmentsWork!$B21 &amp; "&gt;, ", "")&amp;K22</f>
        <v/>
      </c>
      <c r="L21" s="0" t="str">
        <f aca="false">IF(OR(summary!$X22=AssignmentsWork!L$1,summary!$Z22=AssignmentsWork!L$1),AssignmentsWork!$A21 &amp; " &lt;" &amp; AssignmentsWork!$B21 &amp; "&gt;, ", "")&amp;L22</f>
        <v/>
      </c>
      <c r="M21" s="0" t="str">
        <f aca="false">IF(OR(summary!$X22=AssignmentsWork!M$1,summary!$Z22=AssignmentsWork!M$1),AssignmentsWork!$A21 &amp; " &lt;" &amp; AssignmentsWork!$B21 &amp; "&gt;, ", "")&amp;M22</f>
        <v/>
      </c>
      <c r="N21" s="0" t="str">
        <f aca="false">IF(OR(summary!$X22=AssignmentsWork!N$1,summary!$Z22=AssignmentsWork!N$1),AssignmentsWork!$A21 &amp; " &lt;" &amp; AssignmentsWork!$B21 &amp; "&gt;, ", "")&amp;N22</f>
        <v/>
      </c>
      <c r="O21" s="0" t="str">
        <f aca="false">IF(OR(summary!$X22=AssignmentsWork!O$1,summary!$Z22=AssignmentsWork!O$1),AssignmentsWork!$A21 &amp; " &lt;" &amp; AssignmentsWork!$B21 &amp; "&gt;, ", "")&amp;O22</f>
        <v/>
      </c>
      <c r="P21" s="0" t="str">
        <f aca="false">IF(OR(summary!$X22=AssignmentsWork!P$1,summary!$Z22=AssignmentsWork!P$1),AssignmentsWork!$A21 &amp; " &lt;" &amp; AssignmentsWork!$B21 &amp; "&gt;, ", "")&amp;P22</f>
        <v/>
      </c>
      <c r="Q21" s="0" t="str">
        <f aca="false">IF(OR(summary!$X22=AssignmentsWork!Q$1,summary!$Z22=AssignmentsWork!Q$1),AssignmentsWork!$A21 &amp; " &lt;" &amp; AssignmentsWork!$B21 &amp; "&gt;, ", "")&amp;Q22</f>
        <v/>
      </c>
      <c r="R21" s="0" t="str">
        <f aca="false">IF(OR(summary!$X22=AssignmentsWork!R$1,summary!$Z22=AssignmentsWork!R$1),AssignmentsWork!$A21 &amp; " &lt;" &amp; AssignmentsWork!$B21 &amp; "&gt;, ", "")&amp;R22</f>
        <v/>
      </c>
      <c r="S21" s="0" t="str">
        <f aca="false">IF(OR(summary!$X22=AssignmentsWork!S$1,summary!$Z22=AssignmentsWork!S$1),AssignmentsWork!$A21 &amp; " &lt;" &amp; AssignmentsWork!$B21 &amp; "&gt;, ", "")&amp;S22</f>
        <v/>
      </c>
      <c r="T21" s="0" t="str">
        <f aca="false">IF(OR(summary!$X22=AssignmentsWork!T$1,summary!$Z22=AssignmentsWork!T$1),AssignmentsWork!$A21 &amp; " &lt;" &amp; AssignmentsWork!$B21 &amp; "&gt;, ", "")&amp;T22</f>
        <v/>
      </c>
      <c r="U21" s="0" t="str">
        <f aca="false">IF(OR(summary!$X22=AssignmentsWork!U$1,summary!$Z22=AssignmentsWork!U$1),AssignmentsWork!$A21 &amp; " &lt;" &amp; AssignmentsWork!$B21 &amp; "&gt;, ", "")&amp;U22</f>
        <v/>
      </c>
      <c r="V21" s="0" t="str">
        <f aca="false">IF(OR(summary!$X22=AssignmentsWork!V$1,summary!$Z22=AssignmentsWork!V$1),AssignmentsWork!$A21 &amp; " &lt;" &amp; AssignmentsWork!$B21 &amp; "&gt;, ", "")&amp;V22</f>
        <v/>
      </c>
      <c r="W21" s="0" t="str">
        <f aca="false">IF(OR(summary!$X22=AssignmentsWork!W$1,summary!$Z22=AssignmentsWork!W$1),AssignmentsWork!$A21 &amp; " &lt;" &amp; AssignmentsWork!$B21 &amp; "&gt;, ", "")&amp;W22</f>
        <v/>
      </c>
      <c r="X21" s="0" t="str">
        <f aca="false">IF(OR(summary!$X22=AssignmentsWork!X$1,summary!$Z22=AssignmentsWork!X$1),AssignmentsWork!$A21 &amp; " &lt;" &amp; AssignmentsWork!$B21 &amp; "&gt;, ", "")&amp;X22</f>
        <v/>
      </c>
      <c r="Y21" s="0" t="str">
        <f aca="false">IF(OR(summary!$X22=AssignmentsWork!Y$1,summary!$Z22=AssignmentsWork!Y$1),AssignmentsWork!$A21 &amp; " &lt;" &amp; AssignmentsWork!$B21 &amp; "&gt;, ", "")&amp;Y22</f>
        <v/>
      </c>
      <c r="Z21" s="0" t="str">
        <f aca="false">IF(OR(summary!$X22=AssignmentsWork!Z$1,summary!$Z22=AssignmentsWork!Z$1),AssignmentsWork!$A21 &amp; " &lt;" &amp; AssignmentsWork!$B21 &amp; "&gt;, ", "")&amp;Z22</f>
        <v/>
      </c>
      <c r="AA21" s="0" t="str">
        <f aca="false">IF(OR(summary!$X22=AssignmentsWork!AA$1,summary!$Z22=AssignmentsWork!AA$1),AssignmentsWork!$A21 &amp; " &lt;" &amp; AssignmentsWork!$B21 &amp; "&gt;, ", "")&amp;AA22</f>
        <v/>
      </c>
      <c r="AB21" s="0" t="str">
        <f aca="false">IF(OR(summary!$X22=AssignmentsWork!AB$1,summary!$Z22=AssignmentsWork!AB$1),AssignmentsWork!$A21 &amp; " &lt;" &amp; AssignmentsWork!$B21 &amp; "&gt;, ", "")&amp;AB22</f>
        <v/>
      </c>
      <c r="AC21" s="0" t="str">
        <f aca="false">IF(OR(summary!$X22=AssignmentsWork!AC$1,summary!$Z22=AssignmentsWork!AC$1),AssignmentsWork!$A21 &amp; " &lt;" &amp; AssignmentsWork!$B21 &amp; "&gt;, ", "")&amp;AC22</f>
        <v/>
      </c>
      <c r="AD21" s="0" t="str">
        <f aca="false">IF(OR(summary!$X22=AssignmentsWork!AD$1,summary!$Z22=AssignmentsWork!AD$1),AssignmentsWork!$A21 &amp; " &lt;" &amp; AssignmentsWork!$B21 &amp; "&gt;, ", "")&amp;AD22</f>
        <v/>
      </c>
      <c r="AE21" s="0" t="str">
        <f aca="false">IF(OR(summary!$X22=AssignmentsWork!AE$1,summary!$Z22=AssignmentsWork!AE$1),AssignmentsWork!$A21 &amp; " &lt;" &amp; AssignmentsWork!$B21 &amp; "&gt;, ", "")&amp;AE22</f>
        <v/>
      </c>
      <c r="AF21" s="0" t="str">
        <f aca="false">IF(OR(summary!$X22=AssignmentsWork!AF$1,summary!$Z22=AssignmentsWork!AF$1),AssignmentsWork!$A21 &amp; " &lt;" &amp; AssignmentsWork!$B21 &amp; "&gt;, ", "")&amp;AF22</f>
        <v/>
      </c>
      <c r="AG21" s="0" t="str">
        <f aca="false">IF(OR(summary!$X22=AssignmentsWork!AG$1,summary!$Z22=AssignmentsWork!AG$1),AssignmentsWork!$A21 &amp; " &lt;" &amp; AssignmentsWork!$B21 &amp; "&gt;, ", "")&amp;AG22</f>
        <v/>
      </c>
      <c r="AH21" s="0" t="str">
        <f aca="false">IF(OR(summary!$X22=AssignmentsWork!AH$1,summary!$Z22=AssignmentsWork!AH$1),AssignmentsWork!$A21 &amp; " &lt;" &amp; AssignmentsWork!$B21 &amp; "&gt;, ", "")&amp;AH22</f>
        <v/>
      </c>
      <c r="AI21" s="0" t="str">
        <f aca="false">IF(OR(summary!$X22=AssignmentsWork!AI$1,summary!$Z22=AssignmentsWork!AI$1),AssignmentsWork!$A21 &amp; " &lt;" &amp; AssignmentsWork!$B21 &amp; "&gt;, ", "")&amp;AI22</f>
        <v/>
      </c>
      <c r="AJ21" s="0" t="str">
        <f aca="false">IF(OR(summary!$X22=AssignmentsWork!AJ$1,summary!$Z22=AssignmentsWork!AJ$1),AssignmentsWork!$A21 &amp; " &lt;" &amp; AssignmentsWork!$B21 &amp; "&gt;, ", "")&amp;AJ22</f>
        <v/>
      </c>
      <c r="AK21" s="0" t="str">
        <f aca="false">IF(OR(summary!$X22=AssignmentsWork!AK$1,summary!$Z22=AssignmentsWork!AK$1),AssignmentsWork!$A21 &amp; " &lt;" &amp; AssignmentsWork!$B21 &amp; "&gt;, ", "")&amp;AK22</f>
        <v/>
      </c>
      <c r="AL21" s="0" t="str">
        <f aca="false">IF(OR(summary!$X22=AssignmentsWork!AL$1,summary!$Z22=AssignmentsWork!AL$1),AssignmentsWork!$A21 &amp; " &lt;" &amp; AssignmentsWork!$B21 &amp; "&gt;, ", "")&amp;AL22</f>
        <v/>
      </c>
      <c r="AM21" s="0" t="str">
        <f aca="false">IF(OR(summary!$X22=AssignmentsWork!AM$1,summary!$Z22=AssignmentsWork!AM$1),AssignmentsWork!$A21 &amp; " &lt;" &amp; AssignmentsWork!$B21 &amp; "&gt;, ", "")&amp;AM22</f>
        <v/>
      </c>
      <c r="AN21" s="0" t="str">
        <f aca="false">IF(OR(summary!$X22=AssignmentsWork!AN$1,summary!$Z22=AssignmentsWork!AN$1),AssignmentsWork!$A21 &amp; " &lt;" &amp; AssignmentsWork!$B21 &amp; "&gt;, ", "")&amp;AN22</f>
        <v/>
      </c>
      <c r="AO21" s="0" t="str">
        <f aca="false">IF(OR(summary!$X22=AssignmentsWork!AO$1,summary!$Z22=AssignmentsWork!AO$1),AssignmentsWork!$A21 &amp; " &lt;" &amp; AssignmentsWork!$B21 &amp; "&gt;, ", "")&amp;AO22</f>
        <v/>
      </c>
      <c r="AP21" s="0" t="str">
        <f aca="false">IF(OR(summary!$X22=AssignmentsWork!AP$1,summary!$Z22=AssignmentsWork!AP$1),AssignmentsWork!$A21 &amp; " &lt;" &amp; AssignmentsWork!$B21 &amp; "&gt;, ", "")&amp;AP22</f>
        <v/>
      </c>
      <c r="AQ21" s="0" t="str">
        <f aca="false">IF(OR(summary!$X22=AssignmentsWork!AQ$1,summary!$Z22=AssignmentsWork!AQ$1),AssignmentsWork!$A21 &amp; " &lt;" &amp; AssignmentsWork!$B21 &amp; "&gt;, ", "")&amp;AQ22</f>
        <v/>
      </c>
      <c r="AR21" s="0" t="str">
        <f aca="false">IF(OR(summary!$X22=AssignmentsWork!AR$1,summary!$Z22=AssignmentsWork!AR$1),AssignmentsWork!$A21 &amp; " &lt;" &amp; AssignmentsWork!$B21 &amp; "&gt;, ", "")&amp;AR22</f>
        <v/>
      </c>
      <c r="AS21" s="0" t="str">
        <f aca="false">IF(OR(summary!$X22=AssignmentsWork!AS$1,summary!$Z22=AssignmentsWork!AS$1),AssignmentsWork!$A21 &amp; " &lt;" &amp; AssignmentsWork!$B21 &amp; "&gt;, ", "")&amp;AS22</f>
        <v/>
      </c>
      <c r="AT21" s="0" t="str">
        <f aca="false">IF(OR(summary!$X22=AssignmentsWork!AT$1,summary!$Z22=AssignmentsWork!AT$1),AssignmentsWork!$A21 &amp; " &lt;" &amp; AssignmentsWork!$B21 &amp; "&gt;, ", "")&amp;AT22</f>
        <v/>
      </c>
      <c r="AU21" s="0" t="str">
        <f aca="false">IF(OR(summary!$X22=AssignmentsWork!AU$1,summary!$Z22=AssignmentsWork!AU$1),AssignmentsWork!$A21 &amp; " &lt;" &amp; AssignmentsWork!$B21 &amp; "&gt;, ", "")&amp;AU22</f>
        <v/>
      </c>
      <c r="AV21" s="0" t="str">
        <f aca="false">IF(OR(summary!$X22=AssignmentsWork!AV$1,summary!$Z22=AssignmentsWork!AV$1),AssignmentsWork!$A21 &amp; " &lt;" &amp; AssignmentsWork!$B21 &amp; "&gt;, ", "")&amp;AV22</f>
        <v/>
      </c>
      <c r="AW21" s="0" t="str">
        <f aca="false">IF(OR(summary!$X22=AssignmentsWork!AW$1,summary!$Z22=AssignmentsWork!AW$1),AssignmentsWork!$A21 &amp; " &lt;" &amp; AssignmentsWork!$B21 &amp; "&gt;, ", "")&amp;AW22</f>
        <v/>
      </c>
      <c r="AX21" s="0" t="str">
        <f aca="false">IF(OR(summary!$X22=AssignmentsWork!AX$1,summary!$Z22=AssignmentsWork!AX$1),AssignmentsWork!$A21 &amp; " &lt;" &amp; AssignmentsWork!$B21 &amp; "&gt;, ", "")&amp;AX22</f>
        <v/>
      </c>
      <c r="AY21" s="0" t="str">
        <f aca="false">IF(OR(summary!$X22=AssignmentsWork!AY$1,summary!$Z22=AssignmentsWork!AY$1),AssignmentsWork!$A21 &amp; " &lt;" &amp; AssignmentsWork!$B21 &amp; "&gt;, ", "")&amp;AY22</f>
        <v/>
      </c>
      <c r="AZ21" s="0" t="str">
        <f aca="false">IF(OR(summary!$X22=AssignmentsWork!AZ$1,summary!$Z22=AssignmentsWork!AZ$1),AssignmentsWork!$A21 &amp; " &lt;" &amp; AssignmentsWork!$B21 &amp; "&gt;, ", "")&amp;AZ22</f>
        <v/>
      </c>
      <c r="BA21" s="0" t="str">
        <f aca="false">IF(OR(summary!$X22=AssignmentsWork!BA$1,summary!$Z22=AssignmentsWork!BA$1),AssignmentsWork!$A21 &amp; " &lt;" &amp; AssignmentsWork!$B21 &amp; "&gt;, ", "")&amp;BA22</f>
        <v/>
      </c>
      <c r="BB21" s="0" t="str">
        <f aca="false">IF(OR(summary!$X22=AssignmentsWork!BB$1,summary!$Z22=AssignmentsWork!BB$1),AssignmentsWork!$A21 &amp; " &lt;" &amp; AssignmentsWork!$B21 &amp; "&gt;, ", "")&amp;BB22</f>
        <v/>
      </c>
      <c r="BC21" s="0" t="e">
        <f aca="false">IF(OR(summary!$X22=AssignmentsWork!BC$1,summary!$Z22=AssignmentsWork!BC$1),AssignmentsWork!$A21 &amp; " &lt;" &amp; AssignmentsWork!$B21 &amp; "&gt;, ", "")&amp;BC22</f>
        <v>#N/A</v>
      </c>
    </row>
    <row r="22" customFormat="false" ht="15" hidden="false" customHeight="false" outlineLevel="0" collapsed="false">
      <c r="A22" s="0" t="str">
        <f aca="false">summary!A23&amp;" "&amp;summary!B23</f>
        <v> </v>
      </c>
      <c r="B22" s="0" t="n">
        <f aca="false">summary!D23</f>
        <v>0</v>
      </c>
      <c r="C22" s="0" t="str">
        <f aca="false">IF(OR(summary!$X23=AssignmentsWork!C$1,summary!$Z23=AssignmentsWork!C$1),AssignmentsWork!$A22 &amp; " &lt;" &amp; AssignmentsWork!$B22 &amp; "&gt;, ", "")&amp;C23</f>
        <v/>
      </c>
      <c r="D22" s="0" t="str">
        <f aca="false">IF(OR(summary!$X23=AssignmentsWork!D$1,summary!$Z23=AssignmentsWork!D$1),AssignmentsWork!$A22 &amp; " &lt;" &amp; AssignmentsWork!$B22 &amp; "&gt;, ", "")&amp;D23</f>
        <v/>
      </c>
      <c r="E22" s="0" t="str">
        <f aca="false">IF(OR(summary!$X23=AssignmentsWork!E$1,summary!$Z23=AssignmentsWork!E$1),AssignmentsWork!$A22 &amp; " &lt;" &amp; AssignmentsWork!$B22 &amp; "&gt;, ", "")&amp;E23</f>
        <v/>
      </c>
      <c r="F22" s="0" t="str">
        <f aca="false">IF(OR(summary!$X23=AssignmentsWork!F$1,summary!$Z23=AssignmentsWork!F$1),AssignmentsWork!$A22 &amp; " &lt;" &amp; AssignmentsWork!$B22 &amp; "&gt;, ", "")&amp;F23</f>
        <v/>
      </c>
      <c r="G22" s="0" t="str">
        <f aca="false">IF(OR(summary!$X23=AssignmentsWork!G$1,summary!$Z23=AssignmentsWork!G$1),AssignmentsWork!$A22 &amp; " &lt;" &amp; AssignmentsWork!$B22 &amp; "&gt;, ", "")&amp;G23</f>
        <v/>
      </c>
      <c r="H22" s="0" t="str">
        <f aca="false">IF(OR(summary!$X23=AssignmentsWork!H$1,summary!$Z23=AssignmentsWork!H$1),AssignmentsWork!$A22 &amp; " &lt;" &amp; AssignmentsWork!$B22 &amp; "&gt;, ", "")&amp;H23</f>
        <v/>
      </c>
      <c r="I22" s="0" t="str">
        <f aca="false">IF(OR(summary!$X23=AssignmentsWork!I$1,summary!$Z23=AssignmentsWork!I$1),AssignmentsWork!$A22 &amp; " &lt;" &amp; AssignmentsWork!$B22 &amp; "&gt;, ", "")&amp;I23</f>
        <v/>
      </c>
      <c r="J22" s="0" t="str">
        <f aca="false">IF(OR(summary!$X23=AssignmentsWork!J$1,summary!$Z23=AssignmentsWork!J$1),AssignmentsWork!$A22 &amp; " &lt;" &amp; AssignmentsWork!$B22 &amp; "&gt;, ", "")&amp;J23</f>
        <v/>
      </c>
      <c r="K22" s="0" t="str">
        <f aca="false">IF(OR(summary!$X23=AssignmentsWork!K$1,summary!$Z23=AssignmentsWork!K$1),AssignmentsWork!$A22 &amp; " &lt;" &amp; AssignmentsWork!$B22 &amp; "&gt;, ", "")&amp;K23</f>
        <v/>
      </c>
      <c r="L22" s="0" t="str">
        <f aca="false">IF(OR(summary!$X23=AssignmentsWork!L$1,summary!$Z23=AssignmentsWork!L$1),AssignmentsWork!$A22 &amp; " &lt;" &amp; AssignmentsWork!$B22 &amp; "&gt;, ", "")&amp;L23</f>
        <v/>
      </c>
      <c r="M22" s="0" t="str">
        <f aca="false">IF(OR(summary!$X23=AssignmentsWork!M$1,summary!$Z23=AssignmentsWork!M$1),AssignmentsWork!$A22 &amp; " &lt;" &amp; AssignmentsWork!$B22 &amp; "&gt;, ", "")&amp;M23</f>
        <v/>
      </c>
      <c r="N22" s="0" t="str">
        <f aca="false">IF(OR(summary!$X23=AssignmentsWork!N$1,summary!$Z23=AssignmentsWork!N$1),AssignmentsWork!$A22 &amp; " &lt;" &amp; AssignmentsWork!$B22 &amp; "&gt;, ", "")&amp;N23</f>
        <v/>
      </c>
      <c r="O22" s="0" t="str">
        <f aca="false">IF(OR(summary!$X23=AssignmentsWork!O$1,summary!$Z23=AssignmentsWork!O$1),AssignmentsWork!$A22 &amp; " &lt;" &amp; AssignmentsWork!$B22 &amp; "&gt;, ", "")&amp;O23</f>
        <v/>
      </c>
      <c r="P22" s="0" t="str">
        <f aca="false">IF(OR(summary!$X23=AssignmentsWork!P$1,summary!$Z23=AssignmentsWork!P$1),AssignmentsWork!$A22 &amp; " &lt;" &amp; AssignmentsWork!$B22 &amp; "&gt;, ", "")&amp;P23</f>
        <v/>
      </c>
      <c r="Q22" s="0" t="str">
        <f aca="false">IF(OR(summary!$X23=AssignmentsWork!Q$1,summary!$Z23=AssignmentsWork!Q$1),AssignmentsWork!$A22 &amp; " &lt;" &amp; AssignmentsWork!$B22 &amp; "&gt;, ", "")&amp;Q23</f>
        <v/>
      </c>
      <c r="R22" s="0" t="str">
        <f aca="false">IF(OR(summary!$X23=AssignmentsWork!R$1,summary!$Z23=AssignmentsWork!R$1),AssignmentsWork!$A22 &amp; " &lt;" &amp; AssignmentsWork!$B22 &amp; "&gt;, ", "")&amp;R23</f>
        <v/>
      </c>
      <c r="S22" s="0" t="str">
        <f aca="false">IF(OR(summary!$X23=AssignmentsWork!S$1,summary!$Z23=AssignmentsWork!S$1),AssignmentsWork!$A22 &amp; " &lt;" &amp; AssignmentsWork!$B22 &amp; "&gt;, ", "")&amp;S23</f>
        <v/>
      </c>
      <c r="T22" s="0" t="str">
        <f aca="false">IF(OR(summary!$X23=AssignmentsWork!T$1,summary!$Z23=AssignmentsWork!T$1),AssignmentsWork!$A22 &amp; " &lt;" &amp; AssignmentsWork!$B22 &amp; "&gt;, ", "")&amp;T23</f>
        <v/>
      </c>
      <c r="U22" s="0" t="str">
        <f aca="false">IF(OR(summary!$X23=AssignmentsWork!U$1,summary!$Z23=AssignmentsWork!U$1),AssignmentsWork!$A22 &amp; " &lt;" &amp; AssignmentsWork!$B22 &amp; "&gt;, ", "")&amp;U23</f>
        <v/>
      </c>
      <c r="V22" s="0" t="str">
        <f aca="false">IF(OR(summary!$X23=AssignmentsWork!V$1,summary!$Z23=AssignmentsWork!V$1),AssignmentsWork!$A22 &amp; " &lt;" &amp; AssignmentsWork!$B22 &amp; "&gt;, ", "")&amp;V23</f>
        <v/>
      </c>
      <c r="W22" s="0" t="str">
        <f aca="false">IF(OR(summary!$X23=AssignmentsWork!W$1,summary!$Z23=AssignmentsWork!W$1),AssignmentsWork!$A22 &amp; " &lt;" &amp; AssignmentsWork!$B22 &amp; "&gt;, ", "")&amp;W23</f>
        <v/>
      </c>
      <c r="X22" s="0" t="str">
        <f aca="false">IF(OR(summary!$X23=AssignmentsWork!X$1,summary!$Z23=AssignmentsWork!X$1),AssignmentsWork!$A22 &amp; " &lt;" &amp; AssignmentsWork!$B22 &amp; "&gt;, ", "")&amp;X23</f>
        <v/>
      </c>
      <c r="Y22" s="0" t="str">
        <f aca="false">IF(OR(summary!$X23=AssignmentsWork!Y$1,summary!$Z23=AssignmentsWork!Y$1),AssignmentsWork!$A22 &amp; " &lt;" &amp; AssignmentsWork!$B22 &amp; "&gt;, ", "")&amp;Y23</f>
        <v/>
      </c>
      <c r="Z22" s="0" t="str">
        <f aca="false">IF(OR(summary!$X23=AssignmentsWork!Z$1,summary!$Z23=AssignmentsWork!Z$1),AssignmentsWork!$A22 &amp; " &lt;" &amp; AssignmentsWork!$B22 &amp; "&gt;, ", "")&amp;Z23</f>
        <v/>
      </c>
      <c r="AA22" s="0" t="str">
        <f aca="false">IF(OR(summary!$X23=AssignmentsWork!AA$1,summary!$Z23=AssignmentsWork!AA$1),AssignmentsWork!$A22 &amp; " &lt;" &amp; AssignmentsWork!$B22 &amp; "&gt;, ", "")&amp;AA23</f>
        <v/>
      </c>
      <c r="AB22" s="0" t="str">
        <f aca="false">IF(OR(summary!$X23=AssignmentsWork!AB$1,summary!$Z23=AssignmentsWork!AB$1),AssignmentsWork!$A22 &amp; " &lt;" &amp; AssignmentsWork!$B22 &amp; "&gt;, ", "")&amp;AB23</f>
        <v/>
      </c>
      <c r="AC22" s="0" t="str">
        <f aca="false">IF(OR(summary!$X23=AssignmentsWork!AC$1,summary!$Z23=AssignmentsWork!AC$1),AssignmentsWork!$A22 &amp; " &lt;" &amp; AssignmentsWork!$B22 &amp; "&gt;, ", "")&amp;AC23</f>
        <v/>
      </c>
      <c r="AD22" s="0" t="str">
        <f aca="false">IF(OR(summary!$X23=AssignmentsWork!AD$1,summary!$Z23=AssignmentsWork!AD$1),AssignmentsWork!$A22 &amp; " &lt;" &amp; AssignmentsWork!$B22 &amp; "&gt;, ", "")&amp;AD23</f>
        <v/>
      </c>
      <c r="AE22" s="0" t="str">
        <f aca="false">IF(OR(summary!$X23=AssignmentsWork!AE$1,summary!$Z23=AssignmentsWork!AE$1),AssignmentsWork!$A22 &amp; " &lt;" &amp; AssignmentsWork!$B22 &amp; "&gt;, ", "")&amp;AE23</f>
        <v/>
      </c>
      <c r="AF22" s="0" t="str">
        <f aca="false">IF(OR(summary!$X23=AssignmentsWork!AF$1,summary!$Z23=AssignmentsWork!AF$1),AssignmentsWork!$A22 &amp; " &lt;" &amp; AssignmentsWork!$B22 &amp; "&gt;, ", "")&amp;AF23</f>
        <v/>
      </c>
      <c r="AG22" s="0" t="str">
        <f aca="false">IF(OR(summary!$X23=AssignmentsWork!AG$1,summary!$Z23=AssignmentsWork!AG$1),AssignmentsWork!$A22 &amp; " &lt;" &amp; AssignmentsWork!$B22 &amp; "&gt;, ", "")&amp;AG23</f>
        <v/>
      </c>
      <c r="AH22" s="0" t="str">
        <f aca="false">IF(OR(summary!$X23=AssignmentsWork!AH$1,summary!$Z23=AssignmentsWork!AH$1),AssignmentsWork!$A22 &amp; " &lt;" &amp; AssignmentsWork!$B22 &amp; "&gt;, ", "")&amp;AH23</f>
        <v/>
      </c>
      <c r="AI22" s="0" t="str">
        <f aca="false">IF(OR(summary!$X23=AssignmentsWork!AI$1,summary!$Z23=AssignmentsWork!AI$1),AssignmentsWork!$A22 &amp; " &lt;" &amp; AssignmentsWork!$B22 &amp; "&gt;, ", "")&amp;AI23</f>
        <v/>
      </c>
      <c r="AJ22" s="0" t="str">
        <f aca="false">IF(OR(summary!$X23=AssignmentsWork!AJ$1,summary!$Z23=AssignmentsWork!AJ$1),AssignmentsWork!$A22 &amp; " &lt;" &amp; AssignmentsWork!$B22 &amp; "&gt;, ", "")&amp;AJ23</f>
        <v/>
      </c>
      <c r="AK22" s="0" t="str">
        <f aca="false">IF(OR(summary!$X23=AssignmentsWork!AK$1,summary!$Z23=AssignmentsWork!AK$1),AssignmentsWork!$A22 &amp; " &lt;" &amp; AssignmentsWork!$B22 &amp; "&gt;, ", "")&amp;AK23</f>
        <v/>
      </c>
      <c r="AL22" s="0" t="str">
        <f aca="false">IF(OR(summary!$X23=AssignmentsWork!AL$1,summary!$Z23=AssignmentsWork!AL$1),AssignmentsWork!$A22 &amp; " &lt;" &amp; AssignmentsWork!$B22 &amp; "&gt;, ", "")&amp;AL23</f>
        <v/>
      </c>
      <c r="AM22" s="0" t="str">
        <f aca="false">IF(OR(summary!$X23=AssignmentsWork!AM$1,summary!$Z23=AssignmentsWork!AM$1),AssignmentsWork!$A22 &amp; " &lt;" &amp; AssignmentsWork!$B22 &amp; "&gt;, ", "")&amp;AM23</f>
        <v/>
      </c>
      <c r="AN22" s="0" t="str">
        <f aca="false">IF(OR(summary!$X23=AssignmentsWork!AN$1,summary!$Z23=AssignmentsWork!AN$1),AssignmentsWork!$A22 &amp; " &lt;" &amp; AssignmentsWork!$B22 &amp; "&gt;, ", "")&amp;AN23</f>
        <v/>
      </c>
      <c r="AO22" s="0" t="str">
        <f aca="false">IF(OR(summary!$X23=AssignmentsWork!AO$1,summary!$Z23=AssignmentsWork!AO$1),AssignmentsWork!$A22 &amp; " &lt;" &amp; AssignmentsWork!$B22 &amp; "&gt;, ", "")&amp;AO23</f>
        <v/>
      </c>
      <c r="AP22" s="0" t="str">
        <f aca="false">IF(OR(summary!$X23=AssignmentsWork!AP$1,summary!$Z23=AssignmentsWork!AP$1),AssignmentsWork!$A22 &amp; " &lt;" &amp; AssignmentsWork!$B22 &amp; "&gt;, ", "")&amp;AP23</f>
        <v/>
      </c>
      <c r="AQ22" s="0" t="str">
        <f aca="false">IF(OR(summary!$X23=AssignmentsWork!AQ$1,summary!$Z23=AssignmentsWork!AQ$1),AssignmentsWork!$A22 &amp; " &lt;" &amp; AssignmentsWork!$B22 &amp; "&gt;, ", "")&amp;AQ23</f>
        <v/>
      </c>
      <c r="AR22" s="0" t="str">
        <f aca="false">IF(OR(summary!$X23=AssignmentsWork!AR$1,summary!$Z23=AssignmentsWork!AR$1),AssignmentsWork!$A22 &amp; " &lt;" &amp; AssignmentsWork!$B22 &amp; "&gt;, ", "")&amp;AR23</f>
        <v/>
      </c>
      <c r="AS22" s="0" t="str">
        <f aca="false">IF(OR(summary!$X23=AssignmentsWork!AS$1,summary!$Z23=AssignmentsWork!AS$1),AssignmentsWork!$A22 &amp; " &lt;" &amp; AssignmentsWork!$B22 &amp; "&gt;, ", "")&amp;AS23</f>
        <v/>
      </c>
      <c r="AT22" s="0" t="str">
        <f aca="false">IF(OR(summary!$X23=AssignmentsWork!AT$1,summary!$Z23=AssignmentsWork!AT$1),AssignmentsWork!$A22 &amp; " &lt;" &amp; AssignmentsWork!$B22 &amp; "&gt;, ", "")&amp;AT23</f>
        <v/>
      </c>
      <c r="AU22" s="0" t="str">
        <f aca="false">IF(OR(summary!$X23=AssignmentsWork!AU$1,summary!$Z23=AssignmentsWork!AU$1),AssignmentsWork!$A22 &amp; " &lt;" &amp; AssignmentsWork!$B22 &amp; "&gt;, ", "")&amp;AU23</f>
        <v/>
      </c>
      <c r="AV22" s="0" t="str">
        <f aca="false">IF(OR(summary!$X23=AssignmentsWork!AV$1,summary!$Z23=AssignmentsWork!AV$1),AssignmentsWork!$A22 &amp; " &lt;" &amp; AssignmentsWork!$B22 &amp; "&gt;, ", "")&amp;AV23</f>
        <v/>
      </c>
      <c r="AW22" s="0" t="str">
        <f aca="false">IF(OR(summary!$X23=AssignmentsWork!AW$1,summary!$Z23=AssignmentsWork!AW$1),AssignmentsWork!$A22 &amp; " &lt;" &amp; AssignmentsWork!$B22 &amp; "&gt;, ", "")&amp;AW23</f>
        <v/>
      </c>
      <c r="AX22" s="0" t="str">
        <f aca="false">IF(OR(summary!$X23=AssignmentsWork!AX$1,summary!$Z23=AssignmentsWork!AX$1),AssignmentsWork!$A22 &amp; " &lt;" &amp; AssignmentsWork!$B22 &amp; "&gt;, ", "")&amp;AX23</f>
        <v/>
      </c>
      <c r="AY22" s="0" t="str">
        <f aca="false">IF(OR(summary!$X23=AssignmentsWork!AY$1,summary!$Z23=AssignmentsWork!AY$1),AssignmentsWork!$A22 &amp; " &lt;" &amp; AssignmentsWork!$B22 &amp; "&gt;, ", "")&amp;AY23</f>
        <v/>
      </c>
      <c r="AZ22" s="0" t="str">
        <f aca="false">IF(OR(summary!$X23=AssignmentsWork!AZ$1,summary!$Z23=AssignmentsWork!AZ$1),AssignmentsWork!$A22 &amp; " &lt;" &amp; AssignmentsWork!$B22 &amp; "&gt;, ", "")&amp;AZ23</f>
        <v/>
      </c>
      <c r="BA22" s="0" t="str">
        <f aca="false">IF(OR(summary!$X23=AssignmentsWork!BA$1,summary!$Z23=AssignmentsWork!BA$1),AssignmentsWork!$A22 &amp; " &lt;" &amp; AssignmentsWork!$B22 &amp; "&gt;, ", "")&amp;BA23</f>
        <v/>
      </c>
      <c r="BB22" s="0" t="str">
        <f aca="false">IF(OR(summary!$X23=AssignmentsWork!BB$1,summary!$Z23=AssignmentsWork!BB$1),AssignmentsWork!$A22 &amp; " &lt;" &amp; AssignmentsWork!$B22 &amp; "&gt;, ", "")&amp;BB23</f>
        <v/>
      </c>
      <c r="BC22" s="0" t="e">
        <f aca="false">IF(OR(summary!$X23=AssignmentsWork!BC$1,summary!$Z23=AssignmentsWork!BC$1),AssignmentsWork!$A22 &amp; " &lt;" &amp; AssignmentsWork!$B22 &amp; "&gt;, ", "")&amp;BC23</f>
        <v>#N/A</v>
      </c>
    </row>
    <row r="23" customFormat="false" ht="15" hidden="false" customHeight="false" outlineLevel="0" collapsed="false">
      <c r="A23" s="0" t="str">
        <f aca="false">summary!A24&amp;" "&amp;summary!B24</f>
        <v> </v>
      </c>
      <c r="B23" s="0" t="n">
        <f aca="false">summary!D24</f>
        <v>0</v>
      </c>
      <c r="C23" s="0" t="str">
        <f aca="false">IF(OR(summary!$X24=AssignmentsWork!C$1,summary!$Z24=AssignmentsWork!C$1),AssignmentsWork!$A23 &amp; " &lt;" &amp; AssignmentsWork!$B23 &amp; "&gt;, ", "")&amp;C24</f>
        <v/>
      </c>
      <c r="D23" s="0" t="str">
        <f aca="false">IF(OR(summary!$X24=AssignmentsWork!D$1,summary!$Z24=AssignmentsWork!D$1),AssignmentsWork!$A23 &amp; " &lt;" &amp; AssignmentsWork!$B23 &amp; "&gt;, ", "")&amp;D24</f>
        <v/>
      </c>
      <c r="E23" s="0" t="str">
        <f aca="false">IF(OR(summary!$X24=AssignmentsWork!E$1,summary!$Z24=AssignmentsWork!E$1),AssignmentsWork!$A23 &amp; " &lt;" &amp; AssignmentsWork!$B23 &amp; "&gt;, ", "")&amp;E24</f>
        <v/>
      </c>
      <c r="F23" s="0" t="str">
        <f aca="false">IF(OR(summary!$X24=AssignmentsWork!F$1,summary!$Z24=AssignmentsWork!F$1),AssignmentsWork!$A23 &amp; " &lt;" &amp; AssignmentsWork!$B23 &amp; "&gt;, ", "")&amp;F24</f>
        <v/>
      </c>
      <c r="G23" s="0" t="str">
        <f aca="false">IF(OR(summary!$X24=AssignmentsWork!G$1,summary!$Z24=AssignmentsWork!G$1),AssignmentsWork!$A23 &amp; " &lt;" &amp; AssignmentsWork!$B23 &amp; "&gt;, ", "")&amp;G24</f>
        <v/>
      </c>
      <c r="H23" s="0" t="str">
        <f aca="false">IF(OR(summary!$X24=AssignmentsWork!H$1,summary!$Z24=AssignmentsWork!H$1),AssignmentsWork!$A23 &amp; " &lt;" &amp; AssignmentsWork!$B23 &amp; "&gt;, ", "")&amp;H24</f>
        <v/>
      </c>
      <c r="I23" s="0" t="str">
        <f aca="false">IF(OR(summary!$X24=AssignmentsWork!I$1,summary!$Z24=AssignmentsWork!I$1),AssignmentsWork!$A23 &amp; " &lt;" &amp; AssignmentsWork!$B23 &amp; "&gt;, ", "")&amp;I24</f>
        <v/>
      </c>
      <c r="J23" s="0" t="str">
        <f aca="false">IF(OR(summary!$X24=AssignmentsWork!J$1,summary!$Z24=AssignmentsWork!J$1),AssignmentsWork!$A23 &amp; " &lt;" &amp; AssignmentsWork!$B23 &amp; "&gt;, ", "")&amp;J24</f>
        <v/>
      </c>
      <c r="K23" s="0" t="str">
        <f aca="false">IF(OR(summary!$X24=AssignmentsWork!K$1,summary!$Z24=AssignmentsWork!K$1),AssignmentsWork!$A23 &amp; " &lt;" &amp; AssignmentsWork!$B23 &amp; "&gt;, ", "")&amp;K24</f>
        <v/>
      </c>
      <c r="L23" s="0" t="str">
        <f aca="false">IF(OR(summary!$X24=AssignmentsWork!L$1,summary!$Z24=AssignmentsWork!L$1),AssignmentsWork!$A23 &amp; " &lt;" &amp; AssignmentsWork!$B23 &amp; "&gt;, ", "")&amp;L24</f>
        <v/>
      </c>
      <c r="M23" s="0" t="str">
        <f aca="false">IF(OR(summary!$X24=AssignmentsWork!M$1,summary!$Z24=AssignmentsWork!M$1),AssignmentsWork!$A23 &amp; " &lt;" &amp; AssignmentsWork!$B23 &amp; "&gt;, ", "")&amp;M24</f>
        <v/>
      </c>
      <c r="N23" s="0" t="str">
        <f aca="false">IF(OR(summary!$X24=AssignmentsWork!N$1,summary!$Z24=AssignmentsWork!N$1),AssignmentsWork!$A23 &amp; " &lt;" &amp; AssignmentsWork!$B23 &amp; "&gt;, ", "")&amp;N24</f>
        <v/>
      </c>
      <c r="O23" s="0" t="str">
        <f aca="false">IF(OR(summary!$X24=AssignmentsWork!O$1,summary!$Z24=AssignmentsWork!O$1),AssignmentsWork!$A23 &amp; " &lt;" &amp; AssignmentsWork!$B23 &amp; "&gt;, ", "")&amp;O24</f>
        <v/>
      </c>
      <c r="P23" s="0" t="str">
        <f aca="false">IF(OR(summary!$X24=AssignmentsWork!P$1,summary!$Z24=AssignmentsWork!P$1),AssignmentsWork!$A23 &amp; " &lt;" &amp; AssignmentsWork!$B23 &amp; "&gt;, ", "")&amp;P24</f>
        <v/>
      </c>
      <c r="Q23" s="0" t="str">
        <f aca="false">IF(OR(summary!$X24=AssignmentsWork!Q$1,summary!$Z24=AssignmentsWork!Q$1),AssignmentsWork!$A23 &amp; " &lt;" &amp; AssignmentsWork!$B23 &amp; "&gt;, ", "")&amp;Q24</f>
        <v/>
      </c>
      <c r="R23" s="0" t="str">
        <f aca="false">IF(OR(summary!$X24=AssignmentsWork!R$1,summary!$Z24=AssignmentsWork!R$1),AssignmentsWork!$A23 &amp; " &lt;" &amp; AssignmentsWork!$B23 &amp; "&gt;, ", "")&amp;R24</f>
        <v/>
      </c>
      <c r="S23" s="0" t="str">
        <f aca="false">IF(OR(summary!$X24=AssignmentsWork!S$1,summary!$Z24=AssignmentsWork!S$1),AssignmentsWork!$A23 &amp; " &lt;" &amp; AssignmentsWork!$B23 &amp; "&gt;, ", "")&amp;S24</f>
        <v/>
      </c>
      <c r="T23" s="0" t="str">
        <f aca="false">IF(OR(summary!$X24=AssignmentsWork!T$1,summary!$Z24=AssignmentsWork!T$1),AssignmentsWork!$A23 &amp; " &lt;" &amp; AssignmentsWork!$B23 &amp; "&gt;, ", "")&amp;T24</f>
        <v/>
      </c>
      <c r="U23" s="0" t="str">
        <f aca="false">IF(OR(summary!$X24=AssignmentsWork!U$1,summary!$Z24=AssignmentsWork!U$1),AssignmentsWork!$A23 &amp; " &lt;" &amp; AssignmentsWork!$B23 &amp; "&gt;, ", "")&amp;U24</f>
        <v/>
      </c>
      <c r="V23" s="0" t="str">
        <f aca="false">IF(OR(summary!$X24=AssignmentsWork!V$1,summary!$Z24=AssignmentsWork!V$1),AssignmentsWork!$A23 &amp; " &lt;" &amp; AssignmentsWork!$B23 &amp; "&gt;, ", "")&amp;V24</f>
        <v/>
      </c>
      <c r="W23" s="0" t="str">
        <f aca="false">IF(OR(summary!$X24=AssignmentsWork!W$1,summary!$Z24=AssignmentsWork!W$1),AssignmentsWork!$A23 &amp; " &lt;" &amp; AssignmentsWork!$B23 &amp; "&gt;, ", "")&amp;W24</f>
        <v/>
      </c>
      <c r="X23" s="0" t="str">
        <f aca="false">IF(OR(summary!$X24=AssignmentsWork!X$1,summary!$Z24=AssignmentsWork!X$1),AssignmentsWork!$A23 &amp; " &lt;" &amp; AssignmentsWork!$B23 &amp; "&gt;, ", "")&amp;X24</f>
        <v/>
      </c>
      <c r="Y23" s="0" t="str">
        <f aca="false">IF(OR(summary!$X24=AssignmentsWork!Y$1,summary!$Z24=AssignmentsWork!Y$1),AssignmentsWork!$A23 &amp; " &lt;" &amp; AssignmentsWork!$B23 &amp; "&gt;, ", "")&amp;Y24</f>
        <v/>
      </c>
      <c r="Z23" s="0" t="str">
        <f aca="false">IF(OR(summary!$X24=AssignmentsWork!Z$1,summary!$Z24=AssignmentsWork!Z$1),AssignmentsWork!$A23 &amp; " &lt;" &amp; AssignmentsWork!$B23 &amp; "&gt;, ", "")&amp;Z24</f>
        <v/>
      </c>
      <c r="AA23" s="0" t="str">
        <f aca="false">IF(OR(summary!$X24=AssignmentsWork!AA$1,summary!$Z24=AssignmentsWork!AA$1),AssignmentsWork!$A23 &amp; " &lt;" &amp; AssignmentsWork!$B23 &amp; "&gt;, ", "")&amp;AA24</f>
        <v/>
      </c>
      <c r="AB23" s="0" t="str">
        <f aca="false">IF(OR(summary!$X24=AssignmentsWork!AB$1,summary!$Z24=AssignmentsWork!AB$1),AssignmentsWork!$A23 &amp; " &lt;" &amp; AssignmentsWork!$B23 &amp; "&gt;, ", "")&amp;AB24</f>
        <v/>
      </c>
      <c r="AC23" s="0" t="str">
        <f aca="false">IF(OR(summary!$X24=AssignmentsWork!AC$1,summary!$Z24=AssignmentsWork!AC$1),AssignmentsWork!$A23 &amp; " &lt;" &amp; AssignmentsWork!$B23 &amp; "&gt;, ", "")&amp;AC24</f>
        <v/>
      </c>
      <c r="AD23" s="0" t="str">
        <f aca="false">IF(OR(summary!$X24=AssignmentsWork!AD$1,summary!$Z24=AssignmentsWork!AD$1),AssignmentsWork!$A23 &amp; " &lt;" &amp; AssignmentsWork!$B23 &amp; "&gt;, ", "")&amp;AD24</f>
        <v/>
      </c>
      <c r="AE23" s="0" t="str">
        <f aca="false">IF(OR(summary!$X24=AssignmentsWork!AE$1,summary!$Z24=AssignmentsWork!AE$1),AssignmentsWork!$A23 &amp; " &lt;" &amp; AssignmentsWork!$B23 &amp; "&gt;, ", "")&amp;AE24</f>
        <v/>
      </c>
      <c r="AF23" s="0" t="str">
        <f aca="false">IF(OR(summary!$X24=AssignmentsWork!AF$1,summary!$Z24=AssignmentsWork!AF$1),AssignmentsWork!$A23 &amp; " &lt;" &amp; AssignmentsWork!$B23 &amp; "&gt;, ", "")&amp;AF24</f>
        <v/>
      </c>
      <c r="AG23" s="0" t="str">
        <f aca="false">IF(OR(summary!$X24=AssignmentsWork!AG$1,summary!$Z24=AssignmentsWork!AG$1),AssignmentsWork!$A23 &amp; " &lt;" &amp; AssignmentsWork!$B23 &amp; "&gt;, ", "")&amp;AG24</f>
        <v/>
      </c>
      <c r="AH23" s="0" t="str">
        <f aca="false">IF(OR(summary!$X24=AssignmentsWork!AH$1,summary!$Z24=AssignmentsWork!AH$1),AssignmentsWork!$A23 &amp; " &lt;" &amp; AssignmentsWork!$B23 &amp; "&gt;, ", "")&amp;AH24</f>
        <v/>
      </c>
      <c r="AI23" s="0" t="str">
        <f aca="false">IF(OR(summary!$X24=AssignmentsWork!AI$1,summary!$Z24=AssignmentsWork!AI$1),AssignmentsWork!$A23 &amp; " &lt;" &amp; AssignmentsWork!$B23 &amp; "&gt;, ", "")&amp;AI24</f>
        <v/>
      </c>
      <c r="AJ23" s="0" t="str">
        <f aca="false">IF(OR(summary!$X24=AssignmentsWork!AJ$1,summary!$Z24=AssignmentsWork!AJ$1),AssignmentsWork!$A23 &amp; " &lt;" &amp; AssignmentsWork!$B23 &amp; "&gt;, ", "")&amp;AJ24</f>
        <v/>
      </c>
      <c r="AK23" s="0" t="str">
        <f aca="false">IF(OR(summary!$X24=AssignmentsWork!AK$1,summary!$Z24=AssignmentsWork!AK$1),AssignmentsWork!$A23 &amp; " &lt;" &amp; AssignmentsWork!$B23 &amp; "&gt;, ", "")&amp;AK24</f>
        <v/>
      </c>
      <c r="AL23" s="0" t="str">
        <f aca="false">IF(OR(summary!$X24=AssignmentsWork!AL$1,summary!$Z24=AssignmentsWork!AL$1),AssignmentsWork!$A23 &amp; " &lt;" &amp; AssignmentsWork!$B23 &amp; "&gt;, ", "")&amp;AL24</f>
        <v/>
      </c>
      <c r="AM23" s="0" t="str">
        <f aca="false">IF(OR(summary!$X24=AssignmentsWork!AM$1,summary!$Z24=AssignmentsWork!AM$1),AssignmentsWork!$A23 &amp; " &lt;" &amp; AssignmentsWork!$B23 &amp; "&gt;, ", "")&amp;AM24</f>
        <v/>
      </c>
      <c r="AN23" s="0" t="str">
        <f aca="false">IF(OR(summary!$X24=AssignmentsWork!AN$1,summary!$Z24=AssignmentsWork!AN$1),AssignmentsWork!$A23 &amp; " &lt;" &amp; AssignmentsWork!$B23 &amp; "&gt;, ", "")&amp;AN24</f>
        <v/>
      </c>
      <c r="AO23" s="0" t="str">
        <f aca="false">IF(OR(summary!$X24=AssignmentsWork!AO$1,summary!$Z24=AssignmentsWork!AO$1),AssignmentsWork!$A23 &amp; " &lt;" &amp; AssignmentsWork!$B23 &amp; "&gt;, ", "")&amp;AO24</f>
        <v/>
      </c>
      <c r="AP23" s="0" t="str">
        <f aca="false">IF(OR(summary!$X24=AssignmentsWork!AP$1,summary!$Z24=AssignmentsWork!AP$1),AssignmentsWork!$A23 &amp; " &lt;" &amp; AssignmentsWork!$B23 &amp; "&gt;, ", "")&amp;AP24</f>
        <v/>
      </c>
      <c r="AQ23" s="0" t="str">
        <f aca="false">IF(OR(summary!$X24=AssignmentsWork!AQ$1,summary!$Z24=AssignmentsWork!AQ$1),AssignmentsWork!$A23 &amp; " &lt;" &amp; AssignmentsWork!$B23 &amp; "&gt;, ", "")&amp;AQ24</f>
        <v/>
      </c>
      <c r="AR23" s="0" t="str">
        <f aca="false">IF(OR(summary!$X24=AssignmentsWork!AR$1,summary!$Z24=AssignmentsWork!AR$1),AssignmentsWork!$A23 &amp; " &lt;" &amp; AssignmentsWork!$B23 &amp; "&gt;, ", "")&amp;AR24</f>
        <v/>
      </c>
      <c r="AS23" s="0" t="str">
        <f aca="false">IF(OR(summary!$X24=AssignmentsWork!AS$1,summary!$Z24=AssignmentsWork!AS$1),AssignmentsWork!$A23 &amp; " &lt;" &amp; AssignmentsWork!$B23 &amp; "&gt;, ", "")&amp;AS24</f>
        <v/>
      </c>
      <c r="AT23" s="0" t="str">
        <f aca="false">IF(OR(summary!$X24=AssignmentsWork!AT$1,summary!$Z24=AssignmentsWork!AT$1),AssignmentsWork!$A23 &amp; " &lt;" &amp; AssignmentsWork!$B23 &amp; "&gt;, ", "")&amp;AT24</f>
        <v/>
      </c>
      <c r="AU23" s="0" t="str">
        <f aca="false">IF(OR(summary!$X24=AssignmentsWork!AU$1,summary!$Z24=AssignmentsWork!AU$1),AssignmentsWork!$A23 &amp; " &lt;" &amp; AssignmentsWork!$B23 &amp; "&gt;, ", "")&amp;AU24</f>
        <v/>
      </c>
      <c r="AV23" s="0" t="str">
        <f aca="false">IF(OR(summary!$X24=AssignmentsWork!AV$1,summary!$Z24=AssignmentsWork!AV$1),AssignmentsWork!$A23 &amp; " &lt;" &amp; AssignmentsWork!$B23 &amp; "&gt;, ", "")&amp;AV24</f>
        <v/>
      </c>
      <c r="AW23" s="0" t="str">
        <f aca="false">IF(OR(summary!$X24=AssignmentsWork!AW$1,summary!$Z24=AssignmentsWork!AW$1),AssignmentsWork!$A23 &amp; " &lt;" &amp; AssignmentsWork!$B23 &amp; "&gt;, ", "")&amp;AW24</f>
        <v/>
      </c>
      <c r="AX23" s="0" t="str">
        <f aca="false">IF(OR(summary!$X24=AssignmentsWork!AX$1,summary!$Z24=AssignmentsWork!AX$1),AssignmentsWork!$A23 &amp; " &lt;" &amp; AssignmentsWork!$B23 &amp; "&gt;, ", "")&amp;AX24</f>
        <v/>
      </c>
      <c r="AY23" s="0" t="str">
        <f aca="false">IF(OR(summary!$X24=AssignmentsWork!AY$1,summary!$Z24=AssignmentsWork!AY$1),AssignmentsWork!$A23 &amp; " &lt;" &amp; AssignmentsWork!$B23 &amp; "&gt;, ", "")&amp;AY24</f>
        <v/>
      </c>
      <c r="AZ23" s="0" t="str">
        <f aca="false">IF(OR(summary!$X24=AssignmentsWork!AZ$1,summary!$Z24=AssignmentsWork!AZ$1),AssignmentsWork!$A23 &amp; " &lt;" &amp; AssignmentsWork!$B23 &amp; "&gt;, ", "")&amp;AZ24</f>
        <v/>
      </c>
      <c r="BA23" s="0" t="str">
        <f aca="false">IF(OR(summary!$X24=AssignmentsWork!BA$1,summary!$Z24=AssignmentsWork!BA$1),AssignmentsWork!$A23 &amp; " &lt;" &amp; AssignmentsWork!$B23 &amp; "&gt;, ", "")&amp;BA24</f>
        <v/>
      </c>
      <c r="BB23" s="0" t="str">
        <f aca="false">IF(OR(summary!$X24=AssignmentsWork!BB$1,summary!$Z24=AssignmentsWork!BB$1),AssignmentsWork!$A23 &amp; " &lt;" &amp; AssignmentsWork!$B23 &amp; "&gt;, ", "")&amp;BB24</f>
        <v/>
      </c>
      <c r="BC23" s="0" t="e">
        <f aca="false">IF(OR(summary!$X24=AssignmentsWork!BC$1,summary!$Z24=AssignmentsWork!BC$1),AssignmentsWork!$A23 &amp; " &lt;" &amp; AssignmentsWork!$B23 &amp; "&gt;, ", "")&amp;BC24</f>
        <v>#N/A</v>
      </c>
    </row>
    <row r="24" customFormat="false" ht="15" hidden="false" customHeight="false" outlineLevel="0" collapsed="false">
      <c r="A24" s="0" t="str">
        <f aca="false">summary!A25&amp;" "&amp;summary!B25</f>
        <v> </v>
      </c>
      <c r="B24" s="0" t="n">
        <f aca="false">summary!D25</f>
        <v>0</v>
      </c>
      <c r="C24" s="0" t="str">
        <f aca="false">IF(OR(summary!$X25=AssignmentsWork!C$1,summary!$Z25=AssignmentsWork!C$1),AssignmentsWork!$A24 &amp; " &lt;" &amp; AssignmentsWork!$B24 &amp; "&gt;, ", "")&amp;C25</f>
        <v/>
      </c>
      <c r="D24" s="0" t="str">
        <f aca="false">IF(OR(summary!$X25=AssignmentsWork!D$1,summary!$Z25=AssignmentsWork!D$1),AssignmentsWork!$A24 &amp; " &lt;" &amp; AssignmentsWork!$B24 &amp; "&gt;, ", "")&amp;D25</f>
        <v/>
      </c>
      <c r="E24" s="0" t="str">
        <f aca="false">IF(OR(summary!$X25=AssignmentsWork!E$1,summary!$Z25=AssignmentsWork!E$1),AssignmentsWork!$A24 &amp; " &lt;" &amp; AssignmentsWork!$B24 &amp; "&gt;, ", "")&amp;E25</f>
        <v/>
      </c>
      <c r="F24" s="0" t="str">
        <f aca="false">IF(OR(summary!$X25=AssignmentsWork!F$1,summary!$Z25=AssignmentsWork!F$1),AssignmentsWork!$A24 &amp; " &lt;" &amp; AssignmentsWork!$B24 &amp; "&gt;, ", "")&amp;F25</f>
        <v/>
      </c>
      <c r="G24" s="0" t="str">
        <f aca="false">IF(OR(summary!$X25=AssignmentsWork!G$1,summary!$Z25=AssignmentsWork!G$1),AssignmentsWork!$A24 &amp; " &lt;" &amp; AssignmentsWork!$B24 &amp; "&gt;, ", "")&amp;G25</f>
        <v/>
      </c>
      <c r="H24" s="0" t="str">
        <f aca="false">IF(OR(summary!$X25=AssignmentsWork!H$1,summary!$Z25=AssignmentsWork!H$1),AssignmentsWork!$A24 &amp; " &lt;" &amp; AssignmentsWork!$B24 &amp; "&gt;, ", "")&amp;H25</f>
        <v/>
      </c>
      <c r="I24" s="0" t="str">
        <f aca="false">IF(OR(summary!$X25=AssignmentsWork!I$1,summary!$Z25=AssignmentsWork!I$1),AssignmentsWork!$A24 &amp; " &lt;" &amp; AssignmentsWork!$B24 &amp; "&gt;, ", "")&amp;I25</f>
        <v/>
      </c>
      <c r="J24" s="0" t="str">
        <f aca="false">IF(OR(summary!$X25=AssignmentsWork!J$1,summary!$Z25=AssignmentsWork!J$1),AssignmentsWork!$A24 &amp; " &lt;" &amp; AssignmentsWork!$B24 &amp; "&gt;, ", "")&amp;J25</f>
        <v/>
      </c>
      <c r="K24" s="0" t="str">
        <f aca="false">IF(OR(summary!$X25=AssignmentsWork!K$1,summary!$Z25=AssignmentsWork!K$1),AssignmentsWork!$A24 &amp; " &lt;" &amp; AssignmentsWork!$B24 &amp; "&gt;, ", "")&amp;K25</f>
        <v/>
      </c>
      <c r="L24" s="0" t="str">
        <f aca="false">IF(OR(summary!$X25=AssignmentsWork!L$1,summary!$Z25=AssignmentsWork!L$1),AssignmentsWork!$A24 &amp; " &lt;" &amp; AssignmentsWork!$B24 &amp; "&gt;, ", "")&amp;L25</f>
        <v/>
      </c>
      <c r="M24" s="0" t="str">
        <f aca="false">IF(OR(summary!$X25=AssignmentsWork!M$1,summary!$Z25=AssignmentsWork!M$1),AssignmentsWork!$A24 &amp; " &lt;" &amp; AssignmentsWork!$B24 &amp; "&gt;, ", "")&amp;M25</f>
        <v/>
      </c>
      <c r="N24" s="0" t="str">
        <f aca="false">IF(OR(summary!$X25=AssignmentsWork!N$1,summary!$Z25=AssignmentsWork!N$1),AssignmentsWork!$A24 &amp; " &lt;" &amp; AssignmentsWork!$B24 &amp; "&gt;, ", "")&amp;N25</f>
        <v/>
      </c>
      <c r="O24" s="0" t="str">
        <f aca="false">IF(OR(summary!$X25=AssignmentsWork!O$1,summary!$Z25=AssignmentsWork!O$1),AssignmentsWork!$A24 &amp; " &lt;" &amp; AssignmentsWork!$B24 &amp; "&gt;, ", "")&amp;O25</f>
        <v/>
      </c>
      <c r="P24" s="0" t="str">
        <f aca="false">IF(OR(summary!$X25=AssignmentsWork!P$1,summary!$Z25=AssignmentsWork!P$1),AssignmentsWork!$A24 &amp; " &lt;" &amp; AssignmentsWork!$B24 &amp; "&gt;, ", "")&amp;P25</f>
        <v/>
      </c>
      <c r="Q24" s="0" t="str">
        <f aca="false">IF(OR(summary!$X25=AssignmentsWork!Q$1,summary!$Z25=AssignmentsWork!Q$1),AssignmentsWork!$A24 &amp; " &lt;" &amp; AssignmentsWork!$B24 &amp; "&gt;, ", "")&amp;Q25</f>
        <v/>
      </c>
      <c r="R24" s="0" t="str">
        <f aca="false">IF(OR(summary!$X25=AssignmentsWork!R$1,summary!$Z25=AssignmentsWork!R$1),AssignmentsWork!$A24 &amp; " &lt;" &amp; AssignmentsWork!$B24 &amp; "&gt;, ", "")&amp;R25</f>
        <v/>
      </c>
      <c r="S24" s="0" t="str">
        <f aca="false">IF(OR(summary!$X25=AssignmentsWork!S$1,summary!$Z25=AssignmentsWork!S$1),AssignmentsWork!$A24 &amp; " &lt;" &amp; AssignmentsWork!$B24 &amp; "&gt;, ", "")&amp;S25</f>
        <v/>
      </c>
      <c r="T24" s="0" t="str">
        <f aca="false">IF(OR(summary!$X25=AssignmentsWork!T$1,summary!$Z25=AssignmentsWork!T$1),AssignmentsWork!$A24 &amp; " &lt;" &amp; AssignmentsWork!$B24 &amp; "&gt;, ", "")&amp;T25</f>
        <v/>
      </c>
      <c r="U24" s="0" t="str">
        <f aca="false">IF(OR(summary!$X25=AssignmentsWork!U$1,summary!$Z25=AssignmentsWork!U$1),AssignmentsWork!$A24 &amp; " &lt;" &amp; AssignmentsWork!$B24 &amp; "&gt;, ", "")&amp;U25</f>
        <v/>
      </c>
      <c r="V24" s="0" t="str">
        <f aca="false">IF(OR(summary!$X25=AssignmentsWork!V$1,summary!$Z25=AssignmentsWork!V$1),AssignmentsWork!$A24 &amp; " &lt;" &amp; AssignmentsWork!$B24 &amp; "&gt;, ", "")&amp;V25</f>
        <v/>
      </c>
      <c r="W24" s="0" t="str">
        <f aca="false">IF(OR(summary!$X25=AssignmentsWork!W$1,summary!$Z25=AssignmentsWork!W$1),AssignmentsWork!$A24 &amp; " &lt;" &amp; AssignmentsWork!$B24 &amp; "&gt;, ", "")&amp;W25</f>
        <v/>
      </c>
      <c r="X24" s="0" t="str">
        <f aca="false">IF(OR(summary!$X25=AssignmentsWork!X$1,summary!$Z25=AssignmentsWork!X$1),AssignmentsWork!$A24 &amp; " &lt;" &amp; AssignmentsWork!$B24 &amp; "&gt;, ", "")&amp;X25</f>
        <v/>
      </c>
      <c r="Y24" s="0" t="str">
        <f aca="false">IF(OR(summary!$X25=AssignmentsWork!Y$1,summary!$Z25=AssignmentsWork!Y$1),AssignmentsWork!$A24 &amp; " &lt;" &amp; AssignmentsWork!$B24 &amp; "&gt;, ", "")&amp;Y25</f>
        <v/>
      </c>
      <c r="Z24" s="0" t="str">
        <f aca="false">IF(OR(summary!$X25=AssignmentsWork!Z$1,summary!$Z25=AssignmentsWork!Z$1),AssignmentsWork!$A24 &amp; " &lt;" &amp; AssignmentsWork!$B24 &amp; "&gt;, ", "")&amp;Z25</f>
        <v/>
      </c>
      <c r="AA24" s="0" t="str">
        <f aca="false">IF(OR(summary!$X25=AssignmentsWork!AA$1,summary!$Z25=AssignmentsWork!AA$1),AssignmentsWork!$A24 &amp; " &lt;" &amp; AssignmentsWork!$B24 &amp; "&gt;, ", "")&amp;AA25</f>
        <v/>
      </c>
      <c r="AB24" s="0" t="str">
        <f aca="false">IF(OR(summary!$X25=AssignmentsWork!AB$1,summary!$Z25=AssignmentsWork!AB$1),AssignmentsWork!$A24 &amp; " &lt;" &amp; AssignmentsWork!$B24 &amp; "&gt;, ", "")&amp;AB25</f>
        <v/>
      </c>
      <c r="AC24" s="0" t="str">
        <f aca="false">IF(OR(summary!$X25=AssignmentsWork!AC$1,summary!$Z25=AssignmentsWork!AC$1),AssignmentsWork!$A24 &amp; " &lt;" &amp; AssignmentsWork!$B24 &amp; "&gt;, ", "")&amp;AC25</f>
        <v/>
      </c>
      <c r="AD24" s="0" t="str">
        <f aca="false">IF(OR(summary!$X25=AssignmentsWork!AD$1,summary!$Z25=AssignmentsWork!AD$1),AssignmentsWork!$A24 &amp; " &lt;" &amp; AssignmentsWork!$B24 &amp; "&gt;, ", "")&amp;AD25</f>
        <v/>
      </c>
      <c r="AE24" s="0" t="str">
        <f aca="false">IF(OR(summary!$X25=AssignmentsWork!AE$1,summary!$Z25=AssignmentsWork!AE$1),AssignmentsWork!$A24 &amp; " &lt;" &amp; AssignmentsWork!$B24 &amp; "&gt;, ", "")&amp;AE25</f>
        <v/>
      </c>
      <c r="AF24" s="0" t="str">
        <f aca="false">IF(OR(summary!$X25=AssignmentsWork!AF$1,summary!$Z25=AssignmentsWork!AF$1),AssignmentsWork!$A24 &amp; " &lt;" &amp; AssignmentsWork!$B24 &amp; "&gt;, ", "")&amp;AF25</f>
        <v/>
      </c>
      <c r="AG24" s="0" t="str">
        <f aca="false">IF(OR(summary!$X25=AssignmentsWork!AG$1,summary!$Z25=AssignmentsWork!AG$1),AssignmentsWork!$A24 &amp; " &lt;" &amp; AssignmentsWork!$B24 &amp; "&gt;, ", "")&amp;AG25</f>
        <v/>
      </c>
      <c r="AH24" s="0" t="str">
        <f aca="false">IF(OR(summary!$X25=AssignmentsWork!AH$1,summary!$Z25=AssignmentsWork!AH$1),AssignmentsWork!$A24 &amp; " &lt;" &amp; AssignmentsWork!$B24 &amp; "&gt;, ", "")&amp;AH25</f>
        <v/>
      </c>
      <c r="AI24" s="0" t="str">
        <f aca="false">IF(OR(summary!$X25=AssignmentsWork!AI$1,summary!$Z25=AssignmentsWork!AI$1),AssignmentsWork!$A24 &amp; " &lt;" &amp; AssignmentsWork!$B24 &amp; "&gt;, ", "")&amp;AI25</f>
        <v/>
      </c>
      <c r="AJ24" s="0" t="str">
        <f aca="false">IF(OR(summary!$X25=AssignmentsWork!AJ$1,summary!$Z25=AssignmentsWork!AJ$1),AssignmentsWork!$A24 &amp; " &lt;" &amp; AssignmentsWork!$B24 &amp; "&gt;, ", "")&amp;AJ25</f>
        <v/>
      </c>
      <c r="AK24" s="0" t="str">
        <f aca="false">IF(OR(summary!$X25=AssignmentsWork!AK$1,summary!$Z25=AssignmentsWork!AK$1),AssignmentsWork!$A24 &amp; " &lt;" &amp; AssignmentsWork!$B24 &amp; "&gt;, ", "")&amp;AK25</f>
        <v/>
      </c>
      <c r="AL24" s="0" t="str">
        <f aca="false">IF(OR(summary!$X25=AssignmentsWork!AL$1,summary!$Z25=AssignmentsWork!AL$1),AssignmentsWork!$A24 &amp; " &lt;" &amp; AssignmentsWork!$B24 &amp; "&gt;, ", "")&amp;AL25</f>
        <v/>
      </c>
      <c r="AM24" s="0" t="str">
        <f aca="false">IF(OR(summary!$X25=AssignmentsWork!AM$1,summary!$Z25=AssignmentsWork!AM$1),AssignmentsWork!$A24 &amp; " &lt;" &amp; AssignmentsWork!$B24 &amp; "&gt;, ", "")&amp;AM25</f>
        <v/>
      </c>
      <c r="AN24" s="0" t="str">
        <f aca="false">IF(OR(summary!$X25=AssignmentsWork!AN$1,summary!$Z25=AssignmentsWork!AN$1),AssignmentsWork!$A24 &amp; " &lt;" &amp; AssignmentsWork!$B24 &amp; "&gt;, ", "")&amp;AN25</f>
        <v/>
      </c>
      <c r="AO24" s="0" t="str">
        <f aca="false">IF(OR(summary!$X25=AssignmentsWork!AO$1,summary!$Z25=AssignmentsWork!AO$1),AssignmentsWork!$A24 &amp; " &lt;" &amp; AssignmentsWork!$B24 &amp; "&gt;, ", "")&amp;AO25</f>
        <v/>
      </c>
      <c r="AP24" s="0" t="str">
        <f aca="false">IF(OR(summary!$X25=AssignmentsWork!AP$1,summary!$Z25=AssignmentsWork!AP$1),AssignmentsWork!$A24 &amp; " &lt;" &amp; AssignmentsWork!$B24 &amp; "&gt;, ", "")&amp;AP25</f>
        <v/>
      </c>
      <c r="AQ24" s="0" t="str">
        <f aca="false">IF(OR(summary!$X25=AssignmentsWork!AQ$1,summary!$Z25=AssignmentsWork!AQ$1),AssignmentsWork!$A24 &amp; " &lt;" &amp; AssignmentsWork!$B24 &amp; "&gt;, ", "")&amp;AQ25</f>
        <v/>
      </c>
      <c r="AR24" s="0" t="str">
        <f aca="false">IF(OR(summary!$X25=AssignmentsWork!AR$1,summary!$Z25=AssignmentsWork!AR$1),AssignmentsWork!$A24 &amp; " &lt;" &amp; AssignmentsWork!$B24 &amp; "&gt;, ", "")&amp;AR25</f>
        <v/>
      </c>
      <c r="AS24" s="0" t="str">
        <f aca="false">IF(OR(summary!$X25=AssignmentsWork!AS$1,summary!$Z25=AssignmentsWork!AS$1),AssignmentsWork!$A24 &amp; " &lt;" &amp; AssignmentsWork!$B24 &amp; "&gt;, ", "")&amp;AS25</f>
        <v/>
      </c>
      <c r="AT24" s="0" t="str">
        <f aca="false">IF(OR(summary!$X25=AssignmentsWork!AT$1,summary!$Z25=AssignmentsWork!AT$1),AssignmentsWork!$A24 &amp; " &lt;" &amp; AssignmentsWork!$B24 &amp; "&gt;, ", "")&amp;AT25</f>
        <v/>
      </c>
      <c r="AU24" s="0" t="str">
        <f aca="false">IF(OR(summary!$X25=AssignmentsWork!AU$1,summary!$Z25=AssignmentsWork!AU$1),AssignmentsWork!$A24 &amp; " &lt;" &amp; AssignmentsWork!$B24 &amp; "&gt;, ", "")&amp;AU25</f>
        <v/>
      </c>
      <c r="AV24" s="0" t="str">
        <f aca="false">IF(OR(summary!$X25=AssignmentsWork!AV$1,summary!$Z25=AssignmentsWork!AV$1),AssignmentsWork!$A24 &amp; " &lt;" &amp; AssignmentsWork!$B24 &amp; "&gt;, ", "")&amp;AV25</f>
        <v/>
      </c>
      <c r="AW24" s="0" t="str">
        <f aca="false">IF(OR(summary!$X25=AssignmentsWork!AW$1,summary!$Z25=AssignmentsWork!AW$1),AssignmentsWork!$A24 &amp; " &lt;" &amp; AssignmentsWork!$B24 &amp; "&gt;, ", "")&amp;AW25</f>
        <v/>
      </c>
      <c r="AX24" s="0" t="str">
        <f aca="false">IF(OR(summary!$X25=AssignmentsWork!AX$1,summary!$Z25=AssignmentsWork!AX$1),AssignmentsWork!$A24 &amp; " &lt;" &amp; AssignmentsWork!$B24 &amp; "&gt;, ", "")&amp;AX25</f>
        <v/>
      </c>
      <c r="AY24" s="0" t="str">
        <f aca="false">IF(OR(summary!$X25=AssignmentsWork!AY$1,summary!$Z25=AssignmentsWork!AY$1),AssignmentsWork!$A24 &amp; " &lt;" &amp; AssignmentsWork!$B24 &amp; "&gt;, ", "")&amp;AY25</f>
        <v/>
      </c>
      <c r="AZ24" s="0" t="str">
        <f aca="false">IF(OR(summary!$X25=AssignmentsWork!AZ$1,summary!$Z25=AssignmentsWork!AZ$1),AssignmentsWork!$A24 &amp; " &lt;" &amp; AssignmentsWork!$B24 &amp; "&gt;, ", "")&amp;AZ25</f>
        <v/>
      </c>
      <c r="BA24" s="0" t="str">
        <f aca="false">IF(OR(summary!$X25=AssignmentsWork!BA$1,summary!$Z25=AssignmentsWork!BA$1),AssignmentsWork!$A24 &amp; " &lt;" &amp; AssignmentsWork!$B24 &amp; "&gt;, ", "")&amp;BA25</f>
        <v/>
      </c>
      <c r="BB24" s="0" t="str">
        <f aca="false">IF(OR(summary!$X25=AssignmentsWork!BB$1,summary!$Z25=AssignmentsWork!BB$1),AssignmentsWork!$A24 &amp; " &lt;" &amp; AssignmentsWork!$B24 &amp; "&gt;, ", "")&amp;BB25</f>
        <v/>
      </c>
      <c r="BC24" s="0" t="e">
        <f aca="false">IF(OR(summary!$X25=AssignmentsWork!BC$1,summary!$Z25=AssignmentsWork!BC$1),AssignmentsWork!$A24 &amp; " &lt;" &amp; AssignmentsWork!$B24 &amp; "&gt;, ", "")&amp;BC25</f>
        <v>#N/A</v>
      </c>
    </row>
    <row r="25" customFormat="false" ht="15" hidden="false" customHeight="false" outlineLevel="0" collapsed="false">
      <c r="A25" s="0" t="str">
        <f aca="false">summary!A26&amp;" "&amp;summary!B26</f>
        <v> </v>
      </c>
      <c r="B25" s="0" t="n">
        <f aca="false">summary!D26</f>
        <v>0</v>
      </c>
      <c r="C25" s="0" t="str">
        <f aca="false">IF(OR(summary!$X26=AssignmentsWork!C$1,summary!$Z26=AssignmentsWork!C$1),AssignmentsWork!$A25 &amp; " &lt;" &amp; AssignmentsWork!$B25 &amp; "&gt;, ", "")&amp;C26</f>
        <v/>
      </c>
      <c r="D25" s="0" t="str">
        <f aca="false">IF(OR(summary!$X26=AssignmentsWork!D$1,summary!$Z26=AssignmentsWork!D$1),AssignmentsWork!$A25 &amp; " &lt;" &amp; AssignmentsWork!$B25 &amp; "&gt;, ", "")&amp;D26</f>
        <v/>
      </c>
      <c r="E25" s="0" t="str">
        <f aca="false">IF(OR(summary!$X26=AssignmentsWork!E$1,summary!$Z26=AssignmentsWork!E$1),AssignmentsWork!$A25 &amp; " &lt;" &amp; AssignmentsWork!$B25 &amp; "&gt;, ", "")&amp;E26</f>
        <v/>
      </c>
      <c r="F25" s="0" t="str">
        <f aca="false">IF(OR(summary!$X26=AssignmentsWork!F$1,summary!$Z26=AssignmentsWork!F$1),AssignmentsWork!$A25 &amp; " &lt;" &amp; AssignmentsWork!$B25 &amp; "&gt;, ", "")&amp;F26</f>
        <v/>
      </c>
      <c r="G25" s="0" t="str">
        <f aca="false">IF(OR(summary!$X26=AssignmentsWork!G$1,summary!$Z26=AssignmentsWork!G$1),AssignmentsWork!$A25 &amp; " &lt;" &amp; AssignmentsWork!$B25 &amp; "&gt;, ", "")&amp;G26</f>
        <v/>
      </c>
      <c r="H25" s="0" t="str">
        <f aca="false">IF(OR(summary!$X26=AssignmentsWork!H$1,summary!$Z26=AssignmentsWork!H$1),AssignmentsWork!$A25 &amp; " &lt;" &amp; AssignmentsWork!$B25 &amp; "&gt;, ", "")&amp;H26</f>
        <v/>
      </c>
      <c r="I25" s="0" t="str">
        <f aca="false">IF(OR(summary!$X26=AssignmentsWork!I$1,summary!$Z26=AssignmentsWork!I$1),AssignmentsWork!$A25 &amp; " &lt;" &amp; AssignmentsWork!$B25 &amp; "&gt;, ", "")&amp;I26</f>
        <v/>
      </c>
      <c r="J25" s="0" t="str">
        <f aca="false">IF(OR(summary!$X26=AssignmentsWork!J$1,summary!$Z26=AssignmentsWork!J$1),AssignmentsWork!$A25 &amp; " &lt;" &amp; AssignmentsWork!$B25 &amp; "&gt;, ", "")&amp;J26</f>
        <v/>
      </c>
      <c r="K25" s="0" t="str">
        <f aca="false">IF(OR(summary!$X26=AssignmentsWork!K$1,summary!$Z26=AssignmentsWork!K$1),AssignmentsWork!$A25 &amp; " &lt;" &amp; AssignmentsWork!$B25 &amp; "&gt;, ", "")&amp;K26</f>
        <v/>
      </c>
      <c r="L25" s="0" t="str">
        <f aca="false">IF(OR(summary!$X26=AssignmentsWork!L$1,summary!$Z26=AssignmentsWork!L$1),AssignmentsWork!$A25 &amp; " &lt;" &amp; AssignmentsWork!$B25 &amp; "&gt;, ", "")&amp;L26</f>
        <v/>
      </c>
      <c r="M25" s="0" t="str">
        <f aca="false">IF(OR(summary!$X26=AssignmentsWork!M$1,summary!$Z26=AssignmentsWork!M$1),AssignmentsWork!$A25 &amp; " &lt;" &amp; AssignmentsWork!$B25 &amp; "&gt;, ", "")&amp;M26</f>
        <v/>
      </c>
      <c r="N25" s="0" t="str">
        <f aca="false">IF(OR(summary!$X26=AssignmentsWork!N$1,summary!$Z26=AssignmentsWork!N$1),AssignmentsWork!$A25 &amp; " &lt;" &amp; AssignmentsWork!$B25 &amp; "&gt;, ", "")&amp;N26</f>
        <v/>
      </c>
      <c r="O25" s="0" t="str">
        <f aca="false">IF(OR(summary!$X26=AssignmentsWork!O$1,summary!$Z26=AssignmentsWork!O$1),AssignmentsWork!$A25 &amp; " &lt;" &amp; AssignmentsWork!$B25 &amp; "&gt;, ", "")&amp;O26</f>
        <v/>
      </c>
      <c r="P25" s="0" t="str">
        <f aca="false">IF(OR(summary!$X26=AssignmentsWork!P$1,summary!$Z26=AssignmentsWork!P$1),AssignmentsWork!$A25 &amp; " &lt;" &amp; AssignmentsWork!$B25 &amp; "&gt;, ", "")&amp;P26</f>
        <v/>
      </c>
      <c r="Q25" s="0" t="str">
        <f aca="false">IF(OR(summary!$X26=AssignmentsWork!Q$1,summary!$Z26=AssignmentsWork!Q$1),AssignmentsWork!$A25 &amp; " &lt;" &amp; AssignmentsWork!$B25 &amp; "&gt;, ", "")&amp;Q26</f>
        <v/>
      </c>
      <c r="R25" s="0" t="str">
        <f aca="false">IF(OR(summary!$X26=AssignmentsWork!R$1,summary!$Z26=AssignmentsWork!R$1),AssignmentsWork!$A25 &amp; " &lt;" &amp; AssignmentsWork!$B25 &amp; "&gt;, ", "")&amp;R26</f>
        <v/>
      </c>
      <c r="S25" s="0" t="str">
        <f aca="false">IF(OR(summary!$X26=AssignmentsWork!S$1,summary!$Z26=AssignmentsWork!S$1),AssignmentsWork!$A25 &amp; " &lt;" &amp; AssignmentsWork!$B25 &amp; "&gt;, ", "")&amp;S26</f>
        <v/>
      </c>
      <c r="T25" s="0" t="str">
        <f aca="false">IF(OR(summary!$X26=AssignmentsWork!T$1,summary!$Z26=AssignmentsWork!T$1),AssignmentsWork!$A25 &amp; " &lt;" &amp; AssignmentsWork!$B25 &amp; "&gt;, ", "")&amp;T26</f>
        <v/>
      </c>
      <c r="U25" s="0" t="str">
        <f aca="false">IF(OR(summary!$X26=AssignmentsWork!U$1,summary!$Z26=AssignmentsWork!U$1),AssignmentsWork!$A25 &amp; " &lt;" &amp; AssignmentsWork!$B25 &amp; "&gt;, ", "")&amp;U26</f>
        <v/>
      </c>
      <c r="V25" s="0" t="str">
        <f aca="false">IF(OR(summary!$X26=AssignmentsWork!V$1,summary!$Z26=AssignmentsWork!V$1),AssignmentsWork!$A25 &amp; " &lt;" &amp; AssignmentsWork!$B25 &amp; "&gt;, ", "")&amp;V26</f>
        <v/>
      </c>
      <c r="W25" s="0" t="str">
        <f aca="false">IF(OR(summary!$X26=AssignmentsWork!W$1,summary!$Z26=AssignmentsWork!W$1),AssignmentsWork!$A25 &amp; " &lt;" &amp; AssignmentsWork!$B25 &amp; "&gt;, ", "")&amp;W26</f>
        <v/>
      </c>
      <c r="X25" s="0" t="str">
        <f aca="false">IF(OR(summary!$X26=AssignmentsWork!X$1,summary!$Z26=AssignmentsWork!X$1),AssignmentsWork!$A25 &amp; " &lt;" &amp; AssignmentsWork!$B25 &amp; "&gt;, ", "")&amp;X26</f>
        <v/>
      </c>
      <c r="Y25" s="0" t="str">
        <f aca="false">IF(OR(summary!$X26=AssignmentsWork!Y$1,summary!$Z26=AssignmentsWork!Y$1),AssignmentsWork!$A25 &amp; " &lt;" &amp; AssignmentsWork!$B25 &amp; "&gt;, ", "")&amp;Y26</f>
        <v/>
      </c>
      <c r="Z25" s="0" t="str">
        <f aca="false">IF(OR(summary!$X26=AssignmentsWork!Z$1,summary!$Z26=AssignmentsWork!Z$1),AssignmentsWork!$A25 &amp; " &lt;" &amp; AssignmentsWork!$B25 &amp; "&gt;, ", "")&amp;Z26</f>
        <v/>
      </c>
      <c r="AA25" s="0" t="str">
        <f aca="false">IF(OR(summary!$X26=AssignmentsWork!AA$1,summary!$Z26=AssignmentsWork!AA$1),AssignmentsWork!$A25 &amp; " &lt;" &amp; AssignmentsWork!$B25 &amp; "&gt;, ", "")&amp;AA26</f>
        <v/>
      </c>
      <c r="AB25" s="0" t="str">
        <f aca="false">IF(OR(summary!$X26=AssignmentsWork!AB$1,summary!$Z26=AssignmentsWork!AB$1),AssignmentsWork!$A25 &amp; " &lt;" &amp; AssignmentsWork!$B25 &amp; "&gt;, ", "")&amp;AB26</f>
        <v/>
      </c>
      <c r="AC25" s="0" t="str">
        <f aca="false">IF(OR(summary!$X26=AssignmentsWork!AC$1,summary!$Z26=AssignmentsWork!AC$1),AssignmentsWork!$A25 &amp; " &lt;" &amp; AssignmentsWork!$B25 &amp; "&gt;, ", "")&amp;AC26</f>
        <v/>
      </c>
      <c r="AD25" s="0" t="str">
        <f aca="false">IF(OR(summary!$X26=AssignmentsWork!AD$1,summary!$Z26=AssignmentsWork!AD$1),AssignmentsWork!$A25 &amp; " &lt;" &amp; AssignmentsWork!$B25 &amp; "&gt;, ", "")&amp;AD26</f>
        <v/>
      </c>
      <c r="AE25" s="0" t="str">
        <f aca="false">IF(OR(summary!$X26=AssignmentsWork!AE$1,summary!$Z26=AssignmentsWork!AE$1),AssignmentsWork!$A25 &amp; " &lt;" &amp; AssignmentsWork!$B25 &amp; "&gt;, ", "")&amp;AE26</f>
        <v/>
      </c>
      <c r="AF25" s="0" t="str">
        <f aca="false">IF(OR(summary!$X26=AssignmentsWork!AF$1,summary!$Z26=AssignmentsWork!AF$1),AssignmentsWork!$A25 &amp; " &lt;" &amp; AssignmentsWork!$B25 &amp; "&gt;, ", "")&amp;AF26</f>
        <v/>
      </c>
      <c r="AG25" s="0" t="str">
        <f aca="false">IF(OR(summary!$X26=AssignmentsWork!AG$1,summary!$Z26=AssignmentsWork!AG$1),AssignmentsWork!$A25 &amp; " &lt;" &amp; AssignmentsWork!$B25 &amp; "&gt;, ", "")&amp;AG26</f>
        <v/>
      </c>
      <c r="AH25" s="0" t="str">
        <f aca="false">IF(OR(summary!$X26=AssignmentsWork!AH$1,summary!$Z26=AssignmentsWork!AH$1),AssignmentsWork!$A25 &amp; " &lt;" &amp; AssignmentsWork!$B25 &amp; "&gt;, ", "")&amp;AH26</f>
        <v/>
      </c>
      <c r="AI25" s="0" t="str">
        <f aca="false">IF(OR(summary!$X26=AssignmentsWork!AI$1,summary!$Z26=AssignmentsWork!AI$1),AssignmentsWork!$A25 &amp; " &lt;" &amp; AssignmentsWork!$B25 &amp; "&gt;, ", "")&amp;AI26</f>
        <v/>
      </c>
      <c r="AJ25" s="0" t="str">
        <f aca="false">IF(OR(summary!$X26=AssignmentsWork!AJ$1,summary!$Z26=AssignmentsWork!AJ$1),AssignmentsWork!$A25 &amp; " &lt;" &amp; AssignmentsWork!$B25 &amp; "&gt;, ", "")&amp;AJ26</f>
        <v/>
      </c>
      <c r="AK25" s="0" t="str">
        <f aca="false">IF(OR(summary!$X26=AssignmentsWork!AK$1,summary!$Z26=AssignmentsWork!AK$1),AssignmentsWork!$A25 &amp; " &lt;" &amp; AssignmentsWork!$B25 &amp; "&gt;, ", "")&amp;AK26</f>
        <v/>
      </c>
      <c r="AL25" s="0" t="str">
        <f aca="false">IF(OR(summary!$X26=AssignmentsWork!AL$1,summary!$Z26=AssignmentsWork!AL$1),AssignmentsWork!$A25 &amp; " &lt;" &amp; AssignmentsWork!$B25 &amp; "&gt;, ", "")&amp;AL26</f>
        <v/>
      </c>
      <c r="AM25" s="0" t="str">
        <f aca="false">IF(OR(summary!$X26=AssignmentsWork!AM$1,summary!$Z26=AssignmentsWork!AM$1),AssignmentsWork!$A25 &amp; " &lt;" &amp; AssignmentsWork!$B25 &amp; "&gt;, ", "")&amp;AM26</f>
        <v/>
      </c>
      <c r="AN25" s="0" t="str">
        <f aca="false">IF(OR(summary!$X26=AssignmentsWork!AN$1,summary!$Z26=AssignmentsWork!AN$1),AssignmentsWork!$A25 &amp; " &lt;" &amp; AssignmentsWork!$B25 &amp; "&gt;, ", "")&amp;AN26</f>
        <v/>
      </c>
      <c r="AO25" s="0" t="str">
        <f aca="false">IF(OR(summary!$X26=AssignmentsWork!AO$1,summary!$Z26=AssignmentsWork!AO$1),AssignmentsWork!$A25 &amp; " &lt;" &amp; AssignmentsWork!$B25 &amp; "&gt;, ", "")&amp;AO26</f>
        <v/>
      </c>
      <c r="AP25" s="0" t="str">
        <f aca="false">IF(OR(summary!$X26=AssignmentsWork!AP$1,summary!$Z26=AssignmentsWork!AP$1),AssignmentsWork!$A25 &amp; " &lt;" &amp; AssignmentsWork!$B25 &amp; "&gt;, ", "")&amp;AP26</f>
        <v/>
      </c>
      <c r="AQ25" s="0" t="str">
        <f aca="false">IF(OR(summary!$X26=AssignmentsWork!AQ$1,summary!$Z26=AssignmentsWork!AQ$1),AssignmentsWork!$A25 &amp; " &lt;" &amp; AssignmentsWork!$B25 &amp; "&gt;, ", "")&amp;AQ26</f>
        <v/>
      </c>
      <c r="AR25" s="0" t="str">
        <f aca="false">IF(OR(summary!$X26=AssignmentsWork!AR$1,summary!$Z26=AssignmentsWork!AR$1),AssignmentsWork!$A25 &amp; " &lt;" &amp; AssignmentsWork!$B25 &amp; "&gt;, ", "")&amp;AR26</f>
        <v/>
      </c>
      <c r="AS25" s="0" t="str">
        <f aca="false">IF(OR(summary!$X26=AssignmentsWork!AS$1,summary!$Z26=AssignmentsWork!AS$1),AssignmentsWork!$A25 &amp; " &lt;" &amp; AssignmentsWork!$B25 &amp; "&gt;, ", "")&amp;AS26</f>
        <v/>
      </c>
      <c r="AT25" s="0" t="str">
        <f aca="false">IF(OR(summary!$X26=AssignmentsWork!AT$1,summary!$Z26=AssignmentsWork!AT$1),AssignmentsWork!$A25 &amp; " &lt;" &amp; AssignmentsWork!$B25 &amp; "&gt;, ", "")&amp;AT26</f>
        <v/>
      </c>
      <c r="AU25" s="0" t="str">
        <f aca="false">IF(OR(summary!$X26=AssignmentsWork!AU$1,summary!$Z26=AssignmentsWork!AU$1),AssignmentsWork!$A25 &amp; " &lt;" &amp; AssignmentsWork!$B25 &amp; "&gt;, ", "")&amp;AU26</f>
        <v/>
      </c>
      <c r="AV25" s="0" t="str">
        <f aca="false">IF(OR(summary!$X26=AssignmentsWork!AV$1,summary!$Z26=AssignmentsWork!AV$1),AssignmentsWork!$A25 &amp; " &lt;" &amp; AssignmentsWork!$B25 &amp; "&gt;, ", "")&amp;AV26</f>
        <v/>
      </c>
      <c r="AW25" s="0" t="str">
        <f aca="false">IF(OR(summary!$X26=AssignmentsWork!AW$1,summary!$Z26=AssignmentsWork!AW$1),AssignmentsWork!$A25 &amp; " &lt;" &amp; AssignmentsWork!$B25 &amp; "&gt;, ", "")&amp;AW26</f>
        <v/>
      </c>
      <c r="AX25" s="0" t="str">
        <f aca="false">IF(OR(summary!$X26=AssignmentsWork!AX$1,summary!$Z26=AssignmentsWork!AX$1),AssignmentsWork!$A25 &amp; " &lt;" &amp; AssignmentsWork!$B25 &amp; "&gt;, ", "")&amp;AX26</f>
        <v/>
      </c>
      <c r="AY25" s="0" t="str">
        <f aca="false">IF(OR(summary!$X26=AssignmentsWork!AY$1,summary!$Z26=AssignmentsWork!AY$1),AssignmentsWork!$A25 &amp; " &lt;" &amp; AssignmentsWork!$B25 &amp; "&gt;, ", "")&amp;AY26</f>
        <v/>
      </c>
      <c r="AZ25" s="0" t="str">
        <f aca="false">IF(OR(summary!$X26=AssignmentsWork!AZ$1,summary!$Z26=AssignmentsWork!AZ$1),AssignmentsWork!$A25 &amp; " &lt;" &amp; AssignmentsWork!$B25 &amp; "&gt;, ", "")&amp;AZ26</f>
        <v/>
      </c>
      <c r="BA25" s="0" t="str">
        <f aca="false">IF(OR(summary!$X26=AssignmentsWork!BA$1,summary!$Z26=AssignmentsWork!BA$1),AssignmentsWork!$A25 &amp; " &lt;" &amp; AssignmentsWork!$B25 &amp; "&gt;, ", "")&amp;BA26</f>
        <v/>
      </c>
      <c r="BB25" s="0" t="str">
        <f aca="false">IF(OR(summary!$X26=AssignmentsWork!BB$1,summary!$Z26=AssignmentsWork!BB$1),AssignmentsWork!$A25 &amp; " &lt;" &amp; AssignmentsWork!$B25 &amp; "&gt;, ", "")&amp;BB26</f>
        <v/>
      </c>
      <c r="BC25" s="0" t="e">
        <f aca="false">IF(OR(summary!$X26=AssignmentsWork!BC$1,summary!$Z26=AssignmentsWork!BC$1),AssignmentsWork!$A25 &amp; " &lt;" &amp; AssignmentsWork!$B25 &amp; "&gt;, ", "")&amp;BC26</f>
        <v>#N/A</v>
      </c>
    </row>
    <row r="26" customFormat="false" ht="15" hidden="false" customHeight="false" outlineLevel="0" collapsed="false">
      <c r="A26" s="0" t="str">
        <f aca="false">summary!A27&amp;" "&amp;summary!B27</f>
        <v> </v>
      </c>
      <c r="B26" s="0" t="n">
        <f aca="false">summary!D27</f>
        <v>0</v>
      </c>
      <c r="C26" s="0" t="str">
        <f aca="false">IF(OR(summary!$X27=AssignmentsWork!C$1,summary!$Z27=AssignmentsWork!C$1),AssignmentsWork!$A26 &amp; " &lt;" &amp; AssignmentsWork!$B26 &amp; "&gt;, ", "")&amp;C27</f>
        <v/>
      </c>
      <c r="D26" s="0" t="str">
        <f aca="false">IF(OR(summary!$X27=AssignmentsWork!D$1,summary!$Z27=AssignmentsWork!D$1),AssignmentsWork!$A26 &amp; " &lt;" &amp; AssignmentsWork!$B26 &amp; "&gt;, ", "")&amp;D27</f>
        <v/>
      </c>
      <c r="E26" s="0" t="str">
        <f aca="false">IF(OR(summary!$X27=AssignmentsWork!E$1,summary!$Z27=AssignmentsWork!E$1),AssignmentsWork!$A26 &amp; " &lt;" &amp; AssignmentsWork!$B26 &amp; "&gt;, ", "")&amp;E27</f>
        <v/>
      </c>
      <c r="F26" s="0" t="str">
        <f aca="false">IF(OR(summary!$X27=AssignmentsWork!F$1,summary!$Z27=AssignmentsWork!F$1),AssignmentsWork!$A26 &amp; " &lt;" &amp; AssignmentsWork!$B26 &amp; "&gt;, ", "")&amp;F27</f>
        <v/>
      </c>
      <c r="G26" s="0" t="str">
        <f aca="false">IF(OR(summary!$X27=AssignmentsWork!G$1,summary!$Z27=AssignmentsWork!G$1),AssignmentsWork!$A26 &amp; " &lt;" &amp; AssignmentsWork!$B26 &amp; "&gt;, ", "")&amp;G27</f>
        <v/>
      </c>
      <c r="H26" s="0" t="str">
        <f aca="false">IF(OR(summary!$X27=AssignmentsWork!H$1,summary!$Z27=AssignmentsWork!H$1),AssignmentsWork!$A26 &amp; " &lt;" &amp; AssignmentsWork!$B26 &amp; "&gt;, ", "")&amp;H27</f>
        <v/>
      </c>
      <c r="I26" s="0" t="str">
        <f aca="false">IF(OR(summary!$X27=AssignmentsWork!I$1,summary!$Z27=AssignmentsWork!I$1),AssignmentsWork!$A26 &amp; " &lt;" &amp; AssignmentsWork!$B26 &amp; "&gt;, ", "")&amp;I27</f>
        <v/>
      </c>
      <c r="J26" s="0" t="str">
        <f aca="false">IF(OR(summary!$X27=AssignmentsWork!J$1,summary!$Z27=AssignmentsWork!J$1),AssignmentsWork!$A26 &amp; " &lt;" &amp; AssignmentsWork!$B26 &amp; "&gt;, ", "")&amp;J27</f>
        <v/>
      </c>
      <c r="K26" s="0" t="str">
        <f aca="false">IF(OR(summary!$X27=AssignmentsWork!K$1,summary!$Z27=AssignmentsWork!K$1),AssignmentsWork!$A26 &amp; " &lt;" &amp; AssignmentsWork!$B26 &amp; "&gt;, ", "")&amp;K27</f>
        <v/>
      </c>
      <c r="L26" s="0" t="str">
        <f aca="false">IF(OR(summary!$X27=AssignmentsWork!L$1,summary!$Z27=AssignmentsWork!L$1),AssignmentsWork!$A26 &amp; " &lt;" &amp; AssignmentsWork!$B26 &amp; "&gt;, ", "")&amp;L27</f>
        <v/>
      </c>
      <c r="M26" s="0" t="str">
        <f aca="false">IF(OR(summary!$X27=AssignmentsWork!M$1,summary!$Z27=AssignmentsWork!M$1),AssignmentsWork!$A26 &amp; " &lt;" &amp; AssignmentsWork!$B26 &amp; "&gt;, ", "")&amp;M27</f>
        <v/>
      </c>
      <c r="N26" s="0" t="str">
        <f aca="false">IF(OR(summary!$X27=AssignmentsWork!N$1,summary!$Z27=AssignmentsWork!N$1),AssignmentsWork!$A26 &amp; " &lt;" &amp; AssignmentsWork!$B26 &amp; "&gt;, ", "")&amp;N27</f>
        <v/>
      </c>
      <c r="O26" s="0" t="str">
        <f aca="false">IF(OR(summary!$X27=AssignmentsWork!O$1,summary!$Z27=AssignmentsWork!O$1),AssignmentsWork!$A26 &amp; " &lt;" &amp; AssignmentsWork!$B26 &amp; "&gt;, ", "")&amp;O27</f>
        <v/>
      </c>
      <c r="P26" s="0" t="str">
        <f aca="false">IF(OR(summary!$X27=AssignmentsWork!P$1,summary!$Z27=AssignmentsWork!P$1),AssignmentsWork!$A26 &amp; " &lt;" &amp; AssignmentsWork!$B26 &amp; "&gt;, ", "")&amp;P27</f>
        <v/>
      </c>
      <c r="Q26" s="0" t="str">
        <f aca="false">IF(OR(summary!$X27=AssignmentsWork!Q$1,summary!$Z27=AssignmentsWork!Q$1),AssignmentsWork!$A26 &amp; " &lt;" &amp; AssignmentsWork!$B26 &amp; "&gt;, ", "")&amp;Q27</f>
        <v/>
      </c>
      <c r="R26" s="0" t="str">
        <f aca="false">IF(OR(summary!$X27=AssignmentsWork!R$1,summary!$Z27=AssignmentsWork!R$1),AssignmentsWork!$A26 &amp; " &lt;" &amp; AssignmentsWork!$B26 &amp; "&gt;, ", "")&amp;R27</f>
        <v/>
      </c>
      <c r="S26" s="0" t="str">
        <f aca="false">IF(OR(summary!$X27=AssignmentsWork!S$1,summary!$Z27=AssignmentsWork!S$1),AssignmentsWork!$A26 &amp; " &lt;" &amp; AssignmentsWork!$B26 &amp; "&gt;, ", "")&amp;S27</f>
        <v/>
      </c>
      <c r="T26" s="0" t="str">
        <f aca="false">IF(OR(summary!$X27=AssignmentsWork!T$1,summary!$Z27=AssignmentsWork!T$1),AssignmentsWork!$A26 &amp; " &lt;" &amp; AssignmentsWork!$B26 &amp; "&gt;, ", "")&amp;T27</f>
        <v/>
      </c>
      <c r="U26" s="0" t="str">
        <f aca="false">IF(OR(summary!$X27=AssignmentsWork!U$1,summary!$Z27=AssignmentsWork!U$1),AssignmentsWork!$A26 &amp; " &lt;" &amp; AssignmentsWork!$B26 &amp; "&gt;, ", "")&amp;U27</f>
        <v/>
      </c>
      <c r="V26" s="0" t="str">
        <f aca="false">IF(OR(summary!$X27=AssignmentsWork!V$1,summary!$Z27=AssignmentsWork!V$1),AssignmentsWork!$A26 &amp; " &lt;" &amp; AssignmentsWork!$B26 &amp; "&gt;, ", "")&amp;V27</f>
        <v/>
      </c>
      <c r="W26" s="0" t="str">
        <f aca="false">IF(OR(summary!$X27=AssignmentsWork!W$1,summary!$Z27=AssignmentsWork!W$1),AssignmentsWork!$A26 &amp; " &lt;" &amp; AssignmentsWork!$B26 &amp; "&gt;, ", "")&amp;W27</f>
        <v/>
      </c>
      <c r="X26" s="0" t="str">
        <f aca="false">IF(OR(summary!$X27=AssignmentsWork!X$1,summary!$Z27=AssignmentsWork!X$1),AssignmentsWork!$A26 &amp; " &lt;" &amp; AssignmentsWork!$B26 &amp; "&gt;, ", "")&amp;X27</f>
        <v/>
      </c>
      <c r="Y26" s="0" t="str">
        <f aca="false">IF(OR(summary!$X27=AssignmentsWork!Y$1,summary!$Z27=AssignmentsWork!Y$1),AssignmentsWork!$A26 &amp; " &lt;" &amp; AssignmentsWork!$B26 &amp; "&gt;, ", "")&amp;Y27</f>
        <v/>
      </c>
      <c r="Z26" s="0" t="str">
        <f aca="false">IF(OR(summary!$X27=AssignmentsWork!Z$1,summary!$Z27=AssignmentsWork!Z$1),AssignmentsWork!$A26 &amp; " &lt;" &amp; AssignmentsWork!$B26 &amp; "&gt;, ", "")&amp;Z27</f>
        <v/>
      </c>
      <c r="AA26" s="0" t="str">
        <f aca="false">IF(OR(summary!$X27=AssignmentsWork!AA$1,summary!$Z27=AssignmentsWork!AA$1),AssignmentsWork!$A26 &amp; " &lt;" &amp; AssignmentsWork!$B26 &amp; "&gt;, ", "")&amp;AA27</f>
        <v/>
      </c>
      <c r="AB26" s="0" t="str">
        <f aca="false">IF(OR(summary!$X27=AssignmentsWork!AB$1,summary!$Z27=AssignmentsWork!AB$1),AssignmentsWork!$A26 &amp; " &lt;" &amp; AssignmentsWork!$B26 &amp; "&gt;, ", "")&amp;AB27</f>
        <v/>
      </c>
      <c r="AC26" s="0" t="str">
        <f aca="false">IF(OR(summary!$X27=AssignmentsWork!AC$1,summary!$Z27=AssignmentsWork!AC$1),AssignmentsWork!$A26 &amp; " &lt;" &amp; AssignmentsWork!$B26 &amp; "&gt;, ", "")&amp;AC27</f>
        <v/>
      </c>
      <c r="AD26" s="0" t="str">
        <f aca="false">IF(OR(summary!$X27=AssignmentsWork!AD$1,summary!$Z27=AssignmentsWork!AD$1),AssignmentsWork!$A26 &amp; " &lt;" &amp; AssignmentsWork!$B26 &amp; "&gt;, ", "")&amp;AD27</f>
        <v/>
      </c>
      <c r="AE26" s="0" t="str">
        <f aca="false">IF(OR(summary!$X27=AssignmentsWork!AE$1,summary!$Z27=AssignmentsWork!AE$1),AssignmentsWork!$A26 &amp; " &lt;" &amp; AssignmentsWork!$B26 &amp; "&gt;, ", "")&amp;AE27</f>
        <v/>
      </c>
      <c r="AF26" s="0" t="str">
        <f aca="false">IF(OR(summary!$X27=AssignmentsWork!AF$1,summary!$Z27=AssignmentsWork!AF$1),AssignmentsWork!$A26 &amp; " &lt;" &amp; AssignmentsWork!$B26 &amp; "&gt;, ", "")&amp;AF27</f>
        <v/>
      </c>
      <c r="AG26" s="0" t="str">
        <f aca="false">IF(OR(summary!$X27=AssignmentsWork!AG$1,summary!$Z27=AssignmentsWork!AG$1),AssignmentsWork!$A26 &amp; " &lt;" &amp; AssignmentsWork!$B26 &amp; "&gt;, ", "")&amp;AG27</f>
        <v/>
      </c>
      <c r="AH26" s="0" t="str">
        <f aca="false">IF(OR(summary!$X27=AssignmentsWork!AH$1,summary!$Z27=AssignmentsWork!AH$1),AssignmentsWork!$A26 &amp; " &lt;" &amp; AssignmentsWork!$B26 &amp; "&gt;, ", "")&amp;AH27</f>
        <v/>
      </c>
      <c r="AI26" s="0" t="str">
        <f aca="false">IF(OR(summary!$X27=AssignmentsWork!AI$1,summary!$Z27=AssignmentsWork!AI$1),AssignmentsWork!$A26 &amp; " &lt;" &amp; AssignmentsWork!$B26 &amp; "&gt;, ", "")&amp;AI27</f>
        <v/>
      </c>
      <c r="AJ26" s="0" t="str">
        <f aca="false">IF(OR(summary!$X27=AssignmentsWork!AJ$1,summary!$Z27=AssignmentsWork!AJ$1),AssignmentsWork!$A26 &amp; " &lt;" &amp; AssignmentsWork!$B26 &amp; "&gt;, ", "")&amp;AJ27</f>
        <v/>
      </c>
      <c r="AK26" s="0" t="str">
        <f aca="false">IF(OR(summary!$X27=AssignmentsWork!AK$1,summary!$Z27=AssignmentsWork!AK$1),AssignmentsWork!$A26 &amp; " &lt;" &amp; AssignmentsWork!$B26 &amp; "&gt;, ", "")&amp;AK27</f>
        <v/>
      </c>
      <c r="AL26" s="0" t="str">
        <f aca="false">IF(OR(summary!$X27=AssignmentsWork!AL$1,summary!$Z27=AssignmentsWork!AL$1),AssignmentsWork!$A26 &amp; " &lt;" &amp; AssignmentsWork!$B26 &amp; "&gt;, ", "")&amp;AL27</f>
        <v/>
      </c>
      <c r="AM26" s="0" t="str">
        <f aca="false">IF(OR(summary!$X27=AssignmentsWork!AM$1,summary!$Z27=AssignmentsWork!AM$1),AssignmentsWork!$A26 &amp; " &lt;" &amp; AssignmentsWork!$B26 &amp; "&gt;, ", "")&amp;AM27</f>
        <v/>
      </c>
      <c r="AN26" s="0" t="str">
        <f aca="false">IF(OR(summary!$X27=AssignmentsWork!AN$1,summary!$Z27=AssignmentsWork!AN$1),AssignmentsWork!$A26 &amp; " &lt;" &amp; AssignmentsWork!$B26 &amp; "&gt;, ", "")&amp;AN27</f>
        <v/>
      </c>
      <c r="AO26" s="0" t="str">
        <f aca="false">IF(OR(summary!$X27=AssignmentsWork!AO$1,summary!$Z27=AssignmentsWork!AO$1),AssignmentsWork!$A26 &amp; " &lt;" &amp; AssignmentsWork!$B26 &amp; "&gt;, ", "")&amp;AO27</f>
        <v/>
      </c>
      <c r="AP26" s="0" t="str">
        <f aca="false">IF(OR(summary!$X27=AssignmentsWork!AP$1,summary!$Z27=AssignmentsWork!AP$1),AssignmentsWork!$A26 &amp; " &lt;" &amp; AssignmentsWork!$B26 &amp; "&gt;, ", "")&amp;AP27</f>
        <v/>
      </c>
      <c r="AQ26" s="0" t="str">
        <f aca="false">IF(OR(summary!$X27=AssignmentsWork!AQ$1,summary!$Z27=AssignmentsWork!AQ$1),AssignmentsWork!$A26 &amp; " &lt;" &amp; AssignmentsWork!$B26 &amp; "&gt;, ", "")&amp;AQ27</f>
        <v/>
      </c>
      <c r="AR26" s="0" t="str">
        <f aca="false">IF(OR(summary!$X27=AssignmentsWork!AR$1,summary!$Z27=AssignmentsWork!AR$1),AssignmentsWork!$A26 &amp; " &lt;" &amp; AssignmentsWork!$B26 &amp; "&gt;, ", "")&amp;AR27</f>
        <v/>
      </c>
      <c r="AS26" s="0" t="str">
        <f aca="false">IF(OR(summary!$X27=AssignmentsWork!AS$1,summary!$Z27=AssignmentsWork!AS$1),AssignmentsWork!$A26 &amp; " &lt;" &amp; AssignmentsWork!$B26 &amp; "&gt;, ", "")&amp;AS27</f>
        <v/>
      </c>
      <c r="AT26" s="0" t="str">
        <f aca="false">IF(OR(summary!$X27=AssignmentsWork!AT$1,summary!$Z27=AssignmentsWork!AT$1),AssignmentsWork!$A26 &amp; " &lt;" &amp; AssignmentsWork!$B26 &amp; "&gt;, ", "")&amp;AT27</f>
        <v/>
      </c>
      <c r="AU26" s="0" t="str">
        <f aca="false">IF(OR(summary!$X27=AssignmentsWork!AU$1,summary!$Z27=AssignmentsWork!AU$1),AssignmentsWork!$A26 &amp; " &lt;" &amp; AssignmentsWork!$B26 &amp; "&gt;, ", "")&amp;AU27</f>
        <v/>
      </c>
      <c r="AV26" s="0" t="str">
        <f aca="false">IF(OR(summary!$X27=AssignmentsWork!AV$1,summary!$Z27=AssignmentsWork!AV$1),AssignmentsWork!$A26 &amp; " &lt;" &amp; AssignmentsWork!$B26 &amp; "&gt;, ", "")&amp;AV27</f>
        <v/>
      </c>
      <c r="AW26" s="0" t="str">
        <f aca="false">IF(OR(summary!$X27=AssignmentsWork!AW$1,summary!$Z27=AssignmentsWork!AW$1),AssignmentsWork!$A26 &amp; " &lt;" &amp; AssignmentsWork!$B26 &amp; "&gt;, ", "")&amp;AW27</f>
        <v/>
      </c>
      <c r="AX26" s="0" t="str">
        <f aca="false">IF(OR(summary!$X27=AssignmentsWork!AX$1,summary!$Z27=AssignmentsWork!AX$1),AssignmentsWork!$A26 &amp; " &lt;" &amp; AssignmentsWork!$B26 &amp; "&gt;, ", "")&amp;AX27</f>
        <v/>
      </c>
      <c r="AY26" s="0" t="str">
        <f aca="false">IF(OR(summary!$X27=AssignmentsWork!AY$1,summary!$Z27=AssignmentsWork!AY$1),AssignmentsWork!$A26 &amp; " &lt;" &amp; AssignmentsWork!$B26 &amp; "&gt;, ", "")&amp;AY27</f>
        <v/>
      </c>
      <c r="AZ26" s="0" t="str">
        <f aca="false">IF(OR(summary!$X27=AssignmentsWork!AZ$1,summary!$Z27=AssignmentsWork!AZ$1),AssignmentsWork!$A26 &amp; " &lt;" &amp; AssignmentsWork!$B26 &amp; "&gt;, ", "")&amp;AZ27</f>
        <v/>
      </c>
      <c r="BA26" s="0" t="str">
        <f aca="false">IF(OR(summary!$X27=AssignmentsWork!BA$1,summary!$Z27=AssignmentsWork!BA$1),AssignmentsWork!$A26 &amp; " &lt;" &amp; AssignmentsWork!$B26 &amp; "&gt;, ", "")&amp;BA27</f>
        <v/>
      </c>
      <c r="BB26" s="0" t="str">
        <f aca="false">IF(OR(summary!$X27=AssignmentsWork!BB$1,summary!$Z27=AssignmentsWork!BB$1),AssignmentsWork!$A26 &amp; " &lt;" &amp; AssignmentsWork!$B26 &amp; "&gt;, ", "")&amp;BB27</f>
        <v/>
      </c>
      <c r="BC26" s="0" t="e">
        <f aca="false">IF(OR(summary!$X27=AssignmentsWork!BC$1,summary!$Z27=AssignmentsWork!BC$1),AssignmentsWork!$A26 &amp; " &lt;" &amp; AssignmentsWork!$B26 &amp; "&gt;, ", "")&amp;BC27</f>
        <v>#N/A</v>
      </c>
    </row>
    <row r="27" customFormat="false" ht="15" hidden="false" customHeight="false" outlineLevel="0" collapsed="false">
      <c r="A27" s="0" t="str">
        <f aca="false">summary!A28&amp;" "&amp;summary!B28</f>
        <v> </v>
      </c>
      <c r="B27" s="0" t="n">
        <f aca="false">summary!D28</f>
        <v>0</v>
      </c>
      <c r="C27" s="0" t="str">
        <f aca="false">IF(OR(summary!$X28=AssignmentsWork!C$1,summary!$Z28=AssignmentsWork!C$1),AssignmentsWork!$A27 &amp; " &lt;" &amp; AssignmentsWork!$B27 &amp; "&gt;, ", "")&amp;C28</f>
        <v/>
      </c>
      <c r="D27" s="0" t="str">
        <f aca="false">IF(OR(summary!$X28=AssignmentsWork!D$1,summary!$Z28=AssignmentsWork!D$1),AssignmentsWork!$A27 &amp; " &lt;" &amp; AssignmentsWork!$B27 &amp; "&gt;, ", "")&amp;D28</f>
        <v/>
      </c>
      <c r="E27" s="0" t="str">
        <f aca="false">IF(OR(summary!$X28=AssignmentsWork!E$1,summary!$Z28=AssignmentsWork!E$1),AssignmentsWork!$A27 &amp; " &lt;" &amp; AssignmentsWork!$B27 &amp; "&gt;, ", "")&amp;E28</f>
        <v/>
      </c>
      <c r="F27" s="0" t="str">
        <f aca="false">IF(OR(summary!$X28=AssignmentsWork!F$1,summary!$Z28=AssignmentsWork!F$1),AssignmentsWork!$A27 &amp; " &lt;" &amp; AssignmentsWork!$B27 &amp; "&gt;, ", "")&amp;F28</f>
        <v/>
      </c>
      <c r="G27" s="0" t="str">
        <f aca="false">IF(OR(summary!$X28=AssignmentsWork!G$1,summary!$Z28=AssignmentsWork!G$1),AssignmentsWork!$A27 &amp; " &lt;" &amp; AssignmentsWork!$B27 &amp; "&gt;, ", "")&amp;G28</f>
        <v/>
      </c>
      <c r="H27" s="0" t="str">
        <f aca="false">IF(OR(summary!$X28=AssignmentsWork!H$1,summary!$Z28=AssignmentsWork!H$1),AssignmentsWork!$A27 &amp; " &lt;" &amp; AssignmentsWork!$B27 &amp; "&gt;, ", "")&amp;H28</f>
        <v/>
      </c>
      <c r="I27" s="0" t="str">
        <f aca="false">IF(OR(summary!$X28=AssignmentsWork!I$1,summary!$Z28=AssignmentsWork!I$1),AssignmentsWork!$A27 &amp; " &lt;" &amp; AssignmentsWork!$B27 &amp; "&gt;, ", "")&amp;I28</f>
        <v/>
      </c>
      <c r="J27" s="0" t="str">
        <f aca="false">IF(OR(summary!$X28=AssignmentsWork!J$1,summary!$Z28=AssignmentsWork!J$1),AssignmentsWork!$A27 &amp; " &lt;" &amp; AssignmentsWork!$B27 &amp; "&gt;, ", "")&amp;J28</f>
        <v/>
      </c>
      <c r="K27" s="0" t="str">
        <f aca="false">IF(OR(summary!$X28=AssignmentsWork!K$1,summary!$Z28=AssignmentsWork!K$1),AssignmentsWork!$A27 &amp; " &lt;" &amp; AssignmentsWork!$B27 &amp; "&gt;, ", "")&amp;K28</f>
        <v/>
      </c>
      <c r="L27" s="0" t="str">
        <f aca="false">IF(OR(summary!$X28=AssignmentsWork!L$1,summary!$Z28=AssignmentsWork!L$1),AssignmentsWork!$A27 &amp; " &lt;" &amp; AssignmentsWork!$B27 &amp; "&gt;, ", "")&amp;L28</f>
        <v/>
      </c>
      <c r="M27" s="0" t="str">
        <f aca="false">IF(OR(summary!$X28=AssignmentsWork!M$1,summary!$Z28=AssignmentsWork!M$1),AssignmentsWork!$A27 &amp; " &lt;" &amp; AssignmentsWork!$B27 &amp; "&gt;, ", "")&amp;M28</f>
        <v/>
      </c>
      <c r="N27" s="0" t="str">
        <f aca="false">IF(OR(summary!$X28=AssignmentsWork!N$1,summary!$Z28=AssignmentsWork!N$1),AssignmentsWork!$A27 &amp; " &lt;" &amp; AssignmentsWork!$B27 &amp; "&gt;, ", "")&amp;N28</f>
        <v/>
      </c>
      <c r="O27" s="0" t="str">
        <f aca="false">IF(OR(summary!$X28=AssignmentsWork!O$1,summary!$Z28=AssignmentsWork!O$1),AssignmentsWork!$A27 &amp; " &lt;" &amp; AssignmentsWork!$B27 &amp; "&gt;, ", "")&amp;O28</f>
        <v/>
      </c>
      <c r="P27" s="0" t="str">
        <f aca="false">IF(OR(summary!$X28=AssignmentsWork!P$1,summary!$Z28=AssignmentsWork!P$1),AssignmentsWork!$A27 &amp; " &lt;" &amp; AssignmentsWork!$B27 &amp; "&gt;, ", "")&amp;P28</f>
        <v/>
      </c>
      <c r="Q27" s="0" t="str">
        <f aca="false">IF(OR(summary!$X28=AssignmentsWork!Q$1,summary!$Z28=AssignmentsWork!Q$1),AssignmentsWork!$A27 &amp; " &lt;" &amp; AssignmentsWork!$B27 &amp; "&gt;, ", "")&amp;Q28</f>
        <v/>
      </c>
      <c r="R27" s="0" t="str">
        <f aca="false">IF(OR(summary!$X28=AssignmentsWork!R$1,summary!$Z28=AssignmentsWork!R$1),AssignmentsWork!$A27 &amp; " &lt;" &amp; AssignmentsWork!$B27 &amp; "&gt;, ", "")&amp;R28</f>
        <v/>
      </c>
      <c r="S27" s="0" t="str">
        <f aca="false">IF(OR(summary!$X28=AssignmentsWork!S$1,summary!$Z28=AssignmentsWork!S$1),AssignmentsWork!$A27 &amp; " &lt;" &amp; AssignmentsWork!$B27 &amp; "&gt;, ", "")&amp;S28</f>
        <v/>
      </c>
      <c r="T27" s="0" t="str">
        <f aca="false">IF(OR(summary!$X28=AssignmentsWork!T$1,summary!$Z28=AssignmentsWork!T$1),AssignmentsWork!$A27 &amp; " &lt;" &amp; AssignmentsWork!$B27 &amp; "&gt;, ", "")&amp;T28</f>
        <v/>
      </c>
      <c r="U27" s="0" t="str">
        <f aca="false">IF(OR(summary!$X28=AssignmentsWork!U$1,summary!$Z28=AssignmentsWork!U$1),AssignmentsWork!$A27 &amp; " &lt;" &amp; AssignmentsWork!$B27 &amp; "&gt;, ", "")&amp;U28</f>
        <v/>
      </c>
      <c r="V27" s="0" t="str">
        <f aca="false">IF(OR(summary!$X28=AssignmentsWork!V$1,summary!$Z28=AssignmentsWork!V$1),AssignmentsWork!$A27 &amp; " &lt;" &amp; AssignmentsWork!$B27 &amp; "&gt;, ", "")&amp;V28</f>
        <v/>
      </c>
      <c r="W27" s="0" t="str">
        <f aca="false">IF(OR(summary!$X28=AssignmentsWork!W$1,summary!$Z28=AssignmentsWork!W$1),AssignmentsWork!$A27 &amp; " &lt;" &amp; AssignmentsWork!$B27 &amp; "&gt;, ", "")&amp;W28</f>
        <v/>
      </c>
      <c r="X27" s="0" t="str">
        <f aca="false">IF(OR(summary!$X28=AssignmentsWork!X$1,summary!$Z28=AssignmentsWork!X$1),AssignmentsWork!$A27 &amp; " &lt;" &amp; AssignmentsWork!$B27 &amp; "&gt;, ", "")&amp;X28</f>
        <v/>
      </c>
      <c r="Y27" s="0" t="str">
        <f aca="false">IF(OR(summary!$X28=AssignmentsWork!Y$1,summary!$Z28=AssignmentsWork!Y$1),AssignmentsWork!$A27 &amp; " &lt;" &amp; AssignmentsWork!$B27 &amp; "&gt;, ", "")&amp;Y28</f>
        <v/>
      </c>
      <c r="Z27" s="0" t="str">
        <f aca="false">IF(OR(summary!$X28=AssignmentsWork!Z$1,summary!$Z28=AssignmentsWork!Z$1),AssignmentsWork!$A27 &amp; " &lt;" &amp; AssignmentsWork!$B27 &amp; "&gt;, ", "")&amp;Z28</f>
        <v/>
      </c>
      <c r="AA27" s="0" t="str">
        <f aca="false">IF(OR(summary!$X28=AssignmentsWork!AA$1,summary!$Z28=AssignmentsWork!AA$1),AssignmentsWork!$A27 &amp; " &lt;" &amp; AssignmentsWork!$B27 &amp; "&gt;, ", "")&amp;AA28</f>
        <v/>
      </c>
      <c r="AB27" s="0" t="str">
        <f aca="false">IF(OR(summary!$X28=AssignmentsWork!AB$1,summary!$Z28=AssignmentsWork!AB$1),AssignmentsWork!$A27 &amp; " &lt;" &amp; AssignmentsWork!$B27 &amp; "&gt;, ", "")&amp;AB28</f>
        <v/>
      </c>
      <c r="AC27" s="0" t="str">
        <f aca="false">IF(OR(summary!$X28=AssignmentsWork!AC$1,summary!$Z28=AssignmentsWork!AC$1),AssignmentsWork!$A27 &amp; " &lt;" &amp; AssignmentsWork!$B27 &amp; "&gt;, ", "")&amp;AC28</f>
        <v/>
      </c>
      <c r="AD27" s="0" t="str">
        <f aca="false">IF(OR(summary!$X28=AssignmentsWork!AD$1,summary!$Z28=AssignmentsWork!AD$1),AssignmentsWork!$A27 &amp; " &lt;" &amp; AssignmentsWork!$B27 &amp; "&gt;, ", "")&amp;AD28</f>
        <v/>
      </c>
      <c r="AE27" s="0" t="str">
        <f aca="false">IF(OR(summary!$X28=AssignmentsWork!AE$1,summary!$Z28=AssignmentsWork!AE$1),AssignmentsWork!$A27 &amp; " &lt;" &amp; AssignmentsWork!$B27 &amp; "&gt;, ", "")&amp;AE28</f>
        <v/>
      </c>
      <c r="AF27" s="0" t="str">
        <f aca="false">IF(OR(summary!$X28=AssignmentsWork!AF$1,summary!$Z28=AssignmentsWork!AF$1),AssignmentsWork!$A27 &amp; " &lt;" &amp; AssignmentsWork!$B27 &amp; "&gt;, ", "")&amp;AF28</f>
        <v/>
      </c>
      <c r="AG27" s="0" t="str">
        <f aca="false">IF(OR(summary!$X28=AssignmentsWork!AG$1,summary!$Z28=AssignmentsWork!AG$1),AssignmentsWork!$A27 &amp; " &lt;" &amp; AssignmentsWork!$B27 &amp; "&gt;, ", "")&amp;AG28</f>
        <v/>
      </c>
      <c r="AH27" s="0" t="str">
        <f aca="false">IF(OR(summary!$X28=AssignmentsWork!AH$1,summary!$Z28=AssignmentsWork!AH$1),AssignmentsWork!$A27 &amp; " &lt;" &amp; AssignmentsWork!$B27 &amp; "&gt;, ", "")&amp;AH28</f>
        <v/>
      </c>
      <c r="AI27" s="0" t="str">
        <f aca="false">IF(OR(summary!$X28=AssignmentsWork!AI$1,summary!$Z28=AssignmentsWork!AI$1),AssignmentsWork!$A27 &amp; " &lt;" &amp; AssignmentsWork!$B27 &amp; "&gt;, ", "")&amp;AI28</f>
        <v/>
      </c>
      <c r="AJ27" s="0" t="str">
        <f aca="false">IF(OR(summary!$X28=AssignmentsWork!AJ$1,summary!$Z28=AssignmentsWork!AJ$1),AssignmentsWork!$A27 &amp; " &lt;" &amp; AssignmentsWork!$B27 &amp; "&gt;, ", "")&amp;AJ28</f>
        <v/>
      </c>
      <c r="AK27" s="0" t="str">
        <f aca="false">IF(OR(summary!$X28=AssignmentsWork!AK$1,summary!$Z28=AssignmentsWork!AK$1),AssignmentsWork!$A27 &amp; " &lt;" &amp; AssignmentsWork!$B27 &amp; "&gt;, ", "")&amp;AK28</f>
        <v/>
      </c>
      <c r="AL27" s="0" t="str">
        <f aca="false">IF(OR(summary!$X28=AssignmentsWork!AL$1,summary!$Z28=AssignmentsWork!AL$1),AssignmentsWork!$A27 &amp; " &lt;" &amp; AssignmentsWork!$B27 &amp; "&gt;, ", "")&amp;AL28</f>
        <v/>
      </c>
      <c r="AM27" s="0" t="str">
        <f aca="false">IF(OR(summary!$X28=AssignmentsWork!AM$1,summary!$Z28=AssignmentsWork!AM$1),AssignmentsWork!$A27 &amp; " &lt;" &amp; AssignmentsWork!$B27 &amp; "&gt;, ", "")&amp;AM28</f>
        <v/>
      </c>
      <c r="AN27" s="0" t="str">
        <f aca="false">IF(OR(summary!$X28=AssignmentsWork!AN$1,summary!$Z28=AssignmentsWork!AN$1),AssignmentsWork!$A27 &amp; " &lt;" &amp; AssignmentsWork!$B27 &amp; "&gt;, ", "")&amp;AN28</f>
        <v/>
      </c>
      <c r="AO27" s="0" t="str">
        <f aca="false">IF(OR(summary!$X28=AssignmentsWork!AO$1,summary!$Z28=AssignmentsWork!AO$1),AssignmentsWork!$A27 &amp; " &lt;" &amp; AssignmentsWork!$B27 &amp; "&gt;, ", "")&amp;AO28</f>
        <v/>
      </c>
      <c r="AP27" s="0" t="str">
        <f aca="false">IF(OR(summary!$X28=AssignmentsWork!AP$1,summary!$Z28=AssignmentsWork!AP$1),AssignmentsWork!$A27 &amp; " &lt;" &amp; AssignmentsWork!$B27 &amp; "&gt;, ", "")&amp;AP28</f>
        <v/>
      </c>
      <c r="AQ27" s="0" t="str">
        <f aca="false">IF(OR(summary!$X28=AssignmentsWork!AQ$1,summary!$Z28=AssignmentsWork!AQ$1),AssignmentsWork!$A27 &amp; " &lt;" &amp; AssignmentsWork!$B27 &amp; "&gt;, ", "")&amp;AQ28</f>
        <v/>
      </c>
      <c r="AR27" s="0" t="str">
        <f aca="false">IF(OR(summary!$X28=AssignmentsWork!AR$1,summary!$Z28=AssignmentsWork!AR$1),AssignmentsWork!$A27 &amp; " &lt;" &amp; AssignmentsWork!$B27 &amp; "&gt;, ", "")&amp;AR28</f>
        <v/>
      </c>
      <c r="AS27" s="0" t="str">
        <f aca="false">IF(OR(summary!$X28=AssignmentsWork!AS$1,summary!$Z28=AssignmentsWork!AS$1),AssignmentsWork!$A27 &amp; " &lt;" &amp; AssignmentsWork!$B27 &amp; "&gt;, ", "")&amp;AS28</f>
        <v/>
      </c>
      <c r="AT27" s="0" t="str">
        <f aca="false">IF(OR(summary!$X28=AssignmentsWork!AT$1,summary!$Z28=AssignmentsWork!AT$1),AssignmentsWork!$A27 &amp; " &lt;" &amp; AssignmentsWork!$B27 &amp; "&gt;, ", "")&amp;AT28</f>
        <v/>
      </c>
      <c r="AU27" s="0" t="str">
        <f aca="false">IF(OR(summary!$X28=AssignmentsWork!AU$1,summary!$Z28=AssignmentsWork!AU$1),AssignmentsWork!$A27 &amp; " &lt;" &amp; AssignmentsWork!$B27 &amp; "&gt;, ", "")&amp;AU28</f>
        <v/>
      </c>
      <c r="AV27" s="0" t="str">
        <f aca="false">IF(OR(summary!$X28=AssignmentsWork!AV$1,summary!$Z28=AssignmentsWork!AV$1),AssignmentsWork!$A27 &amp; " &lt;" &amp; AssignmentsWork!$B27 &amp; "&gt;, ", "")&amp;AV28</f>
        <v/>
      </c>
      <c r="AW27" s="0" t="str">
        <f aca="false">IF(OR(summary!$X28=AssignmentsWork!AW$1,summary!$Z28=AssignmentsWork!AW$1),AssignmentsWork!$A27 &amp; " &lt;" &amp; AssignmentsWork!$B27 &amp; "&gt;, ", "")&amp;AW28</f>
        <v/>
      </c>
      <c r="AX27" s="0" t="str">
        <f aca="false">IF(OR(summary!$X28=AssignmentsWork!AX$1,summary!$Z28=AssignmentsWork!AX$1),AssignmentsWork!$A27 &amp; " &lt;" &amp; AssignmentsWork!$B27 &amp; "&gt;, ", "")&amp;AX28</f>
        <v/>
      </c>
      <c r="AY27" s="0" t="str">
        <f aca="false">IF(OR(summary!$X28=AssignmentsWork!AY$1,summary!$Z28=AssignmentsWork!AY$1),AssignmentsWork!$A27 &amp; " &lt;" &amp; AssignmentsWork!$B27 &amp; "&gt;, ", "")&amp;AY28</f>
        <v/>
      </c>
      <c r="AZ27" s="0" t="str">
        <f aca="false">IF(OR(summary!$X28=AssignmentsWork!AZ$1,summary!$Z28=AssignmentsWork!AZ$1),AssignmentsWork!$A27 &amp; " &lt;" &amp; AssignmentsWork!$B27 &amp; "&gt;, ", "")&amp;AZ28</f>
        <v/>
      </c>
      <c r="BA27" s="0" t="str">
        <f aca="false">IF(OR(summary!$X28=AssignmentsWork!BA$1,summary!$Z28=AssignmentsWork!BA$1),AssignmentsWork!$A27 &amp; " &lt;" &amp; AssignmentsWork!$B27 &amp; "&gt;, ", "")&amp;BA28</f>
        <v/>
      </c>
      <c r="BB27" s="0" t="str">
        <f aca="false">IF(OR(summary!$X28=AssignmentsWork!BB$1,summary!$Z28=AssignmentsWork!BB$1),AssignmentsWork!$A27 &amp; " &lt;" &amp; AssignmentsWork!$B27 &amp; "&gt;, ", "")&amp;BB28</f>
        <v/>
      </c>
      <c r="BC27" s="0" t="e">
        <f aca="false">IF(OR(summary!$X28=AssignmentsWork!BC$1,summary!$Z28=AssignmentsWork!BC$1),AssignmentsWork!$A27 &amp; " &lt;" &amp; AssignmentsWork!$B27 &amp; "&gt;, ", "")&amp;BC28</f>
        <v>#N/A</v>
      </c>
    </row>
    <row r="28" customFormat="false" ht="15" hidden="false" customHeight="false" outlineLevel="0" collapsed="false">
      <c r="A28" s="0" t="str">
        <f aca="false">summary!A29&amp;" "&amp;summary!B29</f>
        <v> </v>
      </c>
      <c r="B28" s="0" t="n">
        <f aca="false">summary!D29</f>
        <v>0</v>
      </c>
      <c r="C28" s="0" t="str">
        <f aca="false">IF(OR(summary!$X29=AssignmentsWork!C$1,summary!$Z29=AssignmentsWork!C$1),AssignmentsWork!$A28 &amp; " &lt;" &amp; AssignmentsWork!$B28 &amp; "&gt;, ", "")&amp;C29</f>
        <v/>
      </c>
      <c r="D28" s="0" t="str">
        <f aca="false">IF(OR(summary!$X29=AssignmentsWork!D$1,summary!$Z29=AssignmentsWork!D$1),AssignmentsWork!$A28 &amp; " &lt;" &amp; AssignmentsWork!$B28 &amp; "&gt;, ", "")&amp;D29</f>
        <v/>
      </c>
      <c r="E28" s="0" t="str">
        <f aca="false">IF(OR(summary!$X29=AssignmentsWork!E$1,summary!$Z29=AssignmentsWork!E$1),AssignmentsWork!$A28 &amp; " &lt;" &amp; AssignmentsWork!$B28 &amp; "&gt;, ", "")&amp;E29</f>
        <v/>
      </c>
      <c r="F28" s="0" t="str">
        <f aca="false">IF(OR(summary!$X29=AssignmentsWork!F$1,summary!$Z29=AssignmentsWork!F$1),AssignmentsWork!$A28 &amp; " &lt;" &amp; AssignmentsWork!$B28 &amp; "&gt;, ", "")&amp;F29</f>
        <v/>
      </c>
      <c r="G28" s="0" t="str">
        <f aca="false">IF(OR(summary!$X29=AssignmentsWork!G$1,summary!$Z29=AssignmentsWork!G$1),AssignmentsWork!$A28 &amp; " &lt;" &amp; AssignmentsWork!$B28 &amp; "&gt;, ", "")&amp;G29</f>
        <v/>
      </c>
      <c r="H28" s="0" t="str">
        <f aca="false">IF(OR(summary!$X29=AssignmentsWork!H$1,summary!$Z29=AssignmentsWork!H$1),AssignmentsWork!$A28 &amp; " &lt;" &amp; AssignmentsWork!$B28 &amp; "&gt;, ", "")&amp;H29</f>
        <v/>
      </c>
      <c r="I28" s="0" t="str">
        <f aca="false">IF(OR(summary!$X29=AssignmentsWork!I$1,summary!$Z29=AssignmentsWork!I$1),AssignmentsWork!$A28 &amp; " &lt;" &amp; AssignmentsWork!$B28 &amp; "&gt;, ", "")&amp;I29</f>
        <v/>
      </c>
      <c r="J28" s="0" t="str">
        <f aca="false">IF(OR(summary!$X29=AssignmentsWork!J$1,summary!$Z29=AssignmentsWork!J$1),AssignmentsWork!$A28 &amp; " &lt;" &amp; AssignmentsWork!$B28 &amp; "&gt;, ", "")&amp;J29</f>
        <v/>
      </c>
      <c r="K28" s="0" t="str">
        <f aca="false">IF(OR(summary!$X29=AssignmentsWork!K$1,summary!$Z29=AssignmentsWork!K$1),AssignmentsWork!$A28 &amp; " &lt;" &amp; AssignmentsWork!$B28 &amp; "&gt;, ", "")&amp;K29</f>
        <v/>
      </c>
      <c r="L28" s="0" t="str">
        <f aca="false">IF(OR(summary!$X29=AssignmentsWork!L$1,summary!$Z29=AssignmentsWork!L$1),AssignmentsWork!$A28 &amp; " &lt;" &amp; AssignmentsWork!$B28 &amp; "&gt;, ", "")&amp;L29</f>
        <v/>
      </c>
      <c r="M28" s="0" t="str">
        <f aca="false">IF(OR(summary!$X29=AssignmentsWork!M$1,summary!$Z29=AssignmentsWork!M$1),AssignmentsWork!$A28 &amp; " &lt;" &amp; AssignmentsWork!$B28 &amp; "&gt;, ", "")&amp;M29</f>
        <v/>
      </c>
      <c r="N28" s="0" t="str">
        <f aca="false">IF(OR(summary!$X29=AssignmentsWork!N$1,summary!$Z29=AssignmentsWork!N$1),AssignmentsWork!$A28 &amp; " &lt;" &amp; AssignmentsWork!$B28 &amp; "&gt;, ", "")&amp;N29</f>
        <v/>
      </c>
      <c r="O28" s="0" t="str">
        <f aca="false">IF(OR(summary!$X29=AssignmentsWork!O$1,summary!$Z29=AssignmentsWork!O$1),AssignmentsWork!$A28 &amp; " &lt;" &amp; AssignmentsWork!$B28 &amp; "&gt;, ", "")&amp;O29</f>
        <v/>
      </c>
      <c r="P28" s="0" t="str">
        <f aca="false">IF(OR(summary!$X29=AssignmentsWork!P$1,summary!$Z29=AssignmentsWork!P$1),AssignmentsWork!$A28 &amp; " &lt;" &amp; AssignmentsWork!$B28 &amp; "&gt;, ", "")&amp;P29</f>
        <v/>
      </c>
      <c r="Q28" s="0" t="str">
        <f aca="false">IF(OR(summary!$X29=AssignmentsWork!Q$1,summary!$Z29=AssignmentsWork!Q$1),AssignmentsWork!$A28 &amp; " &lt;" &amp; AssignmentsWork!$B28 &amp; "&gt;, ", "")&amp;Q29</f>
        <v/>
      </c>
      <c r="R28" s="0" t="str">
        <f aca="false">IF(OR(summary!$X29=AssignmentsWork!R$1,summary!$Z29=AssignmentsWork!R$1),AssignmentsWork!$A28 &amp; " &lt;" &amp; AssignmentsWork!$B28 &amp; "&gt;, ", "")&amp;R29</f>
        <v/>
      </c>
      <c r="S28" s="0" t="str">
        <f aca="false">IF(OR(summary!$X29=AssignmentsWork!S$1,summary!$Z29=AssignmentsWork!S$1),AssignmentsWork!$A28 &amp; " &lt;" &amp; AssignmentsWork!$B28 &amp; "&gt;, ", "")&amp;S29</f>
        <v/>
      </c>
      <c r="T28" s="0" t="str">
        <f aca="false">IF(OR(summary!$X29=AssignmentsWork!T$1,summary!$Z29=AssignmentsWork!T$1),AssignmentsWork!$A28 &amp; " &lt;" &amp; AssignmentsWork!$B28 &amp; "&gt;, ", "")&amp;T29</f>
        <v/>
      </c>
      <c r="U28" s="0" t="str">
        <f aca="false">IF(OR(summary!$X29=AssignmentsWork!U$1,summary!$Z29=AssignmentsWork!U$1),AssignmentsWork!$A28 &amp; " &lt;" &amp; AssignmentsWork!$B28 &amp; "&gt;, ", "")&amp;U29</f>
        <v/>
      </c>
      <c r="V28" s="0" t="str">
        <f aca="false">IF(OR(summary!$X29=AssignmentsWork!V$1,summary!$Z29=AssignmentsWork!V$1),AssignmentsWork!$A28 &amp; " &lt;" &amp; AssignmentsWork!$B28 &amp; "&gt;, ", "")&amp;V29</f>
        <v/>
      </c>
      <c r="W28" s="0" t="str">
        <f aca="false">IF(OR(summary!$X29=AssignmentsWork!W$1,summary!$Z29=AssignmentsWork!W$1),AssignmentsWork!$A28 &amp; " &lt;" &amp; AssignmentsWork!$B28 &amp; "&gt;, ", "")&amp;W29</f>
        <v/>
      </c>
      <c r="X28" s="0" t="str">
        <f aca="false">IF(OR(summary!$X29=AssignmentsWork!X$1,summary!$Z29=AssignmentsWork!X$1),AssignmentsWork!$A28 &amp; " &lt;" &amp; AssignmentsWork!$B28 &amp; "&gt;, ", "")&amp;X29</f>
        <v/>
      </c>
      <c r="Y28" s="0" t="str">
        <f aca="false">IF(OR(summary!$X29=AssignmentsWork!Y$1,summary!$Z29=AssignmentsWork!Y$1),AssignmentsWork!$A28 &amp; " &lt;" &amp; AssignmentsWork!$B28 &amp; "&gt;, ", "")&amp;Y29</f>
        <v/>
      </c>
      <c r="Z28" s="0" t="str">
        <f aca="false">IF(OR(summary!$X29=AssignmentsWork!Z$1,summary!$Z29=AssignmentsWork!Z$1),AssignmentsWork!$A28 &amp; " &lt;" &amp; AssignmentsWork!$B28 &amp; "&gt;, ", "")&amp;Z29</f>
        <v/>
      </c>
      <c r="AA28" s="0" t="str">
        <f aca="false">IF(OR(summary!$X29=AssignmentsWork!AA$1,summary!$Z29=AssignmentsWork!AA$1),AssignmentsWork!$A28 &amp; " &lt;" &amp; AssignmentsWork!$B28 &amp; "&gt;, ", "")&amp;AA29</f>
        <v/>
      </c>
      <c r="AB28" s="0" t="str">
        <f aca="false">IF(OR(summary!$X29=AssignmentsWork!AB$1,summary!$Z29=AssignmentsWork!AB$1),AssignmentsWork!$A28 &amp; " &lt;" &amp; AssignmentsWork!$B28 &amp; "&gt;, ", "")&amp;AB29</f>
        <v/>
      </c>
      <c r="AC28" s="0" t="str">
        <f aca="false">IF(OR(summary!$X29=AssignmentsWork!AC$1,summary!$Z29=AssignmentsWork!AC$1),AssignmentsWork!$A28 &amp; " &lt;" &amp; AssignmentsWork!$B28 &amp; "&gt;, ", "")&amp;AC29</f>
        <v/>
      </c>
      <c r="AD28" s="0" t="str">
        <f aca="false">IF(OR(summary!$X29=AssignmentsWork!AD$1,summary!$Z29=AssignmentsWork!AD$1),AssignmentsWork!$A28 &amp; " &lt;" &amp; AssignmentsWork!$B28 &amp; "&gt;, ", "")&amp;AD29</f>
        <v/>
      </c>
      <c r="AE28" s="0" t="str">
        <f aca="false">IF(OR(summary!$X29=AssignmentsWork!AE$1,summary!$Z29=AssignmentsWork!AE$1),AssignmentsWork!$A28 &amp; " &lt;" &amp; AssignmentsWork!$B28 &amp; "&gt;, ", "")&amp;AE29</f>
        <v/>
      </c>
      <c r="AF28" s="0" t="str">
        <f aca="false">IF(OR(summary!$X29=AssignmentsWork!AF$1,summary!$Z29=AssignmentsWork!AF$1),AssignmentsWork!$A28 &amp; " &lt;" &amp; AssignmentsWork!$B28 &amp; "&gt;, ", "")&amp;AF29</f>
        <v/>
      </c>
      <c r="AG28" s="0" t="str">
        <f aca="false">IF(OR(summary!$X29=AssignmentsWork!AG$1,summary!$Z29=AssignmentsWork!AG$1),AssignmentsWork!$A28 &amp; " &lt;" &amp; AssignmentsWork!$B28 &amp; "&gt;, ", "")&amp;AG29</f>
        <v/>
      </c>
      <c r="AH28" s="0" t="str">
        <f aca="false">IF(OR(summary!$X29=AssignmentsWork!AH$1,summary!$Z29=AssignmentsWork!AH$1),AssignmentsWork!$A28 &amp; " &lt;" &amp; AssignmentsWork!$B28 &amp; "&gt;, ", "")&amp;AH29</f>
        <v/>
      </c>
      <c r="AI28" s="0" t="str">
        <f aca="false">IF(OR(summary!$X29=AssignmentsWork!AI$1,summary!$Z29=AssignmentsWork!AI$1),AssignmentsWork!$A28 &amp; " &lt;" &amp; AssignmentsWork!$B28 &amp; "&gt;, ", "")&amp;AI29</f>
        <v/>
      </c>
      <c r="AJ28" s="0" t="str">
        <f aca="false">IF(OR(summary!$X29=AssignmentsWork!AJ$1,summary!$Z29=AssignmentsWork!AJ$1),AssignmentsWork!$A28 &amp; " &lt;" &amp; AssignmentsWork!$B28 &amp; "&gt;, ", "")&amp;AJ29</f>
        <v/>
      </c>
      <c r="AK28" s="0" t="str">
        <f aca="false">IF(OR(summary!$X29=AssignmentsWork!AK$1,summary!$Z29=AssignmentsWork!AK$1),AssignmentsWork!$A28 &amp; " &lt;" &amp; AssignmentsWork!$B28 &amp; "&gt;, ", "")&amp;AK29</f>
        <v/>
      </c>
      <c r="AL28" s="0" t="str">
        <f aca="false">IF(OR(summary!$X29=AssignmentsWork!AL$1,summary!$Z29=AssignmentsWork!AL$1),AssignmentsWork!$A28 &amp; " &lt;" &amp; AssignmentsWork!$B28 &amp; "&gt;, ", "")&amp;AL29</f>
        <v/>
      </c>
      <c r="AM28" s="0" t="str">
        <f aca="false">IF(OR(summary!$X29=AssignmentsWork!AM$1,summary!$Z29=AssignmentsWork!AM$1),AssignmentsWork!$A28 &amp; " &lt;" &amp; AssignmentsWork!$B28 &amp; "&gt;, ", "")&amp;AM29</f>
        <v/>
      </c>
      <c r="AN28" s="0" t="str">
        <f aca="false">IF(OR(summary!$X29=AssignmentsWork!AN$1,summary!$Z29=AssignmentsWork!AN$1),AssignmentsWork!$A28 &amp; " &lt;" &amp; AssignmentsWork!$B28 &amp; "&gt;, ", "")&amp;AN29</f>
        <v/>
      </c>
      <c r="AO28" s="0" t="str">
        <f aca="false">IF(OR(summary!$X29=AssignmentsWork!AO$1,summary!$Z29=AssignmentsWork!AO$1),AssignmentsWork!$A28 &amp; " &lt;" &amp; AssignmentsWork!$B28 &amp; "&gt;, ", "")&amp;AO29</f>
        <v/>
      </c>
      <c r="AP28" s="0" t="str">
        <f aca="false">IF(OR(summary!$X29=AssignmentsWork!AP$1,summary!$Z29=AssignmentsWork!AP$1),AssignmentsWork!$A28 &amp; " &lt;" &amp; AssignmentsWork!$B28 &amp; "&gt;, ", "")&amp;AP29</f>
        <v/>
      </c>
      <c r="AQ28" s="0" t="str">
        <f aca="false">IF(OR(summary!$X29=AssignmentsWork!AQ$1,summary!$Z29=AssignmentsWork!AQ$1),AssignmentsWork!$A28 &amp; " &lt;" &amp; AssignmentsWork!$B28 &amp; "&gt;, ", "")&amp;AQ29</f>
        <v/>
      </c>
      <c r="AR28" s="0" t="str">
        <f aca="false">IF(OR(summary!$X29=AssignmentsWork!AR$1,summary!$Z29=AssignmentsWork!AR$1),AssignmentsWork!$A28 &amp; " &lt;" &amp; AssignmentsWork!$B28 &amp; "&gt;, ", "")&amp;AR29</f>
        <v/>
      </c>
      <c r="AS28" s="0" t="str">
        <f aca="false">IF(OR(summary!$X29=AssignmentsWork!AS$1,summary!$Z29=AssignmentsWork!AS$1),AssignmentsWork!$A28 &amp; " &lt;" &amp; AssignmentsWork!$B28 &amp; "&gt;, ", "")&amp;AS29</f>
        <v/>
      </c>
      <c r="AT28" s="0" t="str">
        <f aca="false">IF(OR(summary!$X29=AssignmentsWork!AT$1,summary!$Z29=AssignmentsWork!AT$1),AssignmentsWork!$A28 &amp; " &lt;" &amp; AssignmentsWork!$B28 &amp; "&gt;, ", "")&amp;AT29</f>
        <v/>
      </c>
      <c r="AU28" s="0" t="str">
        <f aca="false">IF(OR(summary!$X29=AssignmentsWork!AU$1,summary!$Z29=AssignmentsWork!AU$1),AssignmentsWork!$A28 &amp; " &lt;" &amp; AssignmentsWork!$B28 &amp; "&gt;, ", "")&amp;AU29</f>
        <v/>
      </c>
      <c r="AV28" s="0" t="str">
        <f aca="false">IF(OR(summary!$X29=AssignmentsWork!AV$1,summary!$Z29=AssignmentsWork!AV$1),AssignmentsWork!$A28 &amp; " &lt;" &amp; AssignmentsWork!$B28 &amp; "&gt;, ", "")&amp;AV29</f>
        <v/>
      </c>
      <c r="AW28" s="0" t="str">
        <f aca="false">IF(OR(summary!$X29=AssignmentsWork!AW$1,summary!$Z29=AssignmentsWork!AW$1),AssignmentsWork!$A28 &amp; " &lt;" &amp; AssignmentsWork!$B28 &amp; "&gt;, ", "")&amp;AW29</f>
        <v/>
      </c>
      <c r="AX28" s="0" t="str">
        <f aca="false">IF(OR(summary!$X29=AssignmentsWork!AX$1,summary!$Z29=AssignmentsWork!AX$1),AssignmentsWork!$A28 &amp; " &lt;" &amp; AssignmentsWork!$B28 &amp; "&gt;, ", "")&amp;AX29</f>
        <v/>
      </c>
      <c r="AY28" s="0" t="str">
        <f aca="false">IF(OR(summary!$X29=AssignmentsWork!AY$1,summary!$Z29=AssignmentsWork!AY$1),AssignmentsWork!$A28 &amp; " &lt;" &amp; AssignmentsWork!$B28 &amp; "&gt;, ", "")&amp;AY29</f>
        <v/>
      </c>
      <c r="AZ28" s="0" t="str">
        <f aca="false">IF(OR(summary!$X29=AssignmentsWork!AZ$1,summary!$Z29=AssignmentsWork!AZ$1),AssignmentsWork!$A28 &amp; " &lt;" &amp; AssignmentsWork!$B28 &amp; "&gt;, ", "")&amp;AZ29</f>
        <v/>
      </c>
      <c r="BA28" s="0" t="str">
        <f aca="false">IF(OR(summary!$X29=AssignmentsWork!BA$1,summary!$Z29=AssignmentsWork!BA$1),AssignmentsWork!$A28 &amp; " &lt;" &amp; AssignmentsWork!$B28 &amp; "&gt;, ", "")&amp;BA29</f>
        <v/>
      </c>
      <c r="BB28" s="0" t="str">
        <f aca="false">IF(OR(summary!$X29=AssignmentsWork!BB$1,summary!$Z29=AssignmentsWork!BB$1),AssignmentsWork!$A28 &amp; " &lt;" &amp; AssignmentsWork!$B28 &amp; "&gt;, ", "")&amp;BB29</f>
        <v/>
      </c>
      <c r="BC28" s="0" t="e">
        <f aca="false">IF(OR(summary!$X29=AssignmentsWork!BC$1,summary!$Z29=AssignmentsWork!BC$1),AssignmentsWork!$A28 &amp; " &lt;" &amp; AssignmentsWork!$B28 &amp; "&gt;, ", "")&amp;BC29</f>
        <v>#N/A</v>
      </c>
    </row>
    <row r="29" customFormat="false" ht="15" hidden="false" customHeight="false" outlineLevel="0" collapsed="false">
      <c r="A29" s="0" t="str">
        <f aca="false">summary!A30&amp;" "&amp;summary!B30</f>
        <v> </v>
      </c>
      <c r="B29" s="0" t="n">
        <f aca="false">summary!D30</f>
        <v>0</v>
      </c>
      <c r="C29" s="0" t="str">
        <f aca="false">IF(OR(summary!$X30=AssignmentsWork!C$1,summary!$Z30=AssignmentsWork!C$1),AssignmentsWork!$A29 &amp; " &lt;" &amp; AssignmentsWork!$B29 &amp; "&gt;, ", "")&amp;C30</f>
        <v/>
      </c>
      <c r="D29" s="0" t="str">
        <f aca="false">IF(OR(summary!$X30=AssignmentsWork!D$1,summary!$Z30=AssignmentsWork!D$1),AssignmentsWork!$A29 &amp; " &lt;" &amp; AssignmentsWork!$B29 &amp; "&gt;, ", "")&amp;D30</f>
        <v/>
      </c>
      <c r="E29" s="0" t="str">
        <f aca="false">IF(OR(summary!$X30=AssignmentsWork!E$1,summary!$Z30=AssignmentsWork!E$1),AssignmentsWork!$A29 &amp; " &lt;" &amp; AssignmentsWork!$B29 &amp; "&gt;, ", "")&amp;E30</f>
        <v/>
      </c>
      <c r="F29" s="0" t="str">
        <f aca="false">IF(OR(summary!$X30=AssignmentsWork!F$1,summary!$Z30=AssignmentsWork!F$1),AssignmentsWork!$A29 &amp; " &lt;" &amp; AssignmentsWork!$B29 &amp; "&gt;, ", "")&amp;F30</f>
        <v/>
      </c>
      <c r="G29" s="0" t="str">
        <f aca="false">IF(OR(summary!$X30=AssignmentsWork!G$1,summary!$Z30=AssignmentsWork!G$1),AssignmentsWork!$A29 &amp; " &lt;" &amp; AssignmentsWork!$B29 &amp; "&gt;, ", "")&amp;G30</f>
        <v/>
      </c>
      <c r="H29" s="0" t="str">
        <f aca="false">IF(OR(summary!$X30=AssignmentsWork!H$1,summary!$Z30=AssignmentsWork!H$1),AssignmentsWork!$A29 &amp; " &lt;" &amp; AssignmentsWork!$B29 &amp; "&gt;, ", "")&amp;H30</f>
        <v/>
      </c>
      <c r="I29" s="0" t="str">
        <f aca="false">IF(OR(summary!$X30=AssignmentsWork!I$1,summary!$Z30=AssignmentsWork!I$1),AssignmentsWork!$A29 &amp; " &lt;" &amp; AssignmentsWork!$B29 &amp; "&gt;, ", "")&amp;I30</f>
        <v/>
      </c>
      <c r="J29" s="0" t="str">
        <f aca="false">IF(OR(summary!$X30=AssignmentsWork!J$1,summary!$Z30=AssignmentsWork!J$1),AssignmentsWork!$A29 &amp; " &lt;" &amp; AssignmentsWork!$B29 &amp; "&gt;, ", "")&amp;J30</f>
        <v/>
      </c>
      <c r="K29" s="0" t="str">
        <f aca="false">IF(OR(summary!$X30=AssignmentsWork!K$1,summary!$Z30=AssignmentsWork!K$1),AssignmentsWork!$A29 &amp; " &lt;" &amp; AssignmentsWork!$B29 &amp; "&gt;, ", "")&amp;K30</f>
        <v/>
      </c>
      <c r="L29" s="0" t="str">
        <f aca="false">IF(OR(summary!$X30=AssignmentsWork!L$1,summary!$Z30=AssignmentsWork!L$1),AssignmentsWork!$A29 &amp; " &lt;" &amp; AssignmentsWork!$B29 &amp; "&gt;, ", "")&amp;L30</f>
        <v/>
      </c>
      <c r="M29" s="0" t="str">
        <f aca="false">IF(OR(summary!$X30=AssignmentsWork!M$1,summary!$Z30=AssignmentsWork!M$1),AssignmentsWork!$A29 &amp; " &lt;" &amp; AssignmentsWork!$B29 &amp; "&gt;, ", "")&amp;M30</f>
        <v/>
      </c>
      <c r="N29" s="0" t="str">
        <f aca="false">IF(OR(summary!$X30=AssignmentsWork!N$1,summary!$Z30=AssignmentsWork!N$1),AssignmentsWork!$A29 &amp; " &lt;" &amp; AssignmentsWork!$B29 &amp; "&gt;, ", "")&amp;N30</f>
        <v/>
      </c>
      <c r="O29" s="0" t="str">
        <f aca="false">IF(OR(summary!$X30=AssignmentsWork!O$1,summary!$Z30=AssignmentsWork!O$1),AssignmentsWork!$A29 &amp; " &lt;" &amp; AssignmentsWork!$B29 &amp; "&gt;, ", "")&amp;O30</f>
        <v/>
      </c>
      <c r="P29" s="0" t="str">
        <f aca="false">IF(OR(summary!$X30=AssignmentsWork!P$1,summary!$Z30=AssignmentsWork!P$1),AssignmentsWork!$A29 &amp; " &lt;" &amp; AssignmentsWork!$B29 &amp; "&gt;, ", "")&amp;P30</f>
        <v/>
      </c>
      <c r="Q29" s="0" t="str">
        <f aca="false">IF(OR(summary!$X30=AssignmentsWork!Q$1,summary!$Z30=AssignmentsWork!Q$1),AssignmentsWork!$A29 &amp; " &lt;" &amp; AssignmentsWork!$B29 &amp; "&gt;, ", "")&amp;Q30</f>
        <v/>
      </c>
      <c r="R29" s="0" t="str">
        <f aca="false">IF(OR(summary!$X30=AssignmentsWork!R$1,summary!$Z30=AssignmentsWork!R$1),AssignmentsWork!$A29 &amp; " &lt;" &amp; AssignmentsWork!$B29 &amp; "&gt;, ", "")&amp;R30</f>
        <v/>
      </c>
      <c r="S29" s="0" t="str">
        <f aca="false">IF(OR(summary!$X30=AssignmentsWork!S$1,summary!$Z30=AssignmentsWork!S$1),AssignmentsWork!$A29 &amp; " &lt;" &amp; AssignmentsWork!$B29 &amp; "&gt;, ", "")&amp;S30</f>
        <v/>
      </c>
      <c r="T29" s="0" t="str">
        <f aca="false">IF(OR(summary!$X30=AssignmentsWork!T$1,summary!$Z30=AssignmentsWork!T$1),AssignmentsWork!$A29 &amp; " &lt;" &amp; AssignmentsWork!$B29 &amp; "&gt;, ", "")&amp;T30</f>
        <v/>
      </c>
      <c r="U29" s="0" t="str">
        <f aca="false">IF(OR(summary!$X30=AssignmentsWork!U$1,summary!$Z30=AssignmentsWork!U$1),AssignmentsWork!$A29 &amp; " &lt;" &amp; AssignmentsWork!$B29 &amp; "&gt;, ", "")&amp;U30</f>
        <v/>
      </c>
      <c r="V29" s="0" t="str">
        <f aca="false">IF(OR(summary!$X30=AssignmentsWork!V$1,summary!$Z30=AssignmentsWork!V$1),AssignmentsWork!$A29 &amp; " &lt;" &amp; AssignmentsWork!$B29 &amp; "&gt;, ", "")&amp;V30</f>
        <v/>
      </c>
      <c r="W29" s="0" t="str">
        <f aca="false">IF(OR(summary!$X30=AssignmentsWork!W$1,summary!$Z30=AssignmentsWork!W$1),AssignmentsWork!$A29 &amp; " &lt;" &amp; AssignmentsWork!$B29 &amp; "&gt;, ", "")&amp;W30</f>
        <v/>
      </c>
      <c r="X29" s="0" t="str">
        <f aca="false">IF(OR(summary!$X30=AssignmentsWork!X$1,summary!$Z30=AssignmentsWork!X$1),AssignmentsWork!$A29 &amp; " &lt;" &amp; AssignmentsWork!$B29 &amp; "&gt;, ", "")&amp;X30</f>
        <v/>
      </c>
      <c r="Y29" s="0" t="str">
        <f aca="false">IF(OR(summary!$X30=AssignmentsWork!Y$1,summary!$Z30=AssignmentsWork!Y$1),AssignmentsWork!$A29 &amp; " &lt;" &amp; AssignmentsWork!$B29 &amp; "&gt;, ", "")&amp;Y30</f>
        <v/>
      </c>
      <c r="Z29" s="0" t="str">
        <f aca="false">IF(OR(summary!$X30=AssignmentsWork!Z$1,summary!$Z30=AssignmentsWork!Z$1),AssignmentsWork!$A29 &amp; " &lt;" &amp; AssignmentsWork!$B29 &amp; "&gt;, ", "")&amp;Z30</f>
        <v/>
      </c>
      <c r="AA29" s="0" t="str">
        <f aca="false">IF(OR(summary!$X30=AssignmentsWork!AA$1,summary!$Z30=AssignmentsWork!AA$1),AssignmentsWork!$A29 &amp; " &lt;" &amp; AssignmentsWork!$B29 &amp; "&gt;, ", "")&amp;AA30</f>
        <v/>
      </c>
      <c r="AB29" s="0" t="str">
        <f aca="false">IF(OR(summary!$X30=AssignmentsWork!AB$1,summary!$Z30=AssignmentsWork!AB$1),AssignmentsWork!$A29 &amp; " &lt;" &amp; AssignmentsWork!$B29 &amp; "&gt;, ", "")&amp;AB30</f>
        <v/>
      </c>
      <c r="AC29" s="0" t="str">
        <f aca="false">IF(OR(summary!$X30=AssignmentsWork!AC$1,summary!$Z30=AssignmentsWork!AC$1),AssignmentsWork!$A29 &amp; " &lt;" &amp; AssignmentsWork!$B29 &amp; "&gt;, ", "")&amp;AC30</f>
        <v/>
      </c>
      <c r="AD29" s="0" t="str">
        <f aca="false">IF(OR(summary!$X30=AssignmentsWork!AD$1,summary!$Z30=AssignmentsWork!AD$1),AssignmentsWork!$A29 &amp; " &lt;" &amp; AssignmentsWork!$B29 &amp; "&gt;, ", "")&amp;AD30</f>
        <v/>
      </c>
      <c r="AE29" s="0" t="str">
        <f aca="false">IF(OR(summary!$X30=AssignmentsWork!AE$1,summary!$Z30=AssignmentsWork!AE$1),AssignmentsWork!$A29 &amp; " &lt;" &amp; AssignmentsWork!$B29 &amp; "&gt;, ", "")&amp;AE30</f>
        <v/>
      </c>
      <c r="AF29" s="0" t="str">
        <f aca="false">IF(OR(summary!$X30=AssignmentsWork!AF$1,summary!$Z30=AssignmentsWork!AF$1),AssignmentsWork!$A29 &amp; " &lt;" &amp; AssignmentsWork!$B29 &amp; "&gt;, ", "")&amp;AF30</f>
        <v/>
      </c>
      <c r="AG29" s="0" t="str">
        <f aca="false">IF(OR(summary!$X30=AssignmentsWork!AG$1,summary!$Z30=AssignmentsWork!AG$1),AssignmentsWork!$A29 &amp; " &lt;" &amp; AssignmentsWork!$B29 &amp; "&gt;, ", "")&amp;AG30</f>
        <v/>
      </c>
      <c r="AH29" s="0" t="str">
        <f aca="false">IF(OR(summary!$X30=AssignmentsWork!AH$1,summary!$Z30=AssignmentsWork!AH$1),AssignmentsWork!$A29 &amp; " &lt;" &amp; AssignmentsWork!$B29 &amp; "&gt;, ", "")&amp;AH30</f>
        <v/>
      </c>
      <c r="AI29" s="0" t="str">
        <f aca="false">IF(OR(summary!$X30=AssignmentsWork!AI$1,summary!$Z30=AssignmentsWork!AI$1),AssignmentsWork!$A29 &amp; " &lt;" &amp; AssignmentsWork!$B29 &amp; "&gt;, ", "")&amp;AI30</f>
        <v/>
      </c>
      <c r="AJ29" s="0" t="str">
        <f aca="false">IF(OR(summary!$X30=AssignmentsWork!AJ$1,summary!$Z30=AssignmentsWork!AJ$1),AssignmentsWork!$A29 &amp; " &lt;" &amp; AssignmentsWork!$B29 &amp; "&gt;, ", "")&amp;AJ30</f>
        <v/>
      </c>
      <c r="AK29" s="0" t="str">
        <f aca="false">IF(OR(summary!$X30=AssignmentsWork!AK$1,summary!$Z30=AssignmentsWork!AK$1),AssignmentsWork!$A29 &amp; " &lt;" &amp; AssignmentsWork!$B29 &amp; "&gt;, ", "")&amp;AK30</f>
        <v/>
      </c>
      <c r="AL29" s="0" t="str">
        <f aca="false">IF(OR(summary!$X30=AssignmentsWork!AL$1,summary!$Z30=AssignmentsWork!AL$1),AssignmentsWork!$A29 &amp; " &lt;" &amp; AssignmentsWork!$B29 &amp; "&gt;, ", "")&amp;AL30</f>
        <v/>
      </c>
      <c r="AM29" s="0" t="str">
        <f aca="false">IF(OR(summary!$X30=AssignmentsWork!AM$1,summary!$Z30=AssignmentsWork!AM$1),AssignmentsWork!$A29 &amp; " &lt;" &amp; AssignmentsWork!$B29 &amp; "&gt;, ", "")&amp;AM30</f>
        <v/>
      </c>
      <c r="AN29" s="0" t="str">
        <f aca="false">IF(OR(summary!$X30=AssignmentsWork!AN$1,summary!$Z30=AssignmentsWork!AN$1),AssignmentsWork!$A29 &amp; " &lt;" &amp; AssignmentsWork!$B29 &amp; "&gt;, ", "")&amp;AN30</f>
        <v/>
      </c>
      <c r="AO29" s="0" t="str">
        <f aca="false">IF(OR(summary!$X30=AssignmentsWork!AO$1,summary!$Z30=AssignmentsWork!AO$1),AssignmentsWork!$A29 &amp; " &lt;" &amp; AssignmentsWork!$B29 &amp; "&gt;, ", "")&amp;AO30</f>
        <v/>
      </c>
      <c r="AP29" s="0" t="str">
        <f aca="false">IF(OR(summary!$X30=AssignmentsWork!AP$1,summary!$Z30=AssignmentsWork!AP$1),AssignmentsWork!$A29 &amp; " &lt;" &amp; AssignmentsWork!$B29 &amp; "&gt;, ", "")&amp;AP30</f>
        <v/>
      </c>
      <c r="AQ29" s="0" t="str">
        <f aca="false">IF(OR(summary!$X30=AssignmentsWork!AQ$1,summary!$Z30=AssignmentsWork!AQ$1),AssignmentsWork!$A29 &amp; " &lt;" &amp; AssignmentsWork!$B29 &amp; "&gt;, ", "")&amp;AQ30</f>
        <v/>
      </c>
      <c r="AR29" s="0" t="str">
        <f aca="false">IF(OR(summary!$X30=AssignmentsWork!AR$1,summary!$Z30=AssignmentsWork!AR$1),AssignmentsWork!$A29 &amp; " &lt;" &amp; AssignmentsWork!$B29 &amp; "&gt;, ", "")&amp;AR30</f>
        <v/>
      </c>
      <c r="AS29" s="0" t="str">
        <f aca="false">IF(OR(summary!$X30=AssignmentsWork!AS$1,summary!$Z30=AssignmentsWork!AS$1),AssignmentsWork!$A29 &amp; " &lt;" &amp; AssignmentsWork!$B29 &amp; "&gt;, ", "")&amp;AS30</f>
        <v/>
      </c>
      <c r="AT29" s="0" t="str">
        <f aca="false">IF(OR(summary!$X30=AssignmentsWork!AT$1,summary!$Z30=AssignmentsWork!AT$1),AssignmentsWork!$A29 &amp; " &lt;" &amp; AssignmentsWork!$B29 &amp; "&gt;, ", "")&amp;AT30</f>
        <v/>
      </c>
      <c r="AU29" s="0" t="str">
        <f aca="false">IF(OR(summary!$X30=AssignmentsWork!AU$1,summary!$Z30=AssignmentsWork!AU$1),AssignmentsWork!$A29 &amp; " &lt;" &amp; AssignmentsWork!$B29 &amp; "&gt;, ", "")&amp;AU30</f>
        <v/>
      </c>
      <c r="AV29" s="0" t="str">
        <f aca="false">IF(OR(summary!$X30=AssignmentsWork!AV$1,summary!$Z30=AssignmentsWork!AV$1),AssignmentsWork!$A29 &amp; " &lt;" &amp; AssignmentsWork!$B29 &amp; "&gt;, ", "")&amp;AV30</f>
        <v/>
      </c>
      <c r="AW29" s="0" t="str">
        <f aca="false">IF(OR(summary!$X30=AssignmentsWork!AW$1,summary!$Z30=AssignmentsWork!AW$1),AssignmentsWork!$A29 &amp; " &lt;" &amp; AssignmentsWork!$B29 &amp; "&gt;, ", "")&amp;AW30</f>
        <v/>
      </c>
      <c r="AX29" s="0" t="str">
        <f aca="false">IF(OR(summary!$X30=AssignmentsWork!AX$1,summary!$Z30=AssignmentsWork!AX$1),AssignmentsWork!$A29 &amp; " &lt;" &amp; AssignmentsWork!$B29 &amp; "&gt;, ", "")&amp;AX30</f>
        <v/>
      </c>
      <c r="AY29" s="0" t="str">
        <f aca="false">IF(OR(summary!$X30=AssignmentsWork!AY$1,summary!$Z30=AssignmentsWork!AY$1),AssignmentsWork!$A29 &amp; " &lt;" &amp; AssignmentsWork!$B29 &amp; "&gt;, ", "")&amp;AY30</f>
        <v/>
      </c>
      <c r="AZ29" s="0" t="str">
        <f aca="false">IF(OR(summary!$X30=AssignmentsWork!AZ$1,summary!$Z30=AssignmentsWork!AZ$1),AssignmentsWork!$A29 &amp; " &lt;" &amp; AssignmentsWork!$B29 &amp; "&gt;, ", "")&amp;AZ30</f>
        <v/>
      </c>
      <c r="BA29" s="0" t="str">
        <f aca="false">IF(OR(summary!$X30=AssignmentsWork!BA$1,summary!$Z30=AssignmentsWork!BA$1),AssignmentsWork!$A29 &amp; " &lt;" &amp; AssignmentsWork!$B29 &amp; "&gt;, ", "")&amp;BA30</f>
        <v/>
      </c>
      <c r="BB29" s="0" t="str">
        <f aca="false">IF(OR(summary!$X30=AssignmentsWork!BB$1,summary!$Z30=AssignmentsWork!BB$1),AssignmentsWork!$A29 &amp; " &lt;" &amp; AssignmentsWork!$B29 &amp; "&gt;, ", "")&amp;BB30</f>
        <v/>
      </c>
      <c r="BC29" s="0" t="e">
        <f aca="false">IF(OR(summary!$X30=AssignmentsWork!BC$1,summary!$Z30=AssignmentsWork!BC$1),AssignmentsWork!$A29 &amp; " &lt;" &amp; AssignmentsWork!$B29 &amp; "&gt;, ", "")&amp;BC30</f>
        <v>#N/A</v>
      </c>
    </row>
    <row r="30" customFormat="false" ht="15" hidden="false" customHeight="false" outlineLevel="0" collapsed="false">
      <c r="A30" s="0" t="str">
        <f aca="false">summary!A31&amp;" "&amp;summary!B31</f>
        <v> </v>
      </c>
      <c r="B30" s="0" t="n">
        <f aca="false">summary!D31</f>
        <v>0</v>
      </c>
      <c r="C30" s="0" t="str">
        <f aca="false">IF(OR(summary!$X31=AssignmentsWork!C$1,summary!$Z31=AssignmentsWork!C$1),AssignmentsWork!$A30 &amp; " &lt;" &amp; AssignmentsWork!$B30 &amp; "&gt;, ", "")&amp;C31</f>
        <v/>
      </c>
      <c r="D30" s="0" t="str">
        <f aca="false">IF(OR(summary!$X31=AssignmentsWork!D$1,summary!$Z31=AssignmentsWork!D$1),AssignmentsWork!$A30 &amp; " &lt;" &amp; AssignmentsWork!$B30 &amp; "&gt;, ", "")&amp;D31</f>
        <v/>
      </c>
      <c r="E30" s="0" t="str">
        <f aca="false">IF(OR(summary!$X31=AssignmentsWork!E$1,summary!$Z31=AssignmentsWork!E$1),AssignmentsWork!$A30 &amp; " &lt;" &amp; AssignmentsWork!$B30 &amp; "&gt;, ", "")&amp;E31</f>
        <v/>
      </c>
      <c r="F30" s="0" t="str">
        <f aca="false">IF(OR(summary!$X31=AssignmentsWork!F$1,summary!$Z31=AssignmentsWork!F$1),AssignmentsWork!$A30 &amp; " &lt;" &amp; AssignmentsWork!$B30 &amp; "&gt;, ", "")&amp;F31</f>
        <v/>
      </c>
      <c r="G30" s="0" t="str">
        <f aca="false">IF(OR(summary!$X31=AssignmentsWork!G$1,summary!$Z31=AssignmentsWork!G$1),AssignmentsWork!$A30 &amp; " &lt;" &amp; AssignmentsWork!$B30 &amp; "&gt;, ", "")&amp;G31</f>
        <v/>
      </c>
      <c r="H30" s="0" t="str">
        <f aca="false">IF(OR(summary!$X31=AssignmentsWork!H$1,summary!$Z31=AssignmentsWork!H$1),AssignmentsWork!$A30 &amp; " &lt;" &amp; AssignmentsWork!$B30 &amp; "&gt;, ", "")&amp;H31</f>
        <v/>
      </c>
      <c r="I30" s="0" t="str">
        <f aca="false">IF(OR(summary!$X31=AssignmentsWork!I$1,summary!$Z31=AssignmentsWork!I$1),AssignmentsWork!$A30 &amp; " &lt;" &amp; AssignmentsWork!$B30 &amp; "&gt;, ", "")&amp;I31</f>
        <v/>
      </c>
      <c r="J30" s="0" t="str">
        <f aca="false">IF(OR(summary!$X31=AssignmentsWork!J$1,summary!$Z31=AssignmentsWork!J$1),AssignmentsWork!$A30 &amp; " &lt;" &amp; AssignmentsWork!$B30 &amp; "&gt;, ", "")&amp;J31</f>
        <v/>
      </c>
      <c r="K30" s="0" t="str">
        <f aca="false">IF(OR(summary!$X31=AssignmentsWork!K$1,summary!$Z31=AssignmentsWork!K$1),AssignmentsWork!$A30 &amp; " &lt;" &amp; AssignmentsWork!$B30 &amp; "&gt;, ", "")&amp;K31</f>
        <v/>
      </c>
      <c r="L30" s="0" t="str">
        <f aca="false">IF(OR(summary!$X31=AssignmentsWork!L$1,summary!$Z31=AssignmentsWork!L$1),AssignmentsWork!$A30 &amp; " &lt;" &amp; AssignmentsWork!$B30 &amp; "&gt;, ", "")&amp;L31</f>
        <v/>
      </c>
      <c r="M30" s="0" t="str">
        <f aca="false">IF(OR(summary!$X31=AssignmentsWork!M$1,summary!$Z31=AssignmentsWork!M$1),AssignmentsWork!$A30 &amp; " &lt;" &amp; AssignmentsWork!$B30 &amp; "&gt;, ", "")&amp;M31</f>
        <v/>
      </c>
      <c r="N30" s="0" t="str">
        <f aca="false">IF(OR(summary!$X31=AssignmentsWork!N$1,summary!$Z31=AssignmentsWork!N$1),AssignmentsWork!$A30 &amp; " &lt;" &amp; AssignmentsWork!$B30 &amp; "&gt;, ", "")&amp;N31</f>
        <v/>
      </c>
      <c r="O30" s="0" t="str">
        <f aca="false">IF(OR(summary!$X31=AssignmentsWork!O$1,summary!$Z31=AssignmentsWork!O$1),AssignmentsWork!$A30 &amp; " &lt;" &amp; AssignmentsWork!$B30 &amp; "&gt;, ", "")&amp;O31</f>
        <v/>
      </c>
      <c r="P30" s="0" t="str">
        <f aca="false">IF(OR(summary!$X31=AssignmentsWork!P$1,summary!$Z31=AssignmentsWork!P$1),AssignmentsWork!$A30 &amp; " &lt;" &amp; AssignmentsWork!$B30 &amp; "&gt;, ", "")&amp;P31</f>
        <v/>
      </c>
      <c r="Q30" s="0" t="str">
        <f aca="false">IF(OR(summary!$X31=AssignmentsWork!Q$1,summary!$Z31=AssignmentsWork!Q$1),AssignmentsWork!$A30 &amp; " &lt;" &amp; AssignmentsWork!$B30 &amp; "&gt;, ", "")&amp;Q31</f>
        <v/>
      </c>
      <c r="R30" s="0" t="str">
        <f aca="false">IF(OR(summary!$X31=AssignmentsWork!R$1,summary!$Z31=AssignmentsWork!R$1),AssignmentsWork!$A30 &amp; " &lt;" &amp; AssignmentsWork!$B30 &amp; "&gt;, ", "")&amp;R31</f>
        <v/>
      </c>
      <c r="S30" s="0" t="str">
        <f aca="false">IF(OR(summary!$X31=AssignmentsWork!S$1,summary!$Z31=AssignmentsWork!S$1),AssignmentsWork!$A30 &amp; " &lt;" &amp; AssignmentsWork!$B30 &amp; "&gt;, ", "")&amp;S31</f>
        <v/>
      </c>
      <c r="T30" s="0" t="str">
        <f aca="false">IF(OR(summary!$X31=AssignmentsWork!T$1,summary!$Z31=AssignmentsWork!T$1),AssignmentsWork!$A30 &amp; " &lt;" &amp; AssignmentsWork!$B30 &amp; "&gt;, ", "")&amp;T31</f>
        <v/>
      </c>
      <c r="U30" s="0" t="str">
        <f aca="false">IF(OR(summary!$X31=AssignmentsWork!U$1,summary!$Z31=AssignmentsWork!U$1),AssignmentsWork!$A30 &amp; " &lt;" &amp; AssignmentsWork!$B30 &amp; "&gt;, ", "")&amp;U31</f>
        <v/>
      </c>
      <c r="V30" s="0" t="str">
        <f aca="false">IF(OR(summary!$X31=AssignmentsWork!V$1,summary!$Z31=AssignmentsWork!V$1),AssignmentsWork!$A30 &amp; " &lt;" &amp; AssignmentsWork!$B30 &amp; "&gt;, ", "")&amp;V31</f>
        <v/>
      </c>
      <c r="W30" s="0" t="str">
        <f aca="false">IF(OR(summary!$X31=AssignmentsWork!W$1,summary!$Z31=AssignmentsWork!W$1),AssignmentsWork!$A30 &amp; " &lt;" &amp; AssignmentsWork!$B30 &amp; "&gt;, ", "")&amp;W31</f>
        <v/>
      </c>
      <c r="X30" s="0" t="str">
        <f aca="false">IF(OR(summary!$X31=AssignmentsWork!X$1,summary!$Z31=AssignmentsWork!X$1),AssignmentsWork!$A30 &amp; " &lt;" &amp; AssignmentsWork!$B30 &amp; "&gt;, ", "")&amp;X31</f>
        <v/>
      </c>
      <c r="Y30" s="0" t="str">
        <f aca="false">IF(OR(summary!$X31=AssignmentsWork!Y$1,summary!$Z31=AssignmentsWork!Y$1),AssignmentsWork!$A30 &amp; " &lt;" &amp; AssignmentsWork!$B30 &amp; "&gt;, ", "")&amp;Y31</f>
        <v/>
      </c>
      <c r="Z30" s="0" t="str">
        <f aca="false">IF(OR(summary!$X31=AssignmentsWork!Z$1,summary!$Z31=AssignmentsWork!Z$1),AssignmentsWork!$A30 &amp; " &lt;" &amp; AssignmentsWork!$B30 &amp; "&gt;, ", "")&amp;Z31</f>
        <v/>
      </c>
      <c r="AA30" s="0" t="str">
        <f aca="false">IF(OR(summary!$X31=AssignmentsWork!AA$1,summary!$Z31=AssignmentsWork!AA$1),AssignmentsWork!$A30 &amp; " &lt;" &amp; AssignmentsWork!$B30 &amp; "&gt;, ", "")&amp;AA31</f>
        <v/>
      </c>
      <c r="AB30" s="0" t="str">
        <f aca="false">IF(OR(summary!$X31=AssignmentsWork!AB$1,summary!$Z31=AssignmentsWork!AB$1),AssignmentsWork!$A30 &amp; " &lt;" &amp; AssignmentsWork!$B30 &amp; "&gt;, ", "")&amp;AB31</f>
        <v/>
      </c>
      <c r="AC30" s="0" t="str">
        <f aca="false">IF(OR(summary!$X31=AssignmentsWork!AC$1,summary!$Z31=AssignmentsWork!AC$1),AssignmentsWork!$A30 &amp; " &lt;" &amp; AssignmentsWork!$B30 &amp; "&gt;, ", "")&amp;AC31</f>
        <v/>
      </c>
      <c r="AD30" s="0" t="str">
        <f aca="false">IF(OR(summary!$X31=AssignmentsWork!AD$1,summary!$Z31=AssignmentsWork!AD$1),AssignmentsWork!$A30 &amp; " &lt;" &amp; AssignmentsWork!$B30 &amp; "&gt;, ", "")&amp;AD31</f>
        <v/>
      </c>
      <c r="AE30" s="0" t="str">
        <f aca="false">IF(OR(summary!$X31=AssignmentsWork!AE$1,summary!$Z31=AssignmentsWork!AE$1),AssignmentsWork!$A30 &amp; " &lt;" &amp; AssignmentsWork!$B30 &amp; "&gt;, ", "")&amp;AE31</f>
        <v/>
      </c>
      <c r="AF30" s="0" t="str">
        <f aca="false">IF(OR(summary!$X31=AssignmentsWork!AF$1,summary!$Z31=AssignmentsWork!AF$1),AssignmentsWork!$A30 &amp; " &lt;" &amp; AssignmentsWork!$B30 &amp; "&gt;, ", "")&amp;AF31</f>
        <v/>
      </c>
      <c r="AG30" s="0" t="str">
        <f aca="false">IF(OR(summary!$X31=AssignmentsWork!AG$1,summary!$Z31=AssignmentsWork!AG$1),AssignmentsWork!$A30 &amp; " &lt;" &amp; AssignmentsWork!$B30 &amp; "&gt;, ", "")&amp;AG31</f>
        <v/>
      </c>
      <c r="AH30" s="0" t="str">
        <f aca="false">IF(OR(summary!$X31=AssignmentsWork!AH$1,summary!$Z31=AssignmentsWork!AH$1),AssignmentsWork!$A30 &amp; " &lt;" &amp; AssignmentsWork!$B30 &amp; "&gt;, ", "")&amp;AH31</f>
        <v/>
      </c>
      <c r="AI30" s="0" t="str">
        <f aca="false">IF(OR(summary!$X31=AssignmentsWork!AI$1,summary!$Z31=AssignmentsWork!AI$1),AssignmentsWork!$A30 &amp; " &lt;" &amp; AssignmentsWork!$B30 &amp; "&gt;, ", "")&amp;AI31</f>
        <v/>
      </c>
      <c r="AJ30" s="0" t="str">
        <f aca="false">IF(OR(summary!$X31=AssignmentsWork!AJ$1,summary!$Z31=AssignmentsWork!AJ$1),AssignmentsWork!$A30 &amp; " &lt;" &amp; AssignmentsWork!$B30 &amp; "&gt;, ", "")&amp;AJ31</f>
        <v/>
      </c>
      <c r="AK30" s="0" t="str">
        <f aca="false">IF(OR(summary!$X31=AssignmentsWork!AK$1,summary!$Z31=AssignmentsWork!AK$1),AssignmentsWork!$A30 &amp; " &lt;" &amp; AssignmentsWork!$B30 &amp; "&gt;, ", "")&amp;AK31</f>
        <v/>
      </c>
      <c r="AL30" s="0" t="str">
        <f aca="false">IF(OR(summary!$X31=AssignmentsWork!AL$1,summary!$Z31=AssignmentsWork!AL$1),AssignmentsWork!$A30 &amp; " &lt;" &amp; AssignmentsWork!$B30 &amp; "&gt;, ", "")&amp;AL31</f>
        <v/>
      </c>
      <c r="AM30" s="0" t="str">
        <f aca="false">IF(OR(summary!$X31=AssignmentsWork!AM$1,summary!$Z31=AssignmentsWork!AM$1),AssignmentsWork!$A30 &amp; " &lt;" &amp; AssignmentsWork!$B30 &amp; "&gt;, ", "")&amp;AM31</f>
        <v/>
      </c>
      <c r="AN30" s="0" t="str">
        <f aca="false">IF(OR(summary!$X31=AssignmentsWork!AN$1,summary!$Z31=AssignmentsWork!AN$1),AssignmentsWork!$A30 &amp; " &lt;" &amp; AssignmentsWork!$B30 &amp; "&gt;, ", "")&amp;AN31</f>
        <v/>
      </c>
      <c r="AO30" s="0" t="str">
        <f aca="false">IF(OR(summary!$X31=AssignmentsWork!AO$1,summary!$Z31=AssignmentsWork!AO$1),AssignmentsWork!$A30 &amp; " &lt;" &amp; AssignmentsWork!$B30 &amp; "&gt;, ", "")&amp;AO31</f>
        <v/>
      </c>
      <c r="AP30" s="0" t="str">
        <f aca="false">IF(OR(summary!$X31=AssignmentsWork!AP$1,summary!$Z31=AssignmentsWork!AP$1),AssignmentsWork!$A30 &amp; " &lt;" &amp; AssignmentsWork!$B30 &amp; "&gt;, ", "")&amp;AP31</f>
        <v/>
      </c>
      <c r="AQ30" s="0" t="str">
        <f aca="false">IF(OR(summary!$X31=AssignmentsWork!AQ$1,summary!$Z31=AssignmentsWork!AQ$1),AssignmentsWork!$A30 &amp; " &lt;" &amp; AssignmentsWork!$B30 &amp; "&gt;, ", "")&amp;AQ31</f>
        <v/>
      </c>
      <c r="AR30" s="0" t="str">
        <f aca="false">IF(OR(summary!$X31=AssignmentsWork!AR$1,summary!$Z31=AssignmentsWork!AR$1),AssignmentsWork!$A30 &amp; " &lt;" &amp; AssignmentsWork!$B30 &amp; "&gt;, ", "")&amp;AR31</f>
        <v/>
      </c>
      <c r="AS30" s="0" t="str">
        <f aca="false">IF(OR(summary!$X31=AssignmentsWork!AS$1,summary!$Z31=AssignmentsWork!AS$1),AssignmentsWork!$A30 &amp; " &lt;" &amp; AssignmentsWork!$B30 &amp; "&gt;, ", "")&amp;AS31</f>
        <v/>
      </c>
      <c r="AT30" s="0" t="str">
        <f aca="false">IF(OR(summary!$X31=AssignmentsWork!AT$1,summary!$Z31=AssignmentsWork!AT$1),AssignmentsWork!$A30 &amp; " &lt;" &amp; AssignmentsWork!$B30 &amp; "&gt;, ", "")&amp;AT31</f>
        <v/>
      </c>
      <c r="AU30" s="0" t="str">
        <f aca="false">IF(OR(summary!$X31=AssignmentsWork!AU$1,summary!$Z31=AssignmentsWork!AU$1),AssignmentsWork!$A30 &amp; " &lt;" &amp; AssignmentsWork!$B30 &amp; "&gt;, ", "")&amp;AU31</f>
        <v/>
      </c>
      <c r="AV30" s="0" t="str">
        <f aca="false">IF(OR(summary!$X31=AssignmentsWork!AV$1,summary!$Z31=AssignmentsWork!AV$1),AssignmentsWork!$A30 &amp; " &lt;" &amp; AssignmentsWork!$B30 &amp; "&gt;, ", "")&amp;AV31</f>
        <v/>
      </c>
      <c r="AW30" s="0" t="str">
        <f aca="false">IF(OR(summary!$X31=AssignmentsWork!AW$1,summary!$Z31=AssignmentsWork!AW$1),AssignmentsWork!$A30 &amp; " &lt;" &amp; AssignmentsWork!$B30 &amp; "&gt;, ", "")&amp;AW31</f>
        <v/>
      </c>
      <c r="AX30" s="0" t="str">
        <f aca="false">IF(OR(summary!$X31=AssignmentsWork!AX$1,summary!$Z31=AssignmentsWork!AX$1),AssignmentsWork!$A30 &amp; " &lt;" &amp; AssignmentsWork!$B30 &amp; "&gt;, ", "")&amp;AX31</f>
        <v/>
      </c>
      <c r="AY30" s="0" t="str">
        <f aca="false">IF(OR(summary!$X31=AssignmentsWork!AY$1,summary!$Z31=AssignmentsWork!AY$1),AssignmentsWork!$A30 &amp; " &lt;" &amp; AssignmentsWork!$B30 &amp; "&gt;, ", "")&amp;AY31</f>
        <v/>
      </c>
      <c r="AZ30" s="0" t="str">
        <f aca="false">IF(OR(summary!$X31=AssignmentsWork!AZ$1,summary!$Z31=AssignmentsWork!AZ$1),AssignmentsWork!$A30 &amp; " &lt;" &amp; AssignmentsWork!$B30 &amp; "&gt;, ", "")&amp;AZ31</f>
        <v/>
      </c>
      <c r="BA30" s="0" t="str">
        <f aca="false">IF(OR(summary!$X31=AssignmentsWork!BA$1,summary!$Z31=AssignmentsWork!BA$1),AssignmentsWork!$A30 &amp; " &lt;" &amp; AssignmentsWork!$B30 &amp; "&gt;, ", "")&amp;BA31</f>
        <v/>
      </c>
      <c r="BB30" s="0" t="str">
        <f aca="false">IF(OR(summary!$X31=AssignmentsWork!BB$1,summary!$Z31=AssignmentsWork!BB$1),AssignmentsWork!$A30 &amp; " &lt;" &amp; AssignmentsWork!$B30 &amp; "&gt;, ", "")&amp;BB31</f>
        <v/>
      </c>
      <c r="BC30" s="0" t="e">
        <f aca="false">IF(OR(summary!$X31=AssignmentsWork!BC$1,summary!$Z31=AssignmentsWork!BC$1),AssignmentsWork!$A30 &amp; " &lt;" &amp; AssignmentsWork!$B30 &amp; "&gt;, ", "")&amp;BC31</f>
        <v>#N/A</v>
      </c>
    </row>
    <row r="31" customFormat="false" ht="15" hidden="false" customHeight="false" outlineLevel="0" collapsed="false">
      <c r="A31" s="0" t="str">
        <f aca="false">summary!A32&amp;" "&amp;summary!B32</f>
        <v> </v>
      </c>
      <c r="B31" s="0" t="n">
        <f aca="false">summary!D32</f>
        <v>0</v>
      </c>
      <c r="C31" s="0" t="str">
        <f aca="false">IF(OR(summary!$X32=AssignmentsWork!C$1,summary!$Z32=AssignmentsWork!C$1),AssignmentsWork!$A31 &amp; " &lt;" &amp; AssignmentsWork!$B31 &amp; "&gt;, ", "")&amp;C32</f>
        <v/>
      </c>
      <c r="D31" s="0" t="str">
        <f aca="false">IF(OR(summary!$X32=AssignmentsWork!D$1,summary!$Z32=AssignmentsWork!D$1),AssignmentsWork!$A31 &amp; " &lt;" &amp; AssignmentsWork!$B31 &amp; "&gt;, ", "")&amp;D32</f>
        <v/>
      </c>
      <c r="E31" s="0" t="str">
        <f aca="false">IF(OR(summary!$X32=AssignmentsWork!E$1,summary!$Z32=AssignmentsWork!E$1),AssignmentsWork!$A31 &amp; " &lt;" &amp; AssignmentsWork!$B31 &amp; "&gt;, ", "")&amp;E32</f>
        <v/>
      </c>
      <c r="F31" s="0" t="str">
        <f aca="false">IF(OR(summary!$X32=AssignmentsWork!F$1,summary!$Z32=AssignmentsWork!F$1),AssignmentsWork!$A31 &amp; " &lt;" &amp; AssignmentsWork!$B31 &amp; "&gt;, ", "")&amp;F32</f>
        <v/>
      </c>
      <c r="G31" s="0" t="str">
        <f aca="false">IF(OR(summary!$X32=AssignmentsWork!G$1,summary!$Z32=AssignmentsWork!G$1),AssignmentsWork!$A31 &amp; " &lt;" &amp; AssignmentsWork!$B31 &amp; "&gt;, ", "")&amp;G32</f>
        <v/>
      </c>
      <c r="H31" s="0" t="str">
        <f aca="false">IF(OR(summary!$X32=AssignmentsWork!H$1,summary!$Z32=AssignmentsWork!H$1),AssignmentsWork!$A31 &amp; " &lt;" &amp; AssignmentsWork!$B31 &amp; "&gt;, ", "")&amp;H32</f>
        <v/>
      </c>
      <c r="I31" s="0" t="str">
        <f aca="false">IF(OR(summary!$X32=AssignmentsWork!I$1,summary!$Z32=AssignmentsWork!I$1),AssignmentsWork!$A31 &amp; " &lt;" &amp; AssignmentsWork!$B31 &amp; "&gt;, ", "")&amp;I32</f>
        <v/>
      </c>
      <c r="J31" s="0" t="str">
        <f aca="false">IF(OR(summary!$X32=AssignmentsWork!J$1,summary!$Z32=AssignmentsWork!J$1),AssignmentsWork!$A31 &amp; " &lt;" &amp; AssignmentsWork!$B31 &amp; "&gt;, ", "")&amp;J32</f>
        <v/>
      </c>
      <c r="K31" s="0" t="str">
        <f aca="false">IF(OR(summary!$X32=AssignmentsWork!K$1,summary!$Z32=AssignmentsWork!K$1),AssignmentsWork!$A31 &amp; " &lt;" &amp; AssignmentsWork!$B31 &amp; "&gt;, ", "")&amp;K32</f>
        <v/>
      </c>
      <c r="L31" s="0" t="str">
        <f aca="false">IF(OR(summary!$X32=AssignmentsWork!L$1,summary!$Z32=AssignmentsWork!L$1),AssignmentsWork!$A31 &amp; " &lt;" &amp; AssignmentsWork!$B31 &amp; "&gt;, ", "")&amp;L32</f>
        <v/>
      </c>
      <c r="M31" s="0" t="str">
        <f aca="false">IF(OR(summary!$X32=AssignmentsWork!M$1,summary!$Z32=AssignmentsWork!M$1),AssignmentsWork!$A31 &amp; " &lt;" &amp; AssignmentsWork!$B31 &amp; "&gt;, ", "")&amp;M32</f>
        <v/>
      </c>
      <c r="N31" s="0" t="str">
        <f aca="false">IF(OR(summary!$X32=AssignmentsWork!N$1,summary!$Z32=AssignmentsWork!N$1),AssignmentsWork!$A31 &amp; " &lt;" &amp; AssignmentsWork!$B31 &amp; "&gt;, ", "")&amp;N32</f>
        <v/>
      </c>
      <c r="O31" s="0" t="str">
        <f aca="false">IF(OR(summary!$X32=AssignmentsWork!O$1,summary!$Z32=AssignmentsWork!O$1),AssignmentsWork!$A31 &amp; " &lt;" &amp; AssignmentsWork!$B31 &amp; "&gt;, ", "")&amp;O32</f>
        <v/>
      </c>
      <c r="P31" s="0" t="str">
        <f aca="false">IF(OR(summary!$X32=AssignmentsWork!P$1,summary!$Z32=AssignmentsWork!P$1),AssignmentsWork!$A31 &amp; " &lt;" &amp; AssignmentsWork!$B31 &amp; "&gt;, ", "")&amp;P32</f>
        <v/>
      </c>
      <c r="Q31" s="0" t="str">
        <f aca="false">IF(OR(summary!$X32=AssignmentsWork!Q$1,summary!$Z32=AssignmentsWork!Q$1),AssignmentsWork!$A31 &amp; " &lt;" &amp; AssignmentsWork!$B31 &amp; "&gt;, ", "")&amp;Q32</f>
        <v/>
      </c>
      <c r="R31" s="0" t="str">
        <f aca="false">IF(OR(summary!$X32=AssignmentsWork!R$1,summary!$Z32=AssignmentsWork!R$1),AssignmentsWork!$A31 &amp; " &lt;" &amp; AssignmentsWork!$B31 &amp; "&gt;, ", "")&amp;R32</f>
        <v/>
      </c>
      <c r="S31" s="0" t="str">
        <f aca="false">IF(OR(summary!$X32=AssignmentsWork!S$1,summary!$Z32=AssignmentsWork!S$1),AssignmentsWork!$A31 &amp; " &lt;" &amp; AssignmentsWork!$B31 &amp; "&gt;, ", "")&amp;S32</f>
        <v/>
      </c>
      <c r="T31" s="0" t="str">
        <f aca="false">IF(OR(summary!$X32=AssignmentsWork!T$1,summary!$Z32=AssignmentsWork!T$1),AssignmentsWork!$A31 &amp; " &lt;" &amp; AssignmentsWork!$B31 &amp; "&gt;, ", "")&amp;T32</f>
        <v/>
      </c>
      <c r="U31" s="0" t="str">
        <f aca="false">IF(OR(summary!$X32=AssignmentsWork!U$1,summary!$Z32=AssignmentsWork!U$1),AssignmentsWork!$A31 &amp; " &lt;" &amp; AssignmentsWork!$B31 &amp; "&gt;, ", "")&amp;U32</f>
        <v/>
      </c>
      <c r="V31" s="0" t="str">
        <f aca="false">IF(OR(summary!$X32=AssignmentsWork!V$1,summary!$Z32=AssignmentsWork!V$1),AssignmentsWork!$A31 &amp; " &lt;" &amp; AssignmentsWork!$B31 &amp; "&gt;, ", "")&amp;V32</f>
        <v/>
      </c>
      <c r="W31" s="0" t="str">
        <f aca="false">IF(OR(summary!$X32=AssignmentsWork!W$1,summary!$Z32=AssignmentsWork!W$1),AssignmentsWork!$A31 &amp; " &lt;" &amp; AssignmentsWork!$B31 &amp; "&gt;, ", "")&amp;W32</f>
        <v/>
      </c>
      <c r="X31" s="0" t="str">
        <f aca="false">IF(OR(summary!$X32=AssignmentsWork!X$1,summary!$Z32=AssignmentsWork!X$1),AssignmentsWork!$A31 &amp; " &lt;" &amp; AssignmentsWork!$B31 &amp; "&gt;, ", "")&amp;X32</f>
        <v/>
      </c>
      <c r="Y31" s="0" t="str">
        <f aca="false">IF(OR(summary!$X32=AssignmentsWork!Y$1,summary!$Z32=AssignmentsWork!Y$1),AssignmentsWork!$A31 &amp; " &lt;" &amp; AssignmentsWork!$B31 &amp; "&gt;, ", "")&amp;Y32</f>
        <v/>
      </c>
      <c r="Z31" s="0" t="str">
        <f aca="false">IF(OR(summary!$X32=AssignmentsWork!Z$1,summary!$Z32=AssignmentsWork!Z$1),AssignmentsWork!$A31 &amp; " &lt;" &amp; AssignmentsWork!$B31 &amp; "&gt;, ", "")&amp;Z32</f>
        <v/>
      </c>
      <c r="AA31" s="0" t="str">
        <f aca="false">IF(OR(summary!$X32=AssignmentsWork!AA$1,summary!$Z32=AssignmentsWork!AA$1),AssignmentsWork!$A31 &amp; " &lt;" &amp; AssignmentsWork!$B31 &amp; "&gt;, ", "")&amp;AA32</f>
        <v/>
      </c>
      <c r="AB31" s="0" t="str">
        <f aca="false">IF(OR(summary!$X32=AssignmentsWork!AB$1,summary!$Z32=AssignmentsWork!AB$1),AssignmentsWork!$A31 &amp; " &lt;" &amp; AssignmentsWork!$B31 &amp; "&gt;, ", "")&amp;AB32</f>
        <v/>
      </c>
      <c r="AC31" s="0" t="str">
        <f aca="false">IF(OR(summary!$X32=AssignmentsWork!AC$1,summary!$Z32=AssignmentsWork!AC$1),AssignmentsWork!$A31 &amp; " &lt;" &amp; AssignmentsWork!$B31 &amp; "&gt;, ", "")&amp;AC32</f>
        <v/>
      </c>
      <c r="AD31" s="0" t="str">
        <f aca="false">IF(OR(summary!$X32=AssignmentsWork!AD$1,summary!$Z32=AssignmentsWork!AD$1),AssignmentsWork!$A31 &amp; " &lt;" &amp; AssignmentsWork!$B31 &amp; "&gt;, ", "")&amp;AD32</f>
        <v/>
      </c>
      <c r="AE31" s="0" t="str">
        <f aca="false">IF(OR(summary!$X32=AssignmentsWork!AE$1,summary!$Z32=AssignmentsWork!AE$1),AssignmentsWork!$A31 &amp; " &lt;" &amp; AssignmentsWork!$B31 &amp; "&gt;, ", "")&amp;AE32</f>
        <v/>
      </c>
      <c r="AF31" s="0" t="str">
        <f aca="false">IF(OR(summary!$X32=AssignmentsWork!AF$1,summary!$Z32=AssignmentsWork!AF$1),AssignmentsWork!$A31 &amp; " &lt;" &amp; AssignmentsWork!$B31 &amp; "&gt;, ", "")&amp;AF32</f>
        <v/>
      </c>
      <c r="AG31" s="0" t="str">
        <f aca="false">IF(OR(summary!$X32=AssignmentsWork!AG$1,summary!$Z32=AssignmentsWork!AG$1),AssignmentsWork!$A31 &amp; " &lt;" &amp; AssignmentsWork!$B31 &amp; "&gt;, ", "")&amp;AG32</f>
        <v/>
      </c>
      <c r="AH31" s="0" t="str">
        <f aca="false">IF(OR(summary!$X32=AssignmentsWork!AH$1,summary!$Z32=AssignmentsWork!AH$1),AssignmentsWork!$A31 &amp; " &lt;" &amp; AssignmentsWork!$B31 &amp; "&gt;, ", "")&amp;AH32</f>
        <v/>
      </c>
      <c r="AI31" s="0" t="str">
        <f aca="false">IF(OR(summary!$X32=AssignmentsWork!AI$1,summary!$Z32=AssignmentsWork!AI$1),AssignmentsWork!$A31 &amp; " &lt;" &amp; AssignmentsWork!$B31 &amp; "&gt;, ", "")&amp;AI32</f>
        <v/>
      </c>
      <c r="AJ31" s="0" t="str">
        <f aca="false">IF(OR(summary!$X32=AssignmentsWork!AJ$1,summary!$Z32=AssignmentsWork!AJ$1),AssignmentsWork!$A31 &amp; " &lt;" &amp; AssignmentsWork!$B31 &amp; "&gt;, ", "")&amp;AJ32</f>
        <v/>
      </c>
      <c r="AK31" s="0" t="str">
        <f aca="false">IF(OR(summary!$X32=AssignmentsWork!AK$1,summary!$Z32=AssignmentsWork!AK$1),AssignmentsWork!$A31 &amp; " &lt;" &amp; AssignmentsWork!$B31 &amp; "&gt;, ", "")&amp;AK32</f>
        <v/>
      </c>
      <c r="AL31" s="0" t="str">
        <f aca="false">IF(OR(summary!$X32=AssignmentsWork!AL$1,summary!$Z32=AssignmentsWork!AL$1),AssignmentsWork!$A31 &amp; " &lt;" &amp; AssignmentsWork!$B31 &amp; "&gt;, ", "")&amp;AL32</f>
        <v/>
      </c>
      <c r="AM31" s="0" t="str">
        <f aca="false">IF(OR(summary!$X32=AssignmentsWork!AM$1,summary!$Z32=AssignmentsWork!AM$1),AssignmentsWork!$A31 &amp; " &lt;" &amp; AssignmentsWork!$B31 &amp; "&gt;, ", "")&amp;AM32</f>
        <v/>
      </c>
      <c r="AN31" s="0" t="str">
        <f aca="false">IF(OR(summary!$X32=AssignmentsWork!AN$1,summary!$Z32=AssignmentsWork!AN$1),AssignmentsWork!$A31 &amp; " &lt;" &amp; AssignmentsWork!$B31 &amp; "&gt;, ", "")&amp;AN32</f>
        <v/>
      </c>
      <c r="AO31" s="0" t="str">
        <f aca="false">IF(OR(summary!$X32=AssignmentsWork!AO$1,summary!$Z32=AssignmentsWork!AO$1),AssignmentsWork!$A31 &amp; " &lt;" &amp; AssignmentsWork!$B31 &amp; "&gt;, ", "")&amp;AO32</f>
        <v/>
      </c>
      <c r="AP31" s="0" t="str">
        <f aca="false">IF(OR(summary!$X32=AssignmentsWork!AP$1,summary!$Z32=AssignmentsWork!AP$1),AssignmentsWork!$A31 &amp; " &lt;" &amp; AssignmentsWork!$B31 &amp; "&gt;, ", "")&amp;AP32</f>
        <v/>
      </c>
      <c r="AQ31" s="0" t="str">
        <f aca="false">IF(OR(summary!$X32=AssignmentsWork!AQ$1,summary!$Z32=AssignmentsWork!AQ$1),AssignmentsWork!$A31 &amp; " &lt;" &amp; AssignmentsWork!$B31 &amp; "&gt;, ", "")&amp;AQ32</f>
        <v/>
      </c>
      <c r="AR31" s="0" t="str">
        <f aca="false">IF(OR(summary!$X32=AssignmentsWork!AR$1,summary!$Z32=AssignmentsWork!AR$1),AssignmentsWork!$A31 &amp; " &lt;" &amp; AssignmentsWork!$B31 &amp; "&gt;, ", "")&amp;AR32</f>
        <v/>
      </c>
      <c r="AS31" s="0" t="str">
        <f aca="false">IF(OR(summary!$X32=AssignmentsWork!AS$1,summary!$Z32=AssignmentsWork!AS$1),AssignmentsWork!$A31 &amp; " &lt;" &amp; AssignmentsWork!$B31 &amp; "&gt;, ", "")&amp;AS32</f>
        <v/>
      </c>
      <c r="AT31" s="0" t="str">
        <f aca="false">IF(OR(summary!$X32=AssignmentsWork!AT$1,summary!$Z32=AssignmentsWork!AT$1),AssignmentsWork!$A31 &amp; " &lt;" &amp; AssignmentsWork!$B31 &amp; "&gt;, ", "")&amp;AT32</f>
        <v/>
      </c>
      <c r="AU31" s="0" t="str">
        <f aca="false">IF(OR(summary!$X32=AssignmentsWork!AU$1,summary!$Z32=AssignmentsWork!AU$1),AssignmentsWork!$A31 &amp; " &lt;" &amp; AssignmentsWork!$B31 &amp; "&gt;, ", "")&amp;AU32</f>
        <v/>
      </c>
      <c r="AV31" s="0" t="str">
        <f aca="false">IF(OR(summary!$X32=AssignmentsWork!AV$1,summary!$Z32=AssignmentsWork!AV$1),AssignmentsWork!$A31 &amp; " &lt;" &amp; AssignmentsWork!$B31 &amp; "&gt;, ", "")&amp;AV32</f>
        <v/>
      </c>
      <c r="AW31" s="0" t="str">
        <f aca="false">IF(OR(summary!$X32=AssignmentsWork!AW$1,summary!$Z32=AssignmentsWork!AW$1),AssignmentsWork!$A31 &amp; " &lt;" &amp; AssignmentsWork!$B31 &amp; "&gt;, ", "")&amp;AW32</f>
        <v/>
      </c>
      <c r="AX31" s="0" t="str">
        <f aca="false">IF(OR(summary!$X32=AssignmentsWork!AX$1,summary!$Z32=AssignmentsWork!AX$1),AssignmentsWork!$A31 &amp; " &lt;" &amp; AssignmentsWork!$B31 &amp; "&gt;, ", "")&amp;AX32</f>
        <v/>
      </c>
      <c r="AY31" s="0" t="str">
        <f aca="false">IF(OR(summary!$X32=AssignmentsWork!AY$1,summary!$Z32=AssignmentsWork!AY$1),AssignmentsWork!$A31 &amp; " &lt;" &amp; AssignmentsWork!$B31 &amp; "&gt;, ", "")&amp;AY32</f>
        <v/>
      </c>
      <c r="AZ31" s="0" t="str">
        <f aca="false">IF(OR(summary!$X32=AssignmentsWork!AZ$1,summary!$Z32=AssignmentsWork!AZ$1),AssignmentsWork!$A31 &amp; " &lt;" &amp; AssignmentsWork!$B31 &amp; "&gt;, ", "")&amp;AZ32</f>
        <v/>
      </c>
      <c r="BA31" s="0" t="str">
        <f aca="false">IF(OR(summary!$X32=AssignmentsWork!BA$1,summary!$Z32=AssignmentsWork!BA$1),AssignmentsWork!$A31 &amp; " &lt;" &amp; AssignmentsWork!$B31 &amp; "&gt;, ", "")&amp;BA32</f>
        <v/>
      </c>
      <c r="BB31" s="0" t="str">
        <f aca="false">IF(OR(summary!$X32=AssignmentsWork!BB$1,summary!$Z32=AssignmentsWork!BB$1),AssignmentsWork!$A31 &amp; " &lt;" &amp; AssignmentsWork!$B31 &amp; "&gt;, ", "")&amp;BB32</f>
        <v/>
      </c>
      <c r="BC31" s="0" t="e">
        <f aca="false">IF(OR(summary!$X32=AssignmentsWork!BC$1,summary!$Z32=AssignmentsWork!BC$1),AssignmentsWork!$A31 &amp; " &lt;" &amp; AssignmentsWork!$B31 &amp; "&gt;, ", "")&amp;BC32</f>
        <v>#N/A</v>
      </c>
    </row>
    <row r="32" customFormat="false" ht="15" hidden="false" customHeight="false" outlineLevel="0" collapsed="false">
      <c r="A32" s="0" t="str">
        <f aca="false">summary!A33&amp;" "&amp;summary!B33</f>
        <v> </v>
      </c>
      <c r="B32" s="0" t="n">
        <f aca="false">summary!D33</f>
        <v>0</v>
      </c>
      <c r="C32" s="0" t="str">
        <f aca="false">IF(OR(summary!$X33=AssignmentsWork!C$1,summary!$Z33=AssignmentsWork!C$1),AssignmentsWork!$A32 &amp; " &lt;" &amp; AssignmentsWork!$B32 &amp; "&gt;, ", "")&amp;C33</f>
        <v/>
      </c>
      <c r="D32" s="0" t="str">
        <f aca="false">IF(OR(summary!$X33=AssignmentsWork!D$1,summary!$Z33=AssignmentsWork!D$1),AssignmentsWork!$A32 &amp; " &lt;" &amp; AssignmentsWork!$B32 &amp; "&gt;, ", "")&amp;D33</f>
        <v/>
      </c>
      <c r="E32" s="0" t="str">
        <f aca="false">IF(OR(summary!$X33=AssignmentsWork!E$1,summary!$Z33=AssignmentsWork!E$1),AssignmentsWork!$A32 &amp; " &lt;" &amp; AssignmentsWork!$B32 &amp; "&gt;, ", "")&amp;E33</f>
        <v/>
      </c>
      <c r="F32" s="0" t="str">
        <f aca="false">IF(OR(summary!$X33=AssignmentsWork!F$1,summary!$Z33=AssignmentsWork!F$1),AssignmentsWork!$A32 &amp; " &lt;" &amp; AssignmentsWork!$B32 &amp; "&gt;, ", "")&amp;F33</f>
        <v/>
      </c>
      <c r="G32" s="0" t="str">
        <f aca="false">IF(OR(summary!$X33=AssignmentsWork!G$1,summary!$Z33=AssignmentsWork!G$1),AssignmentsWork!$A32 &amp; " &lt;" &amp; AssignmentsWork!$B32 &amp; "&gt;, ", "")&amp;G33</f>
        <v/>
      </c>
      <c r="H32" s="0" t="str">
        <f aca="false">IF(OR(summary!$X33=AssignmentsWork!H$1,summary!$Z33=AssignmentsWork!H$1),AssignmentsWork!$A32 &amp; " &lt;" &amp; AssignmentsWork!$B32 &amp; "&gt;, ", "")&amp;H33</f>
        <v/>
      </c>
      <c r="I32" s="0" t="str">
        <f aca="false">IF(OR(summary!$X33=AssignmentsWork!I$1,summary!$Z33=AssignmentsWork!I$1),AssignmentsWork!$A32 &amp; " &lt;" &amp; AssignmentsWork!$B32 &amp; "&gt;, ", "")&amp;I33</f>
        <v/>
      </c>
      <c r="J32" s="0" t="str">
        <f aca="false">IF(OR(summary!$X33=AssignmentsWork!J$1,summary!$Z33=AssignmentsWork!J$1),AssignmentsWork!$A32 &amp; " &lt;" &amp; AssignmentsWork!$B32 &amp; "&gt;, ", "")&amp;J33</f>
        <v/>
      </c>
      <c r="K32" s="0" t="str">
        <f aca="false">IF(OR(summary!$X33=AssignmentsWork!K$1,summary!$Z33=AssignmentsWork!K$1),AssignmentsWork!$A32 &amp; " &lt;" &amp; AssignmentsWork!$B32 &amp; "&gt;, ", "")&amp;K33</f>
        <v/>
      </c>
      <c r="L32" s="0" t="str">
        <f aca="false">IF(OR(summary!$X33=AssignmentsWork!L$1,summary!$Z33=AssignmentsWork!L$1),AssignmentsWork!$A32 &amp; " &lt;" &amp; AssignmentsWork!$B32 &amp; "&gt;, ", "")&amp;L33</f>
        <v/>
      </c>
      <c r="M32" s="0" t="str">
        <f aca="false">IF(OR(summary!$X33=AssignmentsWork!M$1,summary!$Z33=AssignmentsWork!M$1),AssignmentsWork!$A32 &amp; " &lt;" &amp; AssignmentsWork!$B32 &amp; "&gt;, ", "")&amp;M33</f>
        <v/>
      </c>
      <c r="N32" s="0" t="str">
        <f aca="false">IF(OR(summary!$X33=AssignmentsWork!N$1,summary!$Z33=AssignmentsWork!N$1),AssignmentsWork!$A32 &amp; " &lt;" &amp; AssignmentsWork!$B32 &amp; "&gt;, ", "")&amp;N33</f>
        <v/>
      </c>
      <c r="O32" s="0" t="str">
        <f aca="false">IF(OR(summary!$X33=AssignmentsWork!O$1,summary!$Z33=AssignmentsWork!O$1),AssignmentsWork!$A32 &amp; " &lt;" &amp; AssignmentsWork!$B32 &amp; "&gt;, ", "")&amp;O33</f>
        <v/>
      </c>
      <c r="P32" s="0" t="str">
        <f aca="false">IF(OR(summary!$X33=AssignmentsWork!P$1,summary!$Z33=AssignmentsWork!P$1),AssignmentsWork!$A32 &amp; " &lt;" &amp; AssignmentsWork!$B32 &amp; "&gt;, ", "")&amp;P33</f>
        <v/>
      </c>
      <c r="Q32" s="0" t="str">
        <f aca="false">IF(OR(summary!$X33=AssignmentsWork!Q$1,summary!$Z33=AssignmentsWork!Q$1),AssignmentsWork!$A32 &amp; " &lt;" &amp; AssignmentsWork!$B32 &amp; "&gt;, ", "")&amp;Q33</f>
        <v/>
      </c>
      <c r="R32" s="0" t="str">
        <f aca="false">IF(OR(summary!$X33=AssignmentsWork!R$1,summary!$Z33=AssignmentsWork!R$1),AssignmentsWork!$A32 &amp; " &lt;" &amp; AssignmentsWork!$B32 &amp; "&gt;, ", "")&amp;R33</f>
        <v/>
      </c>
      <c r="S32" s="0" t="str">
        <f aca="false">IF(OR(summary!$X33=AssignmentsWork!S$1,summary!$Z33=AssignmentsWork!S$1),AssignmentsWork!$A32 &amp; " &lt;" &amp; AssignmentsWork!$B32 &amp; "&gt;, ", "")&amp;S33</f>
        <v/>
      </c>
      <c r="T32" s="0" t="str">
        <f aca="false">IF(OR(summary!$X33=AssignmentsWork!T$1,summary!$Z33=AssignmentsWork!T$1),AssignmentsWork!$A32 &amp; " &lt;" &amp; AssignmentsWork!$B32 &amp; "&gt;, ", "")&amp;T33</f>
        <v/>
      </c>
      <c r="U32" s="0" t="str">
        <f aca="false">IF(OR(summary!$X33=AssignmentsWork!U$1,summary!$Z33=AssignmentsWork!U$1),AssignmentsWork!$A32 &amp; " &lt;" &amp; AssignmentsWork!$B32 &amp; "&gt;, ", "")&amp;U33</f>
        <v/>
      </c>
      <c r="V32" s="0" t="str">
        <f aca="false">IF(OR(summary!$X33=AssignmentsWork!V$1,summary!$Z33=AssignmentsWork!V$1),AssignmentsWork!$A32 &amp; " &lt;" &amp; AssignmentsWork!$B32 &amp; "&gt;, ", "")&amp;V33</f>
        <v/>
      </c>
      <c r="W32" s="0" t="str">
        <f aca="false">IF(OR(summary!$X33=AssignmentsWork!W$1,summary!$Z33=AssignmentsWork!W$1),AssignmentsWork!$A32 &amp; " &lt;" &amp; AssignmentsWork!$B32 &amp; "&gt;, ", "")&amp;W33</f>
        <v/>
      </c>
      <c r="X32" s="0" t="str">
        <f aca="false">IF(OR(summary!$X33=AssignmentsWork!X$1,summary!$Z33=AssignmentsWork!X$1),AssignmentsWork!$A32 &amp; " &lt;" &amp; AssignmentsWork!$B32 &amp; "&gt;, ", "")&amp;X33</f>
        <v/>
      </c>
      <c r="Y32" s="0" t="str">
        <f aca="false">IF(OR(summary!$X33=AssignmentsWork!Y$1,summary!$Z33=AssignmentsWork!Y$1),AssignmentsWork!$A32 &amp; " &lt;" &amp; AssignmentsWork!$B32 &amp; "&gt;, ", "")&amp;Y33</f>
        <v/>
      </c>
      <c r="Z32" s="0" t="str">
        <f aca="false">IF(OR(summary!$X33=AssignmentsWork!Z$1,summary!$Z33=AssignmentsWork!Z$1),AssignmentsWork!$A32 &amp; " &lt;" &amp; AssignmentsWork!$B32 &amp; "&gt;, ", "")&amp;Z33</f>
        <v/>
      </c>
      <c r="AA32" s="0" t="str">
        <f aca="false">IF(OR(summary!$X33=AssignmentsWork!AA$1,summary!$Z33=AssignmentsWork!AA$1),AssignmentsWork!$A32 &amp; " &lt;" &amp; AssignmentsWork!$B32 &amp; "&gt;, ", "")&amp;AA33</f>
        <v/>
      </c>
      <c r="AB32" s="0" t="str">
        <f aca="false">IF(OR(summary!$X33=AssignmentsWork!AB$1,summary!$Z33=AssignmentsWork!AB$1),AssignmentsWork!$A32 &amp; " &lt;" &amp; AssignmentsWork!$B32 &amp; "&gt;, ", "")&amp;AB33</f>
        <v/>
      </c>
      <c r="AC32" s="0" t="str">
        <f aca="false">IF(OR(summary!$X33=AssignmentsWork!AC$1,summary!$Z33=AssignmentsWork!AC$1),AssignmentsWork!$A32 &amp; " &lt;" &amp; AssignmentsWork!$B32 &amp; "&gt;, ", "")&amp;AC33</f>
        <v/>
      </c>
      <c r="AD32" s="0" t="str">
        <f aca="false">IF(OR(summary!$X33=AssignmentsWork!AD$1,summary!$Z33=AssignmentsWork!AD$1),AssignmentsWork!$A32 &amp; " &lt;" &amp; AssignmentsWork!$B32 &amp; "&gt;, ", "")&amp;AD33</f>
        <v/>
      </c>
      <c r="AE32" s="0" t="str">
        <f aca="false">IF(OR(summary!$X33=AssignmentsWork!AE$1,summary!$Z33=AssignmentsWork!AE$1),AssignmentsWork!$A32 &amp; " &lt;" &amp; AssignmentsWork!$B32 &amp; "&gt;, ", "")&amp;AE33</f>
        <v/>
      </c>
      <c r="AF32" s="0" t="str">
        <f aca="false">IF(OR(summary!$X33=AssignmentsWork!AF$1,summary!$Z33=AssignmentsWork!AF$1),AssignmentsWork!$A32 &amp; " &lt;" &amp; AssignmentsWork!$B32 &amp; "&gt;, ", "")&amp;AF33</f>
        <v/>
      </c>
      <c r="AG32" s="0" t="str">
        <f aca="false">IF(OR(summary!$X33=AssignmentsWork!AG$1,summary!$Z33=AssignmentsWork!AG$1),AssignmentsWork!$A32 &amp; " &lt;" &amp; AssignmentsWork!$B32 &amp; "&gt;, ", "")&amp;AG33</f>
        <v/>
      </c>
      <c r="AH32" s="0" t="str">
        <f aca="false">IF(OR(summary!$X33=AssignmentsWork!AH$1,summary!$Z33=AssignmentsWork!AH$1),AssignmentsWork!$A32 &amp; " &lt;" &amp; AssignmentsWork!$B32 &amp; "&gt;, ", "")&amp;AH33</f>
        <v/>
      </c>
      <c r="AI32" s="0" t="str">
        <f aca="false">IF(OR(summary!$X33=AssignmentsWork!AI$1,summary!$Z33=AssignmentsWork!AI$1),AssignmentsWork!$A32 &amp; " &lt;" &amp; AssignmentsWork!$B32 &amp; "&gt;, ", "")&amp;AI33</f>
        <v/>
      </c>
      <c r="AJ32" s="0" t="str">
        <f aca="false">IF(OR(summary!$X33=AssignmentsWork!AJ$1,summary!$Z33=AssignmentsWork!AJ$1),AssignmentsWork!$A32 &amp; " &lt;" &amp; AssignmentsWork!$B32 &amp; "&gt;, ", "")&amp;AJ33</f>
        <v/>
      </c>
      <c r="AK32" s="0" t="str">
        <f aca="false">IF(OR(summary!$X33=AssignmentsWork!AK$1,summary!$Z33=AssignmentsWork!AK$1),AssignmentsWork!$A32 &amp; " &lt;" &amp; AssignmentsWork!$B32 &amp; "&gt;, ", "")&amp;AK33</f>
        <v/>
      </c>
      <c r="AL32" s="0" t="str">
        <f aca="false">IF(OR(summary!$X33=AssignmentsWork!AL$1,summary!$Z33=AssignmentsWork!AL$1),AssignmentsWork!$A32 &amp; " &lt;" &amp; AssignmentsWork!$B32 &amp; "&gt;, ", "")&amp;AL33</f>
        <v/>
      </c>
      <c r="AM32" s="0" t="str">
        <f aca="false">IF(OR(summary!$X33=AssignmentsWork!AM$1,summary!$Z33=AssignmentsWork!AM$1),AssignmentsWork!$A32 &amp; " &lt;" &amp; AssignmentsWork!$B32 &amp; "&gt;, ", "")&amp;AM33</f>
        <v/>
      </c>
      <c r="AN32" s="0" t="str">
        <f aca="false">IF(OR(summary!$X33=AssignmentsWork!AN$1,summary!$Z33=AssignmentsWork!AN$1),AssignmentsWork!$A32 &amp; " &lt;" &amp; AssignmentsWork!$B32 &amp; "&gt;, ", "")&amp;AN33</f>
        <v/>
      </c>
      <c r="AO32" s="0" t="str">
        <f aca="false">IF(OR(summary!$X33=AssignmentsWork!AO$1,summary!$Z33=AssignmentsWork!AO$1),AssignmentsWork!$A32 &amp; " &lt;" &amp; AssignmentsWork!$B32 &amp; "&gt;, ", "")&amp;AO33</f>
        <v/>
      </c>
      <c r="AP32" s="0" t="str">
        <f aca="false">IF(OR(summary!$X33=AssignmentsWork!AP$1,summary!$Z33=AssignmentsWork!AP$1),AssignmentsWork!$A32 &amp; " &lt;" &amp; AssignmentsWork!$B32 &amp; "&gt;, ", "")&amp;AP33</f>
        <v/>
      </c>
      <c r="AQ32" s="0" t="str">
        <f aca="false">IF(OR(summary!$X33=AssignmentsWork!AQ$1,summary!$Z33=AssignmentsWork!AQ$1),AssignmentsWork!$A32 &amp; " &lt;" &amp; AssignmentsWork!$B32 &amp; "&gt;, ", "")&amp;AQ33</f>
        <v/>
      </c>
      <c r="AR32" s="0" t="str">
        <f aca="false">IF(OR(summary!$X33=AssignmentsWork!AR$1,summary!$Z33=AssignmentsWork!AR$1),AssignmentsWork!$A32 &amp; " &lt;" &amp; AssignmentsWork!$B32 &amp; "&gt;, ", "")&amp;AR33</f>
        <v/>
      </c>
      <c r="AS32" s="0" t="str">
        <f aca="false">IF(OR(summary!$X33=AssignmentsWork!AS$1,summary!$Z33=AssignmentsWork!AS$1),AssignmentsWork!$A32 &amp; " &lt;" &amp; AssignmentsWork!$B32 &amp; "&gt;, ", "")&amp;AS33</f>
        <v/>
      </c>
      <c r="AT32" s="0" t="str">
        <f aca="false">IF(OR(summary!$X33=AssignmentsWork!AT$1,summary!$Z33=AssignmentsWork!AT$1),AssignmentsWork!$A32 &amp; " &lt;" &amp; AssignmentsWork!$B32 &amp; "&gt;, ", "")&amp;AT33</f>
        <v/>
      </c>
      <c r="AU32" s="0" t="str">
        <f aca="false">IF(OR(summary!$X33=AssignmentsWork!AU$1,summary!$Z33=AssignmentsWork!AU$1),AssignmentsWork!$A32 &amp; " &lt;" &amp; AssignmentsWork!$B32 &amp; "&gt;, ", "")&amp;AU33</f>
        <v/>
      </c>
      <c r="AV32" s="0" t="str">
        <f aca="false">IF(OR(summary!$X33=AssignmentsWork!AV$1,summary!$Z33=AssignmentsWork!AV$1),AssignmentsWork!$A32 &amp; " &lt;" &amp; AssignmentsWork!$B32 &amp; "&gt;, ", "")&amp;AV33</f>
        <v/>
      </c>
      <c r="AW32" s="0" t="str">
        <f aca="false">IF(OR(summary!$X33=AssignmentsWork!AW$1,summary!$Z33=AssignmentsWork!AW$1),AssignmentsWork!$A32 &amp; " &lt;" &amp; AssignmentsWork!$B32 &amp; "&gt;, ", "")&amp;AW33</f>
        <v/>
      </c>
      <c r="AX32" s="0" t="str">
        <f aca="false">IF(OR(summary!$X33=AssignmentsWork!AX$1,summary!$Z33=AssignmentsWork!AX$1),AssignmentsWork!$A32 &amp; " &lt;" &amp; AssignmentsWork!$B32 &amp; "&gt;, ", "")&amp;AX33</f>
        <v/>
      </c>
      <c r="AY32" s="0" t="str">
        <f aca="false">IF(OR(summary!$X33=AssignmentsWork!AY$1,summary!$Z33=AssignmentsWork!AY$1),AssignmentsWork!$A32 &amp; " &lt;" &amp; AssignmentsWork!$B32 &amp; "&gt;, ", "")&amp;AY33</f>
        <v/>
      </c>
      <c r="AZ32" s="0" t="str">
        <f aca="false">IF(OR(summary!$X33=AssignmentsWork!AZ$1,summary!$Z33=AssignmentsWork!AZ$1),AssignmentsWork!$A32 &amp; " &lt;" &amp; AssignmentsWork!$B32 &amp; "&gt;, ", "")&amp;AZ33</f>
        <v/>
      </c>
      <c r="BA32" s="0" t="str">
        <f aca="false">IF(OR(summary!$X33=AssignmentsWork!BA$1,summary!$Z33=AssignmentsWork!BA$1),AssignmentsWork!$A32 &amp; " &lt;" &amp; AssignmentsWork!$B32 &amp; "&gt;, ", "")&amp;BA33</f>
        <v/>
      </c>
      <c r="BB32" s="0" t="str">
        <f aca="false">IF(OR(summary!$X33=AssignmentsWork!BB$1,summary!$Z33=AssignmentsWork!BB$1),AssignmentsWork!$A32 &amp; " &lt;" &amp; AssignmentsWork!$B32 &amp; "&gt;, ", "")&amp;BB33</f>
        <v/>
      </c>
      <c r="BC32" s="0" t="e">
        <f aca="false">IF(OR(summary!$X33=AssignmentsWork!BC$1,summary!$Z33=AssignmentsWork!BC$1),AssignmentsWork!$A32 &amp; " &lt;" &amp; AssignmentsWork!$B32 &amp; "&gt;, ", "")&amp;BC33</f>
        <v>#N/A</v>
      </c>
    </row>
    <row r="33" customFormat="false" ht="15" hidden="false" customHeight="false" outlineLevel="0" collapsed="false">
      <c r="A33" s="0" t="str">
        <f aca="false">summary!A34&amp;" "&amp;summary!B34</f>
        <v> </v>
      </c>
      <c r="B33" s="0" t="n">
        <f aca="false">summary!D34</f>
        <v>0</v>
      </c>
      <c r="C33" s="0" t="str">
        <f aca="false">IF(OR(summary!$X34=AssignmentsWork!C$1,summary!$Z34=AssignmentsWork!C$1),AssignmentsWork!$A33 &amp; " &lt;" &amp; AssignmentsWork!$B33 &amp; "&gt;, ", "")&amp;C34</f>
        <v/>
      </c>
      <c r="D33" s="0" t="str">
        <f aca="false">IF(OR(summary!$X34=AssignmentsWork!D$1,summary!$Z34=AssignmentsWork!D$1),AssignmentsWork!$A33 &amp; " &lt;" &amp; AssignmentsWork!$B33 &amp; "&gt;, ", "")&amp;D34</f>
        <v/>
      </c>
      <c r="E33" s="0" t="str">
        <f aca="false">IF(OR(summary!$X34=AssignmentsWork!E$1,summary!$Z34=AssignmentsWork!E$1),AssignmentsWork!$A33 &amp; " &lt;" &amp; AssignmentsWork!$B33 &amp; "&gt;, ", "")&amp;E34</f>
        <v/>
      </c>
      <c r="F33" s="0" t="str">
        <f aca="false">IF(OR(summary!$X34=AssignmentsWork!F$1,summary!$Z34=AssignmentsWork!F$1),AssignmentsWork!$A33 &amp; " &lt;" &amp; AssignmentsWork!$B33 &amp; "&gt;, ", "")&amp;F34</f>
        <v/>
      </c>
      <c r="G33" s="0" t="str">
        <f aca="false">IF(OR(summary!$X34=AssignmentsWork!G$1,summary!$Z34=AssignmentsWork!G$1),AssignmentsWork!$A33 &amp; " &lt;" &amp; AssignmentsWork!$B33 &amp; "&gt;, ", "")&amp;G34</f>
        <v/>
      </c>
      <c r="H33" s="0" t="str">
        <f aca="false">IF(OR(summary!$X34=AssignmentsWork!H$1,summary!$Z34=AssignmentsWork!H$1),AssignmentsWork!$A33 &amp; " &lt;" &amp; AssignmentsWork!$B33 &amp; "&gt;, ", "")&amp;H34</f>
        <v/>
      </c>
      <c r="I33" s="0" t="str">
        <f aca="false">IF(OR(summary!$X34=AssignmentsWork!I$1,summary!$Z34=AssignmentsWork!I$1),AssignmentsWork!$A33 &amp; " &lt;" &amp; AssignmentsWork!$B33 &amp; "&gt;, ", "")&amp;I34</f>
        <v/>
      </c>
      <c r="J33" s="0" t="str">
        <f aca="false">IF(OR(summary!$X34=AssignmentsWork!J$1,summary!$Z34=AssignmentsWork!J$1),AssignmentsWork!$A33 &amp; " &lt;" &amp; AssignmentsWork!$B33 &amp; "&gt;, ", "")&amp;J34</f>
        <v/>
      </c>
      <c r="K33" s="0" t="str">
        <f aca="false">IF(OR(summary!$X34=AssignmentsWork!K$1,summary!$Z34=AssignmentsWork!K$1),AssignmentsWork!$A33 &amp; " &lt;" &amp; AssignmentsWork!$B33 &amp; "&gt;, ", "")&amp;K34</f>
        <v/>
      </c>
      <c r="L33" s="0" t="str">
        <f aca="false">IF(OR(summary!$X34=AssignmentsWork!L$1,summary!$Z34=AssignmentsWork!L$1),AssignmentsWork!$A33 &amp; " &lt;" &amp; AssignmentsWork!$B33 &amp; "&gt;, ", "")&amp;L34</f>
        <v/>
      </c>
      <c r="M33" s="0" t="str">
        <f aca="false">IF(OR(summary!$X34=AssignmentsWork!M$1,summary!$Z34=AssignmentsWork!M$1),AssignmentsWork!$A33 &amp; " &lt;" &amp; AssignmentsWork!$B33 &amp; "&gt;, ", "")&amp;M34</f>
        <v/>
      </c>
      <c r="N33" s="0" t="str">
        <f aca="false">IF(OR(summary!$X34=AssignmentsWork!N$1,summary!$Z34=AssignmentsWork!N$1),AssignmentsWork!$A33 &amp; " &lt;" &amp; AssignmentsWork!$B33 &amp; "&gt;, ", "")&amp;N34</f>
        <v/>
      </c>
      <c r="O33" s="0" t="str">
        <f aca="false">IF(OR(summary!$X34=AssignmentsWork!O$1,summary!$Z34=AssignmentsWork!O$1),AssignmentsWork!$A33 &amp; " &lt;" &amp; AssignmentsWork!$B33 &amp; "&gt;, ", "")&amp;O34</f>
        <v/>
      </c>
      <c r="P33" s="0" t="str">
        <f aca="false">IF(OR(summary!$X34=AssignmentsWork!P$1,summary!$Z34=AssignmentsWork!P$1),AssignmentsWork!$A33 &amp; " &lt;" &amp; AssignmentsWork!$B33 &amp; "&gt;, ", "")&amp;P34</f>
        <v/>
      </c>
      <c r="Q33" s="0" t="str">
        <f aca="false">IF(OR(summary!$X34=AssignmentsWork!Q$1,summary!$Z34=AssignmentsWork!Q$1),AssignmentsWork!$A33 &amp; " &lt;" &amp; AssignmentsWork!$B33 &amp; "&gt;, ", "")&amp;Q34</f>
        <v/>
      </c>
      <c r="R33" s="0" t="str">
        <f aca="false">IF(OR(summary!$X34=AssignmentsWork!R$1,summary!$Z34=AssignmentsWork!R$1),AssignmentsWork!$A33 &amp; " &lt;" &amp; AssignmentsWork!$B33 &amp; "&gt;, ", "")&amp;R34</f>
        <v/>
      </c>
      <c r="S33" s="0" t="str">
        <f aca="false">IF(OR(summary!$X34=AssignmentsWork!S$1,summary!$Z34=AssignmentsWork!S$1),AssignmentsWork!$A33 &amp; " &lt;" &amp; AssignmentsWork!$B33 &amp; "&gt;, ", "")&amp;S34</f>
        <v/>
      </c>
      <c r="T33" s="0" t="str">
        <f aca="false">IF(OR(summary!$X34=AssignmentsWork!T$1,summary!$Z34=AssignmentsWork!T$1),AssignmentsWork!$A33 &amp; " &lt;" &amp; AssignmentsWork!$B33 &amp; "&gt;, ", "")&amp;T34</f>
        <v/>
      </c>
      <c r="U33" s="0" t="str">
        <f aca="false">IF(OR(summary!$X34=AssignmentsWork!U$1,summary!$Z34=AssignmentsWork!U$1),AssignmentsWork!$A33 &amp; " &lt;" &amp; AssignmentsWork!$B33 &amp; "&gt;, ", "")&amp;U34</f>
        <v/>
      </c>
      <c r="V33" s="0" t="str">
        <f aca="false">IF(OR(summary!$X34=AssignmentsWork!V$1,summary!$Z34=AssignmentsWork!V$1),AssignmentsWork!$A33 &amp; " &lt;" &amp; AssignmentsWork!$B33 &amp; "&gt;, ", "")&amp;V34</f>
        <v/>
      </c>
      <c r="W33" s="0" t="str">
        <f aca="false">IF(OR(summary!$X34=AssignmentsWork!W$1,summary!$Z34=AssignmentsWork!W$1),AssignmentsWork!$A33 &amp; " &lt;" &amp; AssignmentsWork!$B33 &amp; "&gt;, ", "")&amp;W34</f>
        <v/>
      </c>
      <c r="X33" s="0" t="str">
        <f aca="false">IF(OR(summary!$X34=AssignmentsWork!X$1,summary!$Z34=AssignmentsWork!X$1),AssignmentsWork!$A33 &amp; " &lt;" &amp; AssignmentsWork!$B33 &amp; "&gt;, ", "")&amp;X34</f>
        <v/>
      </c>
      <c r="Y33" s="0" t="str">
        <f aca="false">IF(OR(summary!$X34=AssignmentsWork!Y$1,summary!$Z34=AssignmentsWork!Y$1),AssignmentsWork!$A33 &amp; " &lt;" &amp; AssignmentsWork!$B33 &amp; "&gt;, ", "")&amp;Y34</f>
        <v/>
      </c>
      <c r="Z33" s="0" t="str">
        <f aca="false">IF(OR(summary!$X34=AssignmentsWork!Z$1,summary!$Z34=AssignmentsWork!Z$1),AssignmentsWork!$A33 &amp; " &lt;" &amp; AssignmentsWork!$B33 &amp; "&gt;, ", "")&amp;Z34</f>
        <v/>
      </c>
      <c r="AA33" s="0" t="str">
        <f aca="false">IF(OR(summary!$X34=AssignmentsWork!AA$1,summary!$Z34=AssignmentsWork!AA$1),AssignmentsWork!$A33 &amp; " &lt;" &amp; AssignmentsWork!$B33 &amp; "&gt;, ", "")&amp;AA34</f>
        <v/>
      </c>
      <c r="AB33" s="0" t="str">
        <f aca="false">IF(OR(summary!$X34=AssignmentsWork!AB$1,summary!$Z34=AssignmentsWork!AB$1),AssignmentsWork!$A33 &amp; " &lt;" &amp; AssignmentsWork!$B33 &amp; "&gt;, ", "")&amp;AB34</f>
        <v/>
      </c>
      <c r="AC33" s="0" t="str">
        <f aca="false">IF(OR(summary!$X34=AssignmentsWork!AC$1,summary!$Z34=AssignmentsWork!AC$1),AssignmentsWork!$A33 &amp; " &lt;" &amp; AssignmentsWork!$B33 &amp; "&gt;, ", "")&amp;AC34</f>
        <v/>
      </c>
      <c r="AD33" s="0" t="str">
        <f aca="false">IF(OR(summary!$X34=AssignmentsWork!AD$1,summary!$Z34=AssignmentsWork!AD$1),AssignmentsWork!$A33 &amp; " &lt;" &amp; AssignmentsWork!$B33 &amp; "&gt;, ", "")&amp;AD34</f>
        <v/>
      </c>
      <c r="AE33" s="0" t="str">
        <f aca="false">IF(OR(summary!$X34=AssignmentsWork!AE$1,summary!$Z34=AssignmentsWork!AE$1),AssignmentsWork!$A33 &amp; " &lt;" &amp; AssignmentsWork!$B33 &amp; "&gt;, ", "")&amp;AE34</f>
        <v/>
      </c>
      <c r="AF33" s="0" t="str">
        <f aca="false">IF(OR(summary!$X34=AssignmentsWork!AF$1,summary!$Z34=AssignmentsWork!AF$1),AssignmentsWork!$A33 &amp; " &lt;" &amp; AssignmentsWork!$B33 &amp; "&gt;, ", "")&amp;AF34</f>
        <v/>
      </c>
      <c r="AG33" s="0" t="str">
        <f aca="false">IF(OR(summary!$X34=AssignmentsWork!AG$1,summary!$Z34=AssignmentsWork!AG$1),AssignmentsWork!$A33 &amp; " &lt;" &amp; AssignmentsWork!$B33 &amp; "&gt;, ", "")&amp;AG34</f>
        <v/>
      </c>
      <c r="AH33" s="0" t="str">
        <f aca="false">IF(OR(summary!$X34=AssignmentsWork!AH$1,summary!$Z34=AssignmentsWork!AH$1),AssignmentsWork!$A33 &amp; " &lt;" &amp; AssignmentsWork!$B33 &amp; "&gt;, ", "")&amp;AH34</f>
        <v/>
      </c>
      <c r="AI33" s="0" t="str">
        <f aca="false">IF(OR(summary!$X34=AssignmentsWork!AI$1,summary!$Z34=AssignmentsWork!AI$1),AssignmentsWork!$A33 &amp; " &lt;" &amp; AssignmentsWork!$B33 &amp; "&gt;, ", "")&amp;AI34</f>
        <v/>
      </c>
      <c r="AJ33" s="0" t="str">
        <f aca="false">IF(OR(summary!$X34=AssignmentsWork!AJ$1,summary!$Z34=AssignmentsWork!AJ$1),AssignmentsWork!$A33 &amp; " &lt;" &amp; AssignmentsWork!$B33 &amp; "&gt;, ", "")&amp;AJ34</f>
        <v/>
      </c>
      <c r="AK33" s="0" t="str">
        <f aca="false">IF(OR(summary!$X34=AssignmentsWork!AK$1,summary!$Z34=AssignmentsWork!AK$1),AssignmentsWork!$A33 &amp; " &lt;" &amp; AssignmentsWork!$B33 &amp; "&gt;, ", "")&amp;AK34</f>
        <v/>
      </c>
      <c r="AL33" s="0" t="str">
        <f aca="false">IF(OR(summary!$X34=AssignmentsWork!AL$1,summary!$Z34=AssignmentsWork!AL$1),AssignmentsWork!$A33 &amp; " &lt;" &amp; AssignmentsWork!$B33 &amp; "&gt;, ", "")&amp;AL34</f>
        <v/>
      </c>
      <c r="AM33" s="0" t="str">
        <f aca="false">IF(OR(summary!$X34=AssignmentsWork!AM$1,summary!$Z34=AssignmentsWork!AM$1),AssignmentsWork!$A33 &amp; " &lt;" &amp; AssignmentsWork!$B33 &amp; "&gt;, ", "")&amp;AM34</f>
        <v/>
      </c>
      <c r="AN33" s="0" t="str">
        <f aca="false">IF(OR(summary!$X34=AssignmentsWork!AN$1,summary!$Z34=AssignmentsWork!AN$1),AssignmentsWork!$A33 &amp; " &lt;" &amp; AssignmentsWork!$B33 &amp; "&gt;, ", "")&amp;AN34</f>
        <v/>
      </c>
      <c r="AO33" s="0" t="str">
        <f aca="false">IF(OR(summary!$X34=AssignmentsWork!AO$1,summary!$Z34=AssignmentsWork!AO$1),AssignmentsWork!$A33 &amp; " &lt;" &amp; AssignmentsWork!$B33 &amp; "&gt;, ", "")&amp;AO34</f>
        <v/>
      </c>
      <c r="AP33" s="0" t="str">
        <f aca="false">IF(OR(summary!$X34=AssignmentsWork!AP$1,summary!$Z34=AssignmentsWork!AP$1),AssignmentsWork!$A33 &amp; " &lt;" &amp; AssignmentsWork!$B33 &amp; "&gt;, ", "")&amp;AP34</f>
        <v/>
      </c>
      <c r="AQ33" s="0" t="str">
        <f aca="false">IF(OR(summary!$X34=AssignmentsWork!AQ$1,summary!$Z34=AssignmentsWork!AQ$1),AssignmentsWork!$A33 &amp; " &lt;" &amp; AssignmentsWork!$B33 &amp; "&gt;, ", "")&amp;AQ34</f>
        <v/>
      </c>
      <c r="AR33" s="0" t="str">
        <f aca="false">IF(OR(summary!$X34=AssignmentsWork!AR$1,summary!$Z34=AssignmentsWork!AR$1),AssignmentsWork!$A33 &amp; " &lt;" &amp; AssignmentsWork!$B33 &amp; "&gt;, ", "")&amp;AR34</f>
        <v/>
      </c>
      <c r="AS33" s="0" t="str">
        <f aca="false">IF(OR(summary!$X34=AssignmentsWork!AS$1,summary!$Z34=AssignmentsWork!AS$1),AssignmentsWork!$A33 &amp; " &lt;" &amp; AssignmentsWork!$B33 &amp; "&gt;, ", "")&amp;AS34</f>
        <v/>
      </c>
      <c r="AT33" s="0" t="str">
        <f aca="false">IF(OR(summary!$X34=AssignmentsWork!AT$1,summary!$Z34=AssignmentsWork!AT$1),AssignmentsWork!$A33 &amp; " &lt;" &amp; AssignmentsWork!$B33 &amp; "&gt;, ", "")&amp;AT34</f>
        <v/>
      </c>
      <c r="AU33" s="0" t="str">
        <f aca="false">IF(OR(summary!$X34=AssignmentsWork!AU$1,summary!$Z34=AssignmentsWork!AU$1),AssignmentsWork!$A33 &amp; " &lt;" &amp; AssignmentsWork!$B33 &amp; "&gt;, ", "")&amp;AU34</f>
        <v/>
      </c>
      <c r="AV33" s="0" t="str">
        <f aca="false">IF(OR(summary!$X34=AssignmentsWork!AV$1,summary!$Z34=AssignmentsWork!AV$1),AssignmentsWork!$A33 &amp; " &lt;" &amp; AssignmentsWork!$B33 &amp; "&gt;, ", "")&amp;AV34</f>
        <v/>
      </c>
      <c r="AW33" s="0" t="str">
        <f aca="false">IF(OR(summary!$X34=AssignmentsWork!AW$1,summary!$Z34=AssignmentsWork!AW$1),AssignmentsWork!$A33 &amp; " &lt;" &amp; AssignmentsWork!$B33 &amp; "&gt;, ", "")&amp;AW34</f>
        <v/>
      </c>
      <c r="AX33" s="0" t="str">
        <f aca="false">IF(OR(summary!$X34=AssignmentsWork!AX$1,summary!$Z34=AssignmentsWork!AX$1),AssignmentsWork!$A33 &amp; " &lt;" &amp; AssignmentsWork!$B33 &amp; "&gt;, ", "")&amp;AX34</f>
        <v/>
      </c>
      <c r="AY33" s="0" t="str">
        <f aca="false">IF(OR(summary!$X34=AssignmentsWork!AY$1,summary!$Z34=AssignmentsWork!AY$1),AssignmentsWork!$A33 &amp; " &lt;" &amp; AssignmentsWork!$B33 &amp; "&gt;, ", "")&amp;AY34</f>
        <v/>
      </c>
      <c r="AZ33" s="0" t="str">
        <f aca="false">IF(OR(summary!$X34=AssignmentsWork!AZ$1,summary!$Z34=AssignmentsWork!AZ$1),AssignmentsWork!$A33 &amp; " &lt;" &amp; AssignmentsWork!$B33 &amp; "&gt;, ", "")&amp;AZ34</f>
        <v/>
      </c>
      <c r="BA33" s="0" t="str">
        <f aca="false">IF(OR(summary!$X34=AssignmentsWork!BA$1,summary!$Z34=AssignmentsWork!BA$1),AssignmentsWork!$A33 &amp; " &lt;" &amp; AssignmentsWork!$B33 &amp; "&gt;, ", "")&amp;BA34</f>
        <v/>
      </c>
      <c r="BB33" s="0" t="str">
        <f aca="false">IF(OR(summary!$X34=AssignmentsWork!BB$1,summary!$Z34=AssignmentsWork!BB$1),AssignmentsWork!$A33 &amp; " &lt;" &amp; AssignmentsWork!$B33 &amp; "&gt;, ", "")&amp;BB34</f>
        <v/>
      </c>
      <c r="BC33" s="0" t="e">
        <f aca="false">IF(OR(summary!$X34=AssignmentsWork!BC$1,summary!$Z34=AssignmentsWork!BC$1),AssignmentsWork!$A33 &amp; " &lt;" &amp; AssignmentsWork!$B33 &amp; "&gt;, ", "")&amp;BC34</f>
        <v>#N/A</v>
      </c>
    </row>
    <row r="34" customFormat="false" ht="15" hidden="false" customHeight="false" outlineLevel="0" collapsed="false">
      <c r="A34" s="0" t="str">
        <f aca="false">summary!A35&amp;" "&amp;summary!B35</f>
        <v> </v>
      </c>
      <c r="B34" s="0" t="n">
        <f aca="false">summary!D35</f>
        <v>0</v>
      </c>
      <c r="C34" s="0" t="str">
        <f aca="false">IF(OR(summary!$X35=AssignmentsWork!C$1,summary!$Z35=AssignmentsWork!C$1),AssignmentsWork!$A34 &amp; " &lt;" &amp; AssignmentsWork!$B34 &amp; "&gt;, ", "")&amp;C35</f>
        <v/>
      </c>
      <c r="D34" s="0" t="str">
        <f aca="false">IF(OR(summary!$X35=AssignmentsWork!D$1,summary!$Z35=AssignmentsWork!D$1),AssignmentsWork!$A34 &amp; " &lt;" &amp; AssignmentsWork!$B34 &amp; "&gt;, ", "")&amp;D35</f>
        <v/>
      </c>
      <c r="E34" s="0" t="str">
        <f aca="false">IF(OR(summary!$X35=AssignmentsWork!E$1,summary!$Z35=AssignmentsWork!E$1),AssignmentsWork!$A34 &amp; " &lt;" &amp; AssignmentsWork!$B34 &amp; "&gt;, ", "")&amp;E35</f>
        <v/>
      </c>
      <c r="F34" s="0" t="str">
        <f aca="false">IF(OR(summary!$X35=AssignmentsWork!F$1,summary!$Z35=AssignmentsWork!F$1),AssignmentsWork!$A34 &amp; " &lt;" &amp; AssignmentsWork!$B34 &amp; "&gt;, ", "")&amp;F35</f>
        <v/>
      </c>
      <c r="G34" s="0" t="str">
        <f aca="false">IF(OR(summary!$X35=AssignmentsWork!G$1,summary!$Z35=AssignmentsWork!G$1),AssignmentsWork!$A34 &amp; " &lt;" &amp; AssignmentsWork!$B34 &amp; "&gt;, ", "")&amp;G35</f>
        <v/>
      </c>
      <c r="H34" s="0" t="str">
        <f aca="false">IF(OR(summary!$X35=AssignmentsWork!H$1,summary!$Z35=AssignmentsWork!H$1),AssignmentsWork!$A34 &amp; " &lt;" &amp; AssignmentsWork!$B34 &amp; "&gt;, ", "")&amp;H35</f>
        <v/>
      </c>
      <c r="I34" s="0" t="str">
        <f aca="false">IF(OR(summary!$X35=AssignmentsWork!I$1,summary!$Z35=AssignmentsWork!I$1),AssignmentsWork!$A34 &amp; " &lt;" &amp; AssignmentsWork!$B34 &amp; "&gt;, ", "")&amp;I35</f>
        <v/>
      </c>
      <c r="J34" s="0" t="str">
        <f aca="false">IF(OR(summary!$X35=AssignmentsWork!J$1,summary!$Z35=AssignmentsWork!J$1),AssignmentsWork!$A34 &amp; " &lt;" &amp; AssignmentsWork!$B34 &amp; "&gt;, ", "")&amp;J35</f>
        <v/>
      </c>
      <c r="K34" s="0" t="str">
        <f aca="false">IF(OR(summary!$X35=AssignmentsWork!K$1,summary!$Z35=AssignmentsWork!K$1),AssignmentsWork!$A34 &amp; " &lt;" &amp; AssignmentsWork!$B34 &amp; "&gt;, ", "")&amp;K35</f>
        <v/>
      </c>
      <c r="L34" s="0" t="str">
        <f aca="false">IF(OR(summary!$X35=AssignmentsWork!L$1,summary!$Z35=AssignmentsWork!L$1),AssignmentsWork!$A34 &amp; " &lt;" &amp; AssignmentsWork!$B34 &amp; "&gt;, ", "")&amp;L35</f>
        <v/>
      </c>
      <c r="M34" s="0" t="str">
        <f aca="false">IF(OR(summary!$X35=AssignmentsWork!M$1,summary!$Z35=AssignmentsWork!M$1),AssignmentsWork!$A34 &amp; " &lt;" &amp; AssignmentsWork!$B34 &amp; "&gt;, ", "")&amp;M35</f>
        <v/>
      </c>
      <c r="N34" s="0" t="str">
        <f aca="false">IF(OR(summary!$X35=AssignmentsWork!N$1,summary!$Z35=AssignmentsWork!N$1),AssignmentsWork!$A34 &amp; " &lt;" &amp; AssignmentsWork!$B34 &amp; "&gt;, ", "")&amp;N35</f>
        <v/>
      </c>
      <c r="O34" s="0" t="str">
        <f aca="false">IF(OR(summary!$X35=AssignmentsWork!O$1,summary!$Z35=AssignmentsWork!O$1),AssignmentsWork!$A34 &amp; " &lt;" &amp; AssignmentsWork!$B34 &amp; "&gt;, ", "")&amp;O35</f>
        <v/>
      </c>
      <c r="P34" s="0" t="str">
        <f aca="false">IF(OR(summary!$X35=AssignmentsWork!P$1,summary!$Z35=AssignmentsWork!P$1),AssignmentsWork!$A34 &amp; " &lt;" &amp; AssignmentsWork!$B34 &amp; "&gt;, ", "")&amp;P35</f>
        <v/>
      </c>
      <c r="Q34" s="0" t="str">
        <f aca="false">IF(OR(summary!$X35=AssignmentsWork!Q$1,summary!$Z35=AssignmentsWork!Q$1),AssignmentsWork!$A34 &amp; " &lt;" &amp; AssignmentsWork!$B34 &amp; "&gt;, ", "")&amp;Q35</f>
        <v/>
      </c>
      <c r="R34" s="0" t="str">
        <f aca="false">IF(OR(summary!$X35=AssignmentsWork!R$1,summary!$Z35=AssignmentsWork!R$1),AssignmentsWork!$A34 &amp; " &lt;" &amp; AssignmentsWork!$B34 &amp; "&gt;, ", "")&amp;R35</f>
        <v/>
      </c>
      <c r="S34" s="0" t="str">
        <f aca="false">IF(OR(summary!$X35=AssignmentsWork!S$1,summary!$Z35=AssignmentsWork!S$1),AssignmentsWork!$A34 &amp; " &lt;" &amp; AssignmentsWork!$B34 &amp; "&gt;, ", "")&amp;S35</f>
        <v/>
      </c>
      <c r="T34" s="0" t="str">
        <f aca="false">IF(OR(summary!$X35=AssignmentsWork!T$1,summary!$Z35=AssignmentsWork!T$1),AssignmentsWork!$A34 &amp; " &lt;" &amp; AssignmentsWork!$B34 &amp; "&gt;, ", "")&amp;T35</f>
        <v/>
      </c>
      <c r="U34" s="0" t="str">
        <f aca="false">IF(OR(summary!$X35=AssignmentsWork!U$1,summary!$Z35=AssignmentsWork!U$1),AssignmentsWork!$A34 &amp; " &lt;" &amp; AssignmentsWork!$B34 &amp; "&gt;, ", "")&amp;U35</f>
        <v/>
      </c>
      <c r="V34" s="0" t="str">
        <f aca="false">IF(OR(summary!$X35=AssignmentsWork!V$1,summary!$Z35=AssignmentsWork!V$1),AssignmentsWork!$A34 &amp; " &lt;" &amp; AssignmentsWork!$B34 &amp; "&gt;, ", "")&amp;V35</f>
        <v/>
      </c>
      <c r="W34" s="0" t="str">
        <f aca="false">IF(OR(summary!$X35=AssignmentsWork!W$1,summary!$Z35=AssignmentsWork!W$1),AssignmentsWork!$A34 &amp; " &lt;" &amp; AssignmentsWork!$B34 &amp; "&gt;, ", "")&amp;W35</f>
        <v/>
      </c>
      <c r="X34" s="0" t="str">
        <f aca="false">IF(OR(summary!$X35=AssignmentsWork!X$1,summary!$Z35=AssignmentsWork!X$1),AssignmentsWork!$A34 &amp; " &lt;" &amp; AssignmentsWork!$B34 &amp; "&gt;, ", "")&amp;X35</f>
        <v/>
      </c>
      <c r="Y34" s="0" t="str">
        <f aca="false">IF(OR(summary!$X35=AssignmentsWork!Y$1,summary!$Z35=AssignmentsWork!Y$1),AssignmentsWork!$A34 &amp; " &lt;" &amp; AssignmentsWork!$B34 &amp; "&gt;, ", "")&amp;Y35</f>
        <v/>
      </c>
      <c r="Z34" s="0" t="str">
        <f aca="false">IF(OR(summary!$X35=AssignmentsWork!Z$1,summary!$Z35=AssignmentsWork!Z$1),AssignmentsWork!$A34 &amp; " &lt;" &amp; AssignmentsWork!$B34 &amp; "&gt;, ", "")&amp;Z35</f>
        <v/>
      </c>
      <c r="AA34" s="0" t="str">
        <f aca="false">IF(OR(summary!$X35=AssignmentsWork!AA$1,summary!$Z35=AssignmentsWork!AA$1),AssignmentsWork!$A34 &amp; " &lt;" &amp; AssignmentsWork!$B34 &amp; "&gt;, ", "")&amp;AA35</f>
        <v/>
      </c>
      <c r="AB34" s="0" t="str">
        <f aca="false">IF(OR(summary!$X35=AssignmentsWork!AB$1,summary!$Z35=AssignmentsWork!AB$1),AssignmentsWork!$A34 &amp; " &lt;" &amp; AssignmentsWork!$B34 &amp; "&gt;, ", "")&amp;AB35</f>
        <v/>
      </c>
      <c r="AC34" s="0" t="str">
        <f aca="false">IF(OR(summary!$X35=AssignmentsWork!AC$1,summary!$Z35=AssignmentsWork!AC$1),AssignmentsWork!$A34 &amp; " &lt;" &amp; AssignmentsWork!$B34 &amp; "&gt;, ", "")&amp;AC35</f>
        <v/>
      </c>
      <c r="AD34" s="0" t="str">
        <f aca="false">IF(OR(summary!$X35=AssignmentsWork!AD$1,summary!$Z35=AssignmentsWork!AD$1),AssignmentsWork!$A34 &amp; " &lt;" &amp; AssignmentsWork!$B34 &amp; "&gt;, ", "")&amp;AD35</f>
        <v/>
      </c>
      <c r="AE34" s="0" t="str">
        <f aca="false">IF(OR(summary!$X35=AssignmentsWork!AE$1,summary!$Z35=AssignmentsWork!AE$1),AssignmentsWork!$A34 &amp; " &lt;" &amp; AssignmentsWork!$B34 &amp; "&gt;, ", "")&amp;AE35</f>
        <v/>
      </c>
      <c r="AF34" s="0" t="str">
        <f aca="false">IF(OR(summary!$X35=AssignmentsWork!AF$1,summary!$Z35=AssignmentsWork!AF$1),AssignmentsWork!$A34 &amp; " &lt;" &amp; AssignmentsWork!$B34 &amp; "&gt;, ", "")&amp;AF35</f>
        <v/>
      </c>
      <c r="AG34" s="0" t="str">
        <f aca="false">IF(OR(summary!$X35=AssignmentsWork!AG$1,summary!$Z35=AssignmentsWork!AG$1),AssignmentsWork!$A34 &amp; " &lt;" &amp; AssignmentsWork!$B34 &amp; "&gt;, ", "")&amp;AG35</f>
        <v/>
      </c>
      <c r="AH34" s="0" t="str">
        <f aca="false">IF(OR(summary!$X35=AssignmentsWork!AH$1,summary!$Z35=AssignmentsWork!AH$1),AssignmentsWork!$A34 &amp; " &lt;" &amp; AssignmentsWork!$B34 &amp; "&gt;, ", "")&amp;AH35</f>
        <v/>
      </c>
      <c r="AI34" s="0" t="str">
        <f aca="false">IF(OR(summary!$X35=AssignmentsWork!AI$1,summary!$Z35=AssignmentsWork!AI$1),AssignmentsWork!$A34 &amp; " &lt;" &amp; AssignmentsWork!$B34 &amp; "&gt;, ", "")&amp;AI35</f>
        <v/>
      </c>
      <c r="AJ34" s="0" t="str">
        <f aca="false">IF(OR(summary!$X35=AssignmentsWork!AJ$1,summary!$Z35=AssignmentsWork!AJ$1),AssignmentsWork!$A34 &amp; " &lt;" &amp; AssignmentsWork!$B34 &amp; "&gt;, ", "")&amp;AJ35</f>
        <v/>
      </c>
      <c r="AK34" s="0" t="str">
        <f aca="false">IF(OR(summary!$X35=AssignmentsWork!AK$1,summary!$Z35=AssignmentsWork!AK$1),AssignmentsWork!$A34 &amp; " &lt;" &amp; AssignmentsWork!$B34 &amp; "&gt;, ", "")&amp;AK35</f>
        <v/>
      </c>
      <c r="AL34" s="0" t="str">
        <f aca="false">IF(OR(summary!$X35=AssignmentsWork!AL$1,summary!$Z35=AssignmentsWork!AL$1),AssignmentsWork!$A34 &amp; " &lt;" &amp; AssignmentsWork!$B34 &amp; "&gt;, ", "")&amp;AL35</f>
        <v/>
      </c>
      <c r="AM34" s="0" t="str">
        <f aca="false">IF(OR(summary!$X35=AssignmentsWork!AM$1,summary!$Z35=AssignmentsWork!AM$1),AssignmentsWork!$A34 &amp; " &lt;" &amp; AssignmentsWork!$B34 &amp; "&gt;, ", "")&amp;AM35</f>
        <v/>
      </c>
      <c r="AN34" s="0" t="str">
        <f aca="false">IF(OR(summary!$X35=AssignmentsWork!AN$1,summary!$Z35=AssignmentsWork!AN$1),AssignmentsWork!$A34 &amp; " &lt;" &amp; AssignmentsWork!$B34 &amp; "&gt;, ", "")&amp;AN35</f>
        <v/>
      </c>
      <c r="AO34" s="0" t="str">
        <f aca="false">IF(OR(summary!$X35=AssignmentsWork!AO$1,summary!$Z35=AssignmentsWork!AO$1),AssignmentsWork!$A34 &amp; " &lt;" &amp; AssignmentsWork!$B34 &amp; "&gt;, ", "")&amp;AO35</f>
        <v/>
      </c>
      <c r="AP34" s="0" t="str">
        <f aca="false">IF(OR(summary!$X35=AssignmentsWork!AP$1,summary!$Z35=AssignmentsWork!AP$1),AssignmentsWork!$A34 &amp; " &lt;" &amp; AssignmentsWork!$B34 &amp; "&gt;, ", "")&amp;AP35</f>
        <v/>
      </c>
      <c r="AQ34" s="0" t="str">
        <f aca="false">IF(OR(summary!$X35=AssignmentsWork!AQ$1,summary!$Z35=AssignmentsWork!AQ$1),AssignmentsWork!$A34 &amp; " &lt;" &amp; AssignmentsWork!$B34 &amp; "&gt;, ", "")&amp;AQ35</f>
        <v/>
      </c>
      <c r="AR34" s="0" t="str">
        <f aca="false">IF(OR(summary!$X35=AssignmentsWork!AR$1,summary!$Z35=AssignmentsWork!AR$1),AssignmentsWork!$A34 &amp; " &lt;" &amp; AssignmentsWork!$B34 &amp; "&gt;, ", "")&amp;AR35</f>
        <v/>
      </c>
      <c r="AS34" s="0" t="str">
        <f aca="false">IF(OR(summary!$X35=AssignmentsWork!AS$1,summary!$Z35=AssignmentsWork!AS$1),AssignmentsWork!$A34 &amp; " &lt;" &amp; AssignmentsWork!$B34 &amp; "&gt;, ", "")&amp;AS35</f>
        <v/>
      </c>
      <c r="AT34" s="0" t="str">
        <f aca="false">IF(OR(summary!$X35=AssignmentsWork!AT$1,summary!$Z35=AssignmentsWork!AT$1),AssignmentsWork!$A34 &amp; " &lt;" &amp; AssignmentsWork!$B34 &amp; "&gt;, ", "")&amp;AT35</f>
        <v/>
      </c>
      <c r="AU34" s="0" t="str">
        <f aca="false">IF(OR(summary!$X35=AssignmentsWork!AU$1,summary!$Z35=AssignmentsWork!AU$1),AssignmentsWork!$A34 &amp; " &lt;" &amp; AssignmentsWork!$B34 &amp; "&gt;, ", "")&amp;AU35</f>
        <v/>
      </c>
      <c r="AV34" s="0" t="str">
        <f aca="false">IF(OR(summary!$X35=AssignmentsWork!AV$1,summary!$Z35=AssignmentsWork!AV$1),AssignmentsWork!$A34 &amp; " &lt;" &amp; AssignmentsWork!$B34 &amp; "&gt;, ", "")&amp;AV35</f>
        <v/>
      </c>
      <c r="AW34" s="0" t="str">
        <f aca="false">IF(OR(summary!$X35=AssignmentsWork!AW$1,summary!$Z35=AssignmentsWork!AW$1),AssignmentsWork!$A34 &amp; " &lt;" &amp; AssignmentsWork!$B34 &amp; "&gt;, ", "")&amp;AW35</f>
        <v/>
      </c>
      <c r="AX34" s="0" t="str">
        <f aca="false">IF(OR(summary!$X35=AssignmentsWork!AX$1,summary!$Z35=AssignmentsWork!AX$1),AssignmentsWork!$A34 &amp; " &lt;" &amp; AssignmentsWork!$B34 &amp; "&gt;, ", "")&amp;AX35</f>
        <v/>
      </c>
      <c r="AY34" s="0" t="str">
        <f aca="false">IF(OR(summary!$X35=AssignmentsWork!AY$1,summary!$Z35=AssignmentsWork!AY$1),AssignmentsWork!$A34 &amp; " &lt;" &amp; AssignmentsWork!$B34 &amp; "&gt;, ", "")&amp;AY35</f>
        <v/>
      </c>
      <c r="AZ34" s="0" t="str">
        <f aca="false">IF(OR(summary!$X35=AssignmentsWork!AZ$1,summary!$Z35=AssignmentsWork!AZ$1),AssignmentsWork!$A34 &amp; " &lt;" &amp; AssignmentsWork!$B34 &amp; "&gt;, ", "")&amp;AZ35</f>
        <v/>
      </c>
      <c r="BA34" s="0" t="str">
        <f aca="false">IF(OR(summary!$X35=AssignmentsWork!BA$1,summary!$Z35=AssignmentsWork!BA$1),AssignmentsWork!$A34 &amp; " &lt;" &amp; AssignmentsWork!$B34 &amp; "&gt;, ", "")&amp;BA35</f>
        <v/>
      </c>
      <c r="BB34" s="0" t="str">
        <f aca="false">IF(OR(summary!$X35=AssignmentsWork!BB$1,summary!$Z35=AssignmentsWork!BB$1),AssignmentsWork!$A34 &amp; " &lt;" &amp; AssignmentsWork!$B34 &amp; "&gt;, ", "")&amp;BB35</f>
        <v/>
      </c>
      <c r="BC34" s="0" t="e">
        <f aca="false">IF(OR(summary!$X35=AssignmentsWork!BC$1,summary!$Z35=AssignmentsWork!BC$1),AssignmentsWork!$A34 &amp; " &lt;" &amp; AssignmentsWork!$B34 &amp; "&gt;, ", "")&amp;BC35</f>
        <v>#N/A</v>
      </c>
    </row>
    <row r="35" customFormat="false" ht="15" hidden="false" customHeight="false" outlineLevel="0" collapsed="false">
      <c r="A35" s="0" t="str">
        <f aca="false">summary!A36&amp;" "&amp;summary!B36</f>
        <v> </v>
      </c>
      <c r="B35" s="0" t="n">
        <f aca="false">summary!D36</f>
        <v>0</v>
      </c>
      <c r="C35" s="0" t="str">
        <f aca="false">IF(OR(summary!$X36=AssignmentsWork!C$1,summary!$Z36=AssignmentsWork!C$1),AssignmentsWork!$A35 &amp; " &lt;" &amp; AssignmentsWork!$B35 &amp; "&gt;, ", "")&amp;C36</f>
        <v/>
      </c>
      <c r="D35" s="0" t="str">
        <f aca="false">IF(OR(summary!$X36=AssignmentsWork!D$1,summary!$Z36=AssignmentsWork!D$1),AssignmentsWork!$A35 &amp; " &lt;" &amp; AssignmentsWork!$B35 &amp; "&gt;, ", "")&amp;D36</f>
        <v/>
      </c>
      <c r="E35" s="0" t="str">
        <f aca="false">IF(OR(summary!$X36=AssignmentsWork!E$1,summary!$Z36=AssignmentsWork!E$1),AssignmentsWork!$A35 &amp; " &lt;" &amp; AssignmentsWork!$B35 &amp; "&gt;, ", "")&amp;E36</f>
        <v/>
      </c>
      <c r="F35" s="0" t="str">
        <f aca="false">IF(OR(summary!$X36=AssignmentsWork!F$1,summary!$Z36=AssignmentsWork!F$1),AssignmentsWork!$A35 &amp; " &lt;" &amp; AssignmentsWork!$B35 &amp; "&gt;, ", "")&amp;F36</f>
        <v/>
      </c>
      <c r="G35" s="0" t="str">
        <f aca="false">IF(OR(summary!$X36=AssignmentsWork!G$1,summary!$Z36=AssignmentsWork!G$1),AssignmentsWork!$A35 &amp; " &lt;" &amp; AssignmentsWork!$B35 &amp; "&gt;, ", "")&amp;G36</f>
        <v/>
      </c>
      <c r="H35" s="0" t="str">
        <f aca="false">IF(OR(summary!$X36=AssignmentsWork!H$1,summary!$Z36=AssignmentsWork!H$1),AssignmentsWork!$A35 &amp; " &lt;" &amp; AssignmentsWork!$B35 &amp; "&gt;, ", "")&amp;H36</f>
        <v/>
      </c>
      <c r="I35" s="0" t="str">
        <f aca="false">IF(OR(summary!$X36=AssignmentsWork!I$1,summary!$Z36=AssignmentsWork!I$1),AssignmentsWork!$A35 &amp; " &lt;" &amp; AssignmentsWork!$B35 &amp; "&gt;, ", "")&amp;I36</f>
        <v/>
      </c>
      <c r="J35" s="0" t="str">
        <f aca="false">IF(OR(summary!$X36=AssignmentsWork!J$1,summary!$Z36=AssignmentsWork!J$1),AssignmentsWork!$A35 &amp; " &lt;" &amp; AssignmentsWork!$B35 &amp; "&gt;, ", "")&amp;J36</f>
        <v/>
      </c>
      <c r="K35" s="0" t="str">
        <f aca="false">IF(OR(summary!$X36=AssignmentsWork!K$1,summary!$Z36=AssignmentsWork!K$1),AssignmentsWork!$A35 &amp; " &lt;" &amp; AssignmentsWork!$B35 &amp; "&gt;, ", "")&amp;K36</f>
        <v/>
      </c>
      <c r="L35" s="0" t="str">
        <f aca="false">IF(OR(summary!$X36=AssignmentsWork!L$1,summary!$Z36=AssignmentsWork!L$1),AssignmentsWork!$A35 &amp; " &lt;" &amp; AssignmentsWork!$B35 &amp; "&gt;, ", "")&amp;L36</f>
        <v/>
      </c>
      <c r="M35" s="0" t="str">
        <f aca="false">IF(OR(summary!$X36=AssignmentsWork!M$1,summary!$Z36=AssignmentsWork!M$1),AssignmentsWork!$A35 &amp; " &lt;" &amp; AssignmentsWork!$B35 &amp; "&gt;, ", "")&amp;M36</f>
        <v/>
      </c>
      <c r="N35" s="0" t="str">
        <f aca="false">IF(OR(summary!$X36=AssignmentsWork!N$1,summary!$Z36=AssignmentsWork!N$1),AssignmentsWork!$A35 &amp; " &lt;" &amp; AssignmentsWork!$B35 &amp; "&gt;, ", "")&amp;N36</f>
        <v/>
      </c>
      <c r="O35" s="0" t="str">
        <f aca="false">IF(OR(summary!$X36=AssignmentsWork!O$1,summary!$Z36=AssignmentsWork!O$1),AssignmentsWork!$A35 &amp; " &lt;" &amp; AssignmentsWork!$B35 &amp; "&gt;, ", "")&amp;O36</f>
        <v/>
      </c>
      <c r="P35" s="0" t="str">
        <f aca="false">IF(OR(summary!$X36=AssignmentsWork!P$1,summary!$Z36=AssignmentsWork!P$1),AssignmentsWork!$A35 &amp; " &lt;" &amp; AssignmentsWork!$B35 &amp; "&gt;, ", "")&amp;P36</f>
        <v/>
      </c>
      <c r="Q35" s="0" t="str">
        <f aca="false">IF(OR(summary!$X36=AssignmentsWork!Q$1,summary!$Z36=AssignmentsWork!Q$1),AssignmentsWork!$A35 &amp; " &lt;" &amp; AssignmentsWork!$B35 &amp; "&gt;, ", "")&amp;Q36</f>
        <v/>
      </c>
      <c r="R35" s="0" t="str">
        <f aca="false">IF(OR(summary!$X36=AssignmentsWork!R$1,summary!$Z36=AssignmentsWork!R$1),AssignmentsWork!$A35 &amp; " &lt;" &amp; AssignmentsWork!$B35 &amp; "&gt;, ", "")&amp;R36</f>
        <v/>
      </c>
      <c r="S35" s="0" t="str">
        <f aca="false">IF(OR(summary!$X36=AssignmentsWork!S$1,summary!$Z36=AssignmentsWork!S$1),AssignmentsWork!$A35 &amp; " &lt;" &amp; AssignmentsWork!$B35 &amp; "&gt;, ", "")&amp;S36</f>
        <v/>
      </c>
      <c r="T35" s="0" t="str">
        <f aca="false">IF(OR(summary!$X36=AssignmentsWork!T$1,summary!$Z36=AssignmentsWork!T$1),AssignmentsWork!$A35 &amp; " &lt;" &amp; AssignmentsWork!$B35 &amp; "&gt;, ", "")&amp;T36</f>
        <v/>
      </c>
      <c r="U35" s="0" t="str">
        <f aca="false">IF(OR(summary!$X36=AssignmentsWork!U$1,summary!$Z36=AssignmentsWork!U$1),AssignmentsWork!$A35 &amp; " &lt;" &amp; AssignmentsWork!$B35 &amp; "&gt;, ", "")&amp;U36</f>
        <v/>
      </c>
      <c r="V35" s="0" t="str">
        <f aca="false">IF(OR(summary!$X36=AssignmentsWork!V$1,summary!$Z36=AssignmentsWork!V$1),AssignmentsWork!$A35 &amp; " &lt;" &amp; AssignmentsWork!$B35 &amp; "&gt;, ", "")&amp;V36</f>
        <v/>
      </c>
      <c r="W35" s="0" t="str">
        <f aca="false">IF(OR(summary!$X36=AssignmentsWork!W$1,summary!$Z36=AssignmentsWork!W$1),AssignmentsWork!$A35 &amp; " &lt;" &amp; AssignmentsWork!$B35 &amp; "&gt;, ", "")&amp;W36</f>
        <v/>
      </c>
      <c r="X35" s="0" t="str">
        <f aca="false">IF(OR(summary!$X36=AssignmentsWork!X$1,summary!$Z36=AssignmentsWork!X$1),AssignmentsWork!$A35 &amp; " &lt;" &amp; AssignmentsWork!$B35 &amp; "&gt;, ", "")&amp;X36</f>
        <v/>
      </c>
      <c r="Y35" s="0" t="str">
        <f aca="false">IF(OR(summary!$X36=AssignmentsWork!Y$1,summary!$Z36=AssignmentsWork!Y$1),AssignmentsWork!$A35 &amp; " &lt;" &amp; AssignmentsWork!$B35 &amp; "&gt;, ", "")&amp;Y36</f>
        <v/>
      </c>
      <c r="Z35" s="0" t="str">
        <f aca="false">IF(OR(summary!$X36=AssignmentsWork!Z$1,summary!$Z36=AssignmentsWork!Z$1),AssignmentsWork!$A35 &amp; " &lt;" &amp; AssignmentsWork!$B35 &amp; "&gt;, ", "")&amp;Z36</f>
        <v/>
      </c>
      <c r="AA35" s="0" t="str">
        <f aca="false">IF(OR(summary!$X36=AssignmentsWork!AA$1,summary!$Z36=AssignmentsWork!AA$1),AssignmentsWork!$A35 &amp; " &lt;" &amp; AssignmentsWork!$B35 &amp; "&gt;, ", "")&amp;AA36</f>
        <v/>
      </c>
      <c r="AB35" s="0" t="str">
        <f aca="false">IF(OR(summary!$X36=AssignmentsWork!AB$1,summary!$Z36=AssignmentsWork!AB$1),AssignmentsWork!$A35 &amp; " &lt;" &amp; AssignmentsWork!$B35 &amp; "&gt;, ", "")&amp;AB36</f>
        <v/>
      </c>
      <c r="AC35" s="0" t="str">
        <f aca="false">IF(OR(summary!$X36=AssignmentsWork!AC$1,summary!$Z36=AssignmentsWork!AC$1),AssignmentsWork!$A35 &amp; " &lt;" &amp; AssignmentsWork!$B35 &amp; "&gt;, ", "")&amp;AC36</f>
        <v/>
      </c>
      <c r="AD35" s="0" t="str">
        <f aca="false">IF(OR(summary!$X36=AssignmentsWork!AD$1,summary!$Z36=AssignmentsWork!AD$1),AssignmentsWork!$A35 &amp; " &lt;" &amp; AssignmentsWork!$B35 &amp; "&gt;, ", "")&amp;AD36</f>
        <v/>
      </c>
      <c r="AE35" s="0" t="str">
        <f aca="false">IF(OR(summary!$X36=AssignmentsWork!AE$1,summary!$Z36=AssignmentsWork!AE$1),AssignmentsWork!$A35 &amp; " &lt;" &amp; AssignmentsWork!$B35 &amp; "&gt;, ", "")&amp;AE36</f>
        <v/>
      </c>
      <c r="AF35" s="0" t="str">
        <f aca="false">IF(OR(summary!$X36=AssignmentsWork!AF$1,summary!$Z36=AssignmentsWork!AF$1),AssignmentsWork!$A35 &amp; " &lt;" &amp; AssignmentsWork!$B35 &amp; "&gt;, ", "")&amp;AF36</f>
        <v/>
      </c>
      <c r="AG35" s="0" t="str">
        <f aca="false">IF(OR(summary!$X36=AssignmentsWork!AG$1,summary!$Z36=AssignmentsWork!AG$1),AssignmentsWork!$A35 &amp; " &lt;" &amp; AssignmentsWork!$B35 &amp; "&gt;, ", "")&amp;AG36</f>
        <v/>
      </c>
      <c r="AH35" s="0" t="str">
        <f aca="false">IF(OR(summary!$X36=AssignmentsWork!AH$1,summary!$Z36=AssignmentsWork!AH$1),AssignmentsWork!$A35 &amp; " &lt;" &amp; AssignmentsWork!$B35 &amp; "&gt;, ", "")&amp;AH36</f>
        <v/>
      </c>
      <c r="AI35" s="0" t="str">
        <f aca="false">IF(OR(summary!$X36=AssignmentsWork!AI$1,summary!$Z36=AssignmentsWork!AI$1),AssignmentsWork!$A35 &amp; " &lt;" &amp; AssignmentsWork!$B35 &amp; "&gt;, ", "")&amp;AI36</f>
        <v/>
      </c>
      <c r="AJ35" s="0" t="str">
        <f aca="false">IF(OR(summary!$X36=AssignmentsWork!AJ$1,summary!$Z36=AssignmentsWork!AJ$1),AssignmentsWork!$A35 &amp; " &lt;" &amp; AssignmentsWork!$B35 &amp; "&gt;, ", "")&amp;AJ36</f>
        <v/>
      </c>
      <c r="AK35" s="0" t="str">
        <f aca="false">IF(OR(summary!$X36=AssignmentsWork!AK$1,summary!$Z36=AssignmentsWork!AK$1),AssignmentsWork!$A35 &amp; " &lt;" &amp; AssignmentsWork!$B35 &amp; "&gt;, ", "")&amp;AK36</f>
        <v/>
      </c>
      <c r="AL35" s="0" t="str">
        <f aca="false">IF(OR(summary!$X36=AssignmentsWork!AL$1,summary!$Z36=AssignmentsWork!AL$1),AssignmentsWork!$A35 &amp; " &lt;" &amp; AssignmentsWork!$B35 &amp; "&gt;, ", "")&amp;AL36</f>
        <v/>
      </c>
      <c r="AM35" s="0" t="str">
        <f aca="false">IF(OR(summary!$X36=AssignmentsWork!AM$1,summary!$Z36=AssignmentsWork!AM$1),AssignmentsWork!$A35 &amp; " &lt;" &amp; AssignmentsWork!$B35 &amp; "&gt;, ", "")&amp;AM36</f>
        <v/>
      </c>
      <c r="AN35" s="0" t="str">
        <f aca="false">IF(OR(summary!$X36=AssignmentsWork!AN$1,summary!$Z36=AssignmentsWork!AN$1),AssignmentsWork!$A35 &amp; " &lt;" &amp; AssignmentsWork!$B35 &amp; "&gt;, ", "")&amp;AN36</f>
        <v/>
      </c>
      <c r="AO35" s="0" t="str">
        <f aca="false">IF(OR(summary!$X36=AssignmentsWork!AO$1,summary!$Z36=AssignmentsWork!AO$1),AssignmentsWork!$A35 &amp; " &lt;" &amp; AssignmentsWork!$B35 &amp; "&gt;, ", "")&amp;AO36</f>
        <v/>
      </c>
      <c r="AP35" s="0" t="str">
        <f aca="false">IF(OR(summary!$X36=AssignmentsWork!AP$1,summary!$Z36=AssignmentsWork!AP$1),AssignmentsWork!$A35 &amp; " &lt;" &amp; AssignmentsWork!$B35 &amp; "&gt;, ", "")&amp;AP36</f>
        <v/>
      </c>
      <c r="AQ35" s="0" t="str">
        <f aca="false">IF(OR(summary!$X36=AssignmentsWork!AQ$1,summary!$Z36=AssignmentsWork!AQ$1),AssignmentsWork!$A35 &amp; " &lt;" &amp; AssignmentsWork!$B35 &amp; "&gt;, ", "")&amp;AQ36</f>
        <v/>
      </c>
      <c r="AR35" s="0" t="str">
        <f aca="false">IF(OR(summary!$X36=AssignmentsWork!AR$1,summary!$Z36=AssignmentsWork!AR$1),AssignmentsWork!$A35 &amp; " &lt;" &amp; AssignmentsWork!$B35 &amp; "&gt;, ", "")&amp;AR36</f>
        <v/>
      </c>
      <c r="AS35" s="0" t="str">
        <f aca="false">IF(OR(summary!$X36=AssignmentsWork!AS$1,summary!$Z36=AssignmentsWork!AS$1),AssignmentsWork!$A35 &amp; " &lt;" &amp; AssignmentsWork!$B35 &amp; "&gt;, ", "")&amp;AS36</f>
        <v/>
      </c>
      <c r="AT35" s="0" t="str">
        <f aca="false">IF(OR(summary!$X36=AssignmentsWork!AT$1,summary!$Z36=AssignmentsWork!AT$1),AssignmentsWork!$A35 &amp; " &lt;" &amp; AssignmentsWork!$B35 &amp; "&gt;, ", "")&amp;AT36</f>
        <v/>
      </c>
      <c r="AU35" s="0" t="str">
        <f aca="false">IF(OR(summary!$X36=AssignmentsWork!AU$1,summary!$Z36=AssignmentsWork!AU$1),AssignmentsWork!$A35 &amp; " &lt;" &amp; AssignmentsWork!$B35 &amp; "&gt;, ", "")&amp;AU36</f>
        <v/>
      </c>
      <c r="AV35" s="0" t="str">
        <f aca="false">IF(OR(summary!$X36=AssignmentsWork!AV$1,summary!$Z36=AssignmentsWork!AV$1),AssignmentsWork!$A35 &amp; " &lt;" &amp; AssignmentsWork!$B35 &amp; "&gt;, ", "")&amp;AV36</f>
        <v/>
      </c>
      <c r="AW35" s="0" t="str">
        <f aca="false">IF(OR(summary!$X36=AssignmentsWork!AW$1,summary!$Z36=AssignmentsWork!AW$1),AssignmentsWork!$A35 &amp; " &lt;" &amp; AssignmentsWork!$B35 &amp; "&gt;, ", "")&amp;AW36</f>
        <v/>
      </c>
      <c r="AX35" s="0" t="str">
        <f aca="false">IF(OR(summary!$X36=AssignmentsWork!AX$1,summary!$Z36=AssignmentsWork!AX$1),AssignmentsWork!$A35 &amp; " &lt;" &amp; AssignmentsWork!$B35 &amp; "&gt;, ", "")&amp;AX36</f>
        <v/>
      </c>
      <c r="AY35" s="0" t="str">
        <f aca="false">IF(OR(summary!$X36=AssignmentsWork!AY$1,summary!$Z36=AssignmentsWork!AY$1),AssignmentsWork!$A35 &amp; " &lt;" &amp; AssignmentsWork!$B35 &amp; "&gt;, ", "")&amp;AY36</f>
        <v/>
      </c>
      <c r="AZ35" s="0" t="str">
        <f aca="false">IF(OR(summary!$X36=AssignmentsWork!AZ$1,summary!$Z36=AssignmentsWork!AZ$1),AssignmentsWork!$A35 &amp; " &lt;" &amp; AssignmentsWork!$B35 &amp; "&gt;, ", "")&amp;AZ36</f>
        <v/>
      </c>
      <c r="BA35" s="0" t="str">
        <f aca="false">IF(OR(summary!$X36=AssignmentsWork!BA$1,summary!$Z36=AssignmentsWork!BA$1),AssignmentsWork!$A35 &amp; " &lt;" &amp; AssignmentsWork!$B35 &amp; "&gt;, ", "")&amp;BA36</f>
        <v/>
      </c>
      <c r="BB35" s="0" t="str">
        <f aca="false">IF(OR(summary!$X36=AssignmentsWork!BB$1,summary!$Z36=AssignmentsWork!BB$1),AssignmentsWork!$A35 &amp; " &lt;" &amp; AssignmentsWork!$B35 &amp; "&gt;, ", "")&amp;BB36</f>
        <v/>
      </c>
      <c r="BC35" s="0" t="e">
        <f aca="false">IF(OR(summary!$X36=AssignmentsWork!BC$1,summary!$Z36=AssignmentsWork!BC$1),AssignmentsWork!$A35 &amp; " &lt;" &amp; AssignmentsWork!$B35 &amp; "&gt;, ", "")&amp;BC36</f>
        <v>#N/A</v>
      </c>
    </row>
    <row r="36" customFormat="false" ht="15" hidden="false" customHeight="false" outlineLevel="0" collapsed="false">
      <c r="A36" s="0" t="str">
        <f aca="false">summary!A37&amp;" "&amp;summary!B37</f>
        <v> </v>
      </c>
      <c r="B36" s="0" t="n">
        <f aca="false">summary!D37</f>
        <v>0</v>
      </c>
      <c r="C36" s="0" t="str">
        <f aca="false">IF(OR(summary!$X37=AssignmentsWork!C$1,summary!$Z37=AssignmentsWork!C$1),AssignmentsWork!$A36 &amp; " &lt;" &amp; AssignmentsWork!$B36 &amp; "&gt;, ", "")&amp;C37</f>
        <v/>
      </c>
      <c r="D36" s="0" t="str">
        <f aca="false">IF(OR(summary!$X37=AssignmentsWork!D$1,summary!$Z37=AssignmentsWork!D$1),AssignmentsWork!$A36 &amp; " &lt;" &amp; AssignmentsWork!$B36 &amp; "&gt;, ", "")&amp;D37</f>
        <v/>
      </c>
      <c r="E36" s="0" t="str">
        <f aca="false">IF(OR(summary!$X37=AssignmentsWork!E$1,summary!$Z37=AssignmentsWork!E$1),AssignmentsWork!$A36 &amp; " &lt;" &amp; AssignmentsWork!$B36 &amp; "&gt;, ", "")&amp;E37</f>
        <v/>
      </c>
      <c r="F36" s="0" t="str">
        <f aca="false">IF(OR(summary!$X37=AssignmentsWork!F$1,summary!$Z37=AssignmentsWork!F$1),AssignmentsWork!$A36 &amp; " &lt;" &amp; AssignmentsWork!$B36 &amp; "&gt;, ", "")&amp;F37</f>
        <v/>
      </c>
      <c r="G36" s="0" t="str">
        <f aca="false">IF(OR(summary!$X37=AssignmentsWork!G$1,summary!$Z37=AssignmentsWork!G$1),AssignmentsWork!$A36 &amp; " &lt;" &amp; AssignmentsWork!$B36 &amp; "&gt;, ", "")&amp;G37</f>
        <v/>
      </c>
      <c r="H36" s="0" t="str">
        <f aca="false">IF(OR(summary!$X37=AssignmentsWork!H$1,summary!$Z37=AssignmentsWork!H$1),AssignmentsWork!$A36 &amp; " &lt;" &amp; AssignmentsWork!$B36 &amp; "&gt;, ", "")&amp;H37</f>
        <v/>
      </c>
      <c r="I36" s="0" t="str">
        <f aca="false">IF(OR(summary!$X37=AssignmentsWork!I$1,summary!$Z37=AssignmentsWork!I$1),AssignmentsWork!$A36 &amp; " &lt;" &amp; AssignmentsWork!$B36 &amp; "&gt;, ", "")&amp;I37</f>
        <v/>
      </c>
      <c r="J36" s="0" t="str">
        <f aca="false">IF(OR(summary!$X37=AssignmentsWork!J$1,summary!$Z37=AssignmentsWork!J$1),AssignmentsWork!$A36 &amp; " &lt;" &amp; AssignmentsWork!$B36 &amp; "&gt;, ", "")&amp;J37</f>
        <v/>
      </c>
      <c r="K36" s="0" t="str">
        <f aca="false">IF(OR(summary!$X37=AssignmentsWork!K$1,summary!$Z37=AssignmentsWork!K$1),AssignmentsWork!$A36 &amp; " &lt;" &amp; AssignmentsWork!$B36 &amp; "&gt;, ", "")&amp;K37</f>
        <v/>
      </c>
      <c r="L36" s="0" t="str">
        <f aca="false">IF(OR(summary!$X37=AssignmentsWork!L$1,summary!$Z37=AssignmentsWork!L$1),AssignmentsWork!$A36 &amp; " &lt;" &amp; AssignmentsWork!$B36 &amp; "&gt;, ", "")&amp;L37</f>
        <v/>
      </c>
      <c r="M36" s="0" t="str">
        <f aca="false">IF(OR(summary!$X37=AssignmentsWork!M$1,summary!$Z37=AssignmentsWork!M$1),AssignmentsWork!$A36 &amp; " &lt;" &amp; AssignmentsWork!$B36 &amp; "&gt;, ", "")&amp;M37</f>
        <v/>
      </c>
      <c r="N36" s="0" t="str">
        <f aca="false">IF(OR(summary!$X37=AssignmentsWork!N$1,summary!$Z37=AssignmentsWork!N$1),AssignmentsWork!$A36 &amp; " &lt;" &amp; AssignmentsWork!$B36 &amp; "&gt;, ", "")&amp;N37</f>
        <v/>
      </c>
      <c r="O36" s="0" t="str">
        <f aca="false">IF(OR(summary!$X37=AssignmentsWork!O$1,summary!$Z37=AssignmentsWork!O$1),AssignmentsWork!$A36 &amp; " &lt;" &amp; AssignmentsWork!$B36 &amp; "&gt;, ", "")&amp;O37</f>
        <v/>
      </c>
      <c r="P36" s="0" t="str">
        <f aca="false">IF(OR(summary!$X37=AssignmentsWork!P$1,summary!$Z37=AssignmentsWork!P$1),AssignmentsWork!$A36 &amp; " &lt;" &amp; AssignmentsWork!$B36 &amp; "&gt;, ", "")&amp;P37</f>
        <v/>
      </c>
      <c r="Q36" s="0" t="str">
        <f aca="false">IF(OR(summary!$X37=AssignmentsWork!Q$1,summary!$Z37=AssignmentsWork!Q$1),AssignmentsWork!$A36 &amp; " &lt;" &amp; AssignmentsWork!$B36 &amp; "&gt;, ", "")&amp;Q37</f>
        <v/>
      </c>
      <c r="R36" s="0" t="str">
        <f aca="false">IF(OR(summary!$X37=AssignmentsWork!R$1,summary!$Z37=AssignmentsWork!R$1),AssignmentsWork!$A36 &amp; " &lt;" &amp; AssignmentsWork!$B36 &amp; "&gt;, ", "")&amp;R37</f>
        <v/>
      </c>
      <c r="S36" s="0" t="str">
        <f aca="false">IF(OR(summary!$X37=AssignmentsWork!S$1,summary!$Z37=AssignmentsWork!S$1),AssignmentsWork!$A36 &amp; " &lt;" &amp; AssignmentsWork!$B36 &amp; "&gt;, ", "")&amp;S37</f>
        <v/>
      </c>
      <c r="T36" s="0" t="str">
        <f aca="false">IF(OR(summary!$X37=AssignmentsWork!T$1,summary!$Z37=AssignmentsWork!T$1),AssignmentsWork!$A36 &amp; " &lt;" &amp; AssignmentsWork!$B36 &amp; "&gt;, ", "")&amp;T37</f>
        <v/>
      </c>
      <c r="U36" s="0" t="str">
        <f aca="false">IF(OR(summary!$X37=AssignmentsWork!U$1,summary!$Z37=AssignmentsWork!U$1),AssignmentsWork!$A36 &amp; " &lt;" &amp; AssignmentsWork!$B36 &amp; "&gt;, ", "")&amp;U37</f>
        <v/>
      </c>
      <c r="V36" s="0" t="str">
        <f aca="false">IF(OR(summary!$X37=AssignmentsWork!V$1,summary!$Z37=AssignmentsWork!V$1),AssignmentsWork!$A36 &amp; " &lt;" &amp; AssignmentsWork!$B36 &amp; "&gt;, ", "")&amp;V37</f>
        <v/>
      </c>
      <c r="W36" s="0" t="str">
        <f aca="false">IF(OR(summary!$X37=AssignmentsWork!W$1,summary!$Z37=AssignmentsWork!W$1),AssignmentsWork!$A36 &amp; " &lt;" &amp; AssignmentsWork!$B36 &amp; "&gt;, ", "")&amp;W37</f>
        <v/>
      </c>
      <c r="X36" s="0" t="str">
        <f aca="false">IF(OR(summary!$X37=AssignmentsWork!X$1,summary!$Z37=AssignmentsWork!X$1),AssignmentsWork!$A36 &amp; " &lt;" &amp; AssignmentsWork!$B36 &amp; "&gt;, ", "")&amp;X37</f>
        <v/>
      </c>
      <c r="Y36" s="0" t="str">
        <f aca="false">IF(OR(summary!$X37=AssignmentsWork!Y$1,summary!$Z37=AssignmentsWork!Y$1),AssignmentsWork!$A36 &amp; " &lt;" &amp; AssignmentsWork!$B36 &amp; "&gt;, ", "")&amp;Y37</f>
        <v/>
      </c>
      <c r="Z36" s="0" t="str">
        <f aca="false">IF(OR(summary!$X37=AssignmentsWork!Z$1,summary!$Z37=AssignmentsWork!Z$1),AssignmentsWork!$A36 &amp; " &lt;" &amp; AssignmentsWork!$B36 &amp; "&gt;, ", "")&amp;Z37</f>
        <v/>
      </c>
      <c r="AA36" s="0" t="str">
        <f aca="false">IF(OR(summary!$X37=AssignmentsWork!AA$1,summary!$Z37=AssignmentsWork!AA$1),AssignmentsWork!$A36 &amp; " &lt;" &amp; AssignmentsWork!$B36 &amp; "&gt;, ", "")&amp;AA37</f>
        <v/>
      </c>
      <c r="AB36" s="0" t="str">
        <f aca="false">IF(OR(summary!$X37=AssignmentsWork!AB$1,summary!$Z37=AssignmentsWork!AB$1),AssignmentsWork!$A36 &amp; " &lt;" &amp; AssignmentsWork!$B36 &amp; "&gt;, ", "")&amp;AB37</f>
        <v/>
      </c>
      <c r="AC36" s="0" t="str">
        <f aca="false">IF(OR(summary!$X37=AssignmentsWork!AC$1,summary!$Z37=AssignmentsWork!AC$1),AssignmentsWork!$A36 &amp; " &lt;" &amp; AssignmentsWork!$B36 &amp; "&gt;, ", "")&amp;AC37</f>
        <v/>
      </c>
      <c r="AD36" s="0" t="str">
        <f aca="false">IF(OR(summary!$X37=AssignmentsWork!AD$1,summary!$Z37=AssignmentsWork!AD$1),AssignmentsWork!$A36 &amp; " &lt;" &amp; AssignmentsWork!$B36 &amp; "&gt;, ", "")&amp;AD37</f>
        <v/>
      </c>
      <c r="AE36" s="0" t="str">
        <f aca="false">IF(OR(summary!$X37=AssignmentsWork!AE$1,summary!$Z37=AssignmentsWork!AE$1),AssignmentsWork!$A36 &amp; " &lt;" &amp; AssignmentsWork!$B36 &amp; "&gt;, ", "")&amp;AE37</f>
        <v/>
      </c>
      <c r="AF36" s="0" t="str">
        <f aca="false">IF(OR(summary!$X37=AssignmentsWork!AF$1,summary!$Z37=AssignmentsWork!AF$1),AssignmentsWork!$A36 &amp; " &lt;" &amp; AssignmentsWork!$B36 &amp; "&gt;, ", "")&amp;AF37</f>
        <v/>
      </c>
      <c r="AG36" s="0" t="str">
        <f aca="false">IF(OR(summary!$X37=AssignmentsWork!AG$1,summary!$Z37=AssignmentsWork!AG$1),AssignmentsWork!$A36 &amp; " &lt;" &amp; AssignmentsWork!$B36 &amp; "&gt;, ", "")&amp;AG37</f>
        <v/>
      </c>
      <c r="AH36" s="0" t="str">
        <f aca="false">IF(OR(summary!$X37=AssignmentsWork!AH$1,summary!$Z37=AssignmentsWork!AH$1),AssignmentsWork!$A36 &amp; " &lt;" &amp; AssignmentsWork!$B36 &amp; "&gt;, ", "")&amp;AH37</f>
        <v/>
      </c>
      <c r="AI36" s="0" t="str">
        <f aca="false">IF(OR(summary!$X37=AssignmentsWork!AI$1,summary!$Z37=AssignmentsWork!AI$1),AssignmentsWork!$A36 &amp; " &lt;" &amp; AssignmentsWork!$B36 &amp; "&gt;, ", "")&amp;AI37</f>
        <v/>
      </c>
      <c r="AJ36" s="0" t="str">
        <f aca="false">IF(OR(summary!$X37=AssignmentsWork!AJ$1,summary!$Z37=AssignmentsWork!AJ$1),AssignmentsWork!$A36 &amp; " &lt;" &amp; AssignmentsWork!$B36 &amp; "&gt;, ", "")&amp;AJ37</f>
        <v/>
      </c>
      <c r="AK36" s="0" t="str">
        <f aca="false">IF(OR(summary!$X37=AssignmentsWork!AK$1,summary!$Z37=AssignmentsWork!AK$1),AssignmentsWork!$A36 &amp; " &lt;" &amp; AssignmentsWork!$B36 &amp; "&gt;, ", "")&amp;AK37</f>
        <v/>
      </c>
      <c r="AL36" s="0" t="str">
        <f aca="false">IF(OR(summary!$X37=AssignmentsWork!AL$1,summary!$Z37=AssignmentsWork!AL$1),AssignmentsWork!$A36 &amp; " &lt;" &amp; AssignmentsWork!$B36 &amp; "&gt;, ", "")&amp;AL37</f>
        <v/>
      </c>
      <c r="AM36" s="0" t="str">
        <f aca="false">IF(OR(summary!$X37=AssignmentsWork!AM$1,summary!$Z37=AssignmentsWork!AM$1),AssignmentsWork!$A36 &amp; " &lt;" &amp; AssignmentsWork!$B36 &amp; "&gt;, ", "")&amp;AM37</f>
        <v/>
      </c>
      <c r="AN36" s="0" t="str">
        <f aca="false">IF(OR(summary!$X37=AssignmentsWork!AN$1,summary!$Z37=AssignmentsWork!AN$1),AssignmentsWork!$A36 &amp; " &lt;" &amp; AssignmentsWork!$B36 &amp; "&gt;, ", "")&amp;AN37</f>
        <v/>
      </c>
      <c r="AO36" s="0" t="str">
        <f aca="false">IF(OR(summary!$X37=AssignmentsWork!AO$1,summary!$Z37=AssignmentsWork!AO$1),AssignmentsWork!$A36 &amp; " &lt;" &amp; AssignmentsWork!$B36 &amp; "&gt;, ", "")&amp;AO37</f>
        <v/>
      </c>
      <c r="AP36" s="0" t="str">
        <f aca="false">IF(OR(summary!$X37=AssignmentsWork!AP$1,summary!$Z37=AssignmentsWork!AP$1),AssignmentsWork!$A36 &amp; " &lt;" &amp; AssignmentsWork!$B36 &amp; "&gt;, ", "")&amp;AP37</f>
        <v/>
      </c>
      <c r="AQ36" s="0" t="str">
        <f aca="false">IF(OR(summary!$X37=AssignmentsWork!AQ$1,summary!$Z37=AssignmentsWork!AQ$1),AssignmentsWork!$A36 &amp; " &lt;" &amp; AssignmentsWork!$B36 &amp; "&gt;, ", "")&amp;AQ37</f>
        <v/>
      </c>
      <c r="AR36" s="0" t="str">
        <f aca="false">IF(OR(summary!$X37=AssignmentsWork!AR$1,summary!$Z37=AssignmentsWork!AR$1),AssignmentsWork!$A36 &amp; " &lt;" &amp; AssignmentsWork!$B36 &amp; "&gt;, ", "")&amp;AR37</f>
        <v/>
      </c>
      <c r="AS36" s="0" t="str">
        <f aca="false">IF(OR(summary!$X37=AssignmentsWork!AS$1,summary!$Z37=AssignmentsWork!AS$1),AssignmentsWork!$A36 &amp; " &lt;" &amp; AssignmentsWork!$B36 &amp; "&gt;, ", "")&amp;AS37</f>
        <v/>
      </c>
      <c r="AT36" s="0" t="str">
        <f aca="false">IF(OR(summary!$X37=AssignmentsWork!AT$1,summary!$Z37=AssignmentsWork!AT$1),AssignmentsWork!$A36 &amp; " &lt;" &amp; AssignmentsWork!$B36 &amp; "&gt;, ", "")&amp;AT37</f>
        <v/>
      </c>
      <c r="AU36" s="0" t="str">
        <f aca="false">IF(OR(summary!$X37=AssignmentsWork!AU$1,summary!$Z37=AssignmentsWork!AU$1),AssignmentsWork!$A36 &amp; " &lt;" &amp; AssignmentsWork!$B36 &amp; "&gt;, ", "")&amp;AU37</f>
        <v/>
      </c>
      <c r="AV36" s="0" t="str">
        <f aca="false">IF(OR(summary!$X37=AssignmentsWork!AV$1,summary!$Z37=AssignmentsWork!AV$1),AssignmentsWork!$A36 &amp; " &lt;" &amp; AssignmentsWork!$B36 &amp; "&gt;, ", "")&amp;AV37</f>
        <v/>
      </c>
      <c r="AW36" s="0" t="str">
        <f aca="false">IF(OR(summary!$X37=AssignmentsWork!AW$1,summary!$Z37=AssignmentsWork!AW$1),AssignmentsWork!$A36 &amp; " &lt;" &amp; AssignmentsWork!$B36 &amp; "&gt;, ", "")&amp;AW37</f>
        <v/>
      </c>
      <c r="AX36" s="0" t="str">
        <f aca="false">IF(OR(summary!$X37=AssignmentsWork!AX$1,summary!$Z37=AssignmentsWork!AX$1),AssignmentsWork!$A36 &amp; " &lt;" &amp; AssignmentsWork!$B36 &amp; "&gt;, ", "")&amp;AX37</f>
        <v/>
      </c>
      <c r="AY36" s="0" t="str">
        <f aca="false">IF(OR(summary!$X37=AssignmentsWork!AY$1,summary!$Z37=AssignmentsWork!AY$1),AssignmentsWork!$A36 &amp; " &lt;" &amp; AssignmentsWork!$B36 &amp; "&gt;, ", "")&amp;AY37</f>
        <v/>
      </c>
      <c r="AZ36" s="0" t="str">
        <f aca="false">IF(OR(summary!$X37=AssignmentsWork!AZ$1,summary!$Z37=AssignmentsWork!AZ$1),AssignmentsWork!$A36 &amp; " &lt;" &amp; AssignmentsWork!$B36 &amp; "&gt;, ", "")&amp;AZ37</f>
        <v/>
      </c>
      <c r="BA36" s="0" t="str">
        <f aca="false">IF(OR(summary!$X37=AssignmentsWork!BA$1,summary!$Z37=AssignmentsWork!BA$1),AssignmentsWork!$A36 &amp; " &lt;" &amp; AssignmentsWork!$B36 &amp; "&gt;, ", "")&amp;BA37</f>
        <v/>
      </c>
      <c r="BB36" s="0" t="str">
        <f aca="false">IF(OR(summary!$X37=AssignmentsWork!BB$1,summary!$Z37=AssignmentsWork!BB$1),AssignmentsWork!$A36 &amp; " &lt;" &amp; AssignmentsWork!$B36 &amp; "&gt;, ", "")&amp;BB37</f>
        <v/>
      </c>
      <c r="BC36" s="0" t="e">
        <f aca="false">IF(OR(summary!$X37=AssignmentsWork!BC$1,summary!$Z37=AssignmentsWork!BC$1),AssignmentsWork!$A36 &amp; " &lt;" &amp; AssignmentsWork!$B36 &amp; "&gt;, ", "")&amp;BC37</f>
        <v>#N/A</v>
      </c>
    </row>
    <row r="37" customFormat="false" ht="15" hidden="false" customHeight="false" outlineLevel="0" collapsed="false">
      <c r="A37" s="0" t="str">
        <f aca="false">summary!A38&amp;" "&amp;summary!B38</f>
        <v> </v>
      </c>
      <c r="B37" s="0" t="n">
        <f aca="false">summary!D38</f>
        <v>0</v>
      </c>
      <c r="C37" s="0" t="str">
        <f aca="false">IF(OR(summary!$X38=AssignmentsWork!C$1,summary!$Z38=AssignmentsWork!C$1),AssignmentsWork!$A37 &amp; " &lt;" &amp; AssignmentsWork!$B37 &amp; "&gt;, ", "")&amp;C38</f>
        <v/>
      </c>
      <c r="D37" s="0" t="str">
        <f aca="false">IF(OR(summary!$X38=AssignmentsWork!D$1,summary!$Z38=AssignmentsWork!D$1),AssignmentsWork!$A37 &amp; " &lt;" &amp; AssignmentsWork!$B37 &amp; "&gt;, ", "")&amp;D38</f>
        <v/>
      </c>
      <c r="E37" s="0" t="str">
        <f aca="false">IF(OR(summary!$X38=AssignmentsWork!E$1,summary!$Z38=AssignmentsWork!E$1),AssignmentsWork!$A37 &amp; " &lt;" &amp; AssignmentsWork!$B37 &amp; "&gt;, ", "")&amp;E38</f>
        <v/>
      </c>
      <c r="F37" s="0" t="str">
        <f aca="false">IF(OR(summary!$X38=AssignmentsWork!F$1,summary!$Z38=AssignmentsWork!F$1),AssignmentsWork!$A37 &amp; " &lt;" &amp; AssignmentsWork!$B37 &amp; "&gt;, ", "")&amp;F38</f>
        <v/>
      </c>
      <c r="G37" s="0" t="str">
        <f aca="false">IF(OR(summary!$X38=AssignmentsWork!G$1,summary!$Z38=AssignmentsWork!G$1),AssignmentsWork!$A37 &amp; " &lt;" &amp; AssignmentsWork!$B37 &amp; "&gt;, ", "")&amp;G38</f>
        <v/>
      </c>
      <c r="H37" s="0" t="str">
        <f aca="false">IF(OR(summary!$X38=AssignmentsWork!H$1,summary!$Z38=AssignmentsWork!H$1),AssignmentsWork!$A37 &amp; " &lt;" &amp; AssignmentsWork!$B37 &amp; "&gt;, ", "")&amp;H38</f>
        <v/>
      </c>
      <c r="I37" s="0" t="str">
        <f aca="false">IF(OR(summary!$X38=AssignmentsWork!I$1,summary!$Z38=AssignmentsWork!I$1),AssignmentsWork!$A37 &amp; " &lt;" &amp; AssignmentsWork!$B37 &amp; "&gt;, ", "")&amp;I38</f>
        <v/>
      </c>
      <c r="J37" s="0" t="str">
        <f aca="false">IF(OR(summary!$X38=AssignmentsWork!J$1,summary!$Z38=AssignmentsWork!J$1),AssignmentsWork!$A37 &amp; " &lt;" &amp; AssignmentsWork!$B37 &amp; "&gt;, ", "")&amp;J38</f>
        <v/>
      </c>
      <c r="K37" s="0" t="str">
        <f aca="false">IF(OR(summary!$X38=AssignmentsWork!K$1,summary!$Z38=AssignmentsWork!K$1),AssignmentsWork!$A37 &amp; " &lt;" &amp; AssignmentsWork!$B37 &amp; "&gt;, ", "")&amp;K38</f>
        <v/>
      </c>
      <c r="L37" s="0" t="str">
        <f aca="false">IF(OR(summary!$X38=AssignmentsWork!L$1,summary!$Z38=AssignmentsWork!L$1),AssignmentsWork!$A37 &amp; " &lt;" &amp; AssignmentsWork!$B37 &amp; "&gt;, ", "")&amp;L38</f>
        <v/>
      </c>
      <c r="M37" s="0" t="str">
        <f aca="false">IF(OR(summary!$X38=AssignmentsWork!M$1,summary!$Z38=AssignmentsWork!M$1),AssignmentsWork!$A37 &amp; " &lt;" &amp; AssignmentsWork!$B37 &amp; "&gt;, ", "")&amp;M38</f>
        <v/>
      </c>
      <c r="N37" s="0" t="str">
        <f aca="false">IF(OR(summary!$X38=AssignmentsWork!N$1,summary!$Z38=AssignmentsWork!N$1),AssignmentsWork!$A37 &amp; " &lt;" &amp; AssignmentsWork!$B37 &amp; "&gt;, ", "")&amp;N38</f>
        <v/>
      </c>
      <c r="O37" s="0" t="str">
        <f aca="false">IF(OR(summary!$X38=AssignmentsWork!O$1,summary!$Z38=AssignmentsWork!O$1),AssignmentsWork!$A37 &amp; " &lt;" &amp; AssignmentsWork!$B37 &amp; "&gt;, ", "")&amp;O38</f>
        <v/>
      </c>
      <c r="P37" s="0" t="str">
        <f aca="false">IF(OR(summary!$X38=AssignmentsWork!P$1,summary!$Z38=AssignmentsWork!P$1),AssignmentsWork!$A37 &amp; " &lt;" &amp; AssignmentsWork!$B37 &amp; "&gt;, ", "")&amp;P38</f>
        <v/>
      </c>
      <c r="Q37" s="0" t="str">
        <f aca="false">IF(OR(summary!$X38=AssignmentsWork!Q$1,summary!$Z38=AssignmentsWork!Q$1),AssignmentsWork!$A37 &amp; " &lt;" &amp; AssignmentsWork!$B37 &amp; "&gt;, ", "")&amp;Q38</f>
        <v/>
      </c>
      <c r="R37" s="0" t="str">
        <f aca="false">IF(OR(summary!$X38=AssignmentsWork!R$1,summary!$Z38=AssignmentsWork!R$1),AssignmentsWork!$A37 &amp; " &lt;" &amp; AssignmentsWork!$B37 &amp; "&gt;, ", "")&amp;R38</f>
        <v/>
      </c>
      <c r="S37" s="0" t="str">
        <f aca="false">IF(OR(summary!$X38=AssignmentsWork!S$1,summary!$Z38=AssignmentsWork!S$1),AssignmentsWork!$A37 &amp; " &lt;" &amp; AssignmentsWork!$B37 &amp; "&gt;, ", "")&amp;S38</f>
        <v/>
      </c>
      <c r="T37" s="0" t="str">
        <f aca="false">IF(OR(summary!$X38=AssignmentsWork!T$1,summary!$Z38=AssignmentsWork!T$1),AssignmentsWork!$A37 &amp; " &lt;" &amp; AssignmentsWork!$B37 &amp; "&gt;, ", "")&amp;T38</f>
        <v/>
      </c>
      <c r="U37" s="0" t="str">
        <f aca="false">IF(OR(summary!$X38=AssignmentsWork!U$1,summary!$Z38=AssignmentsWork!U$1),AssignmentsWork!$A37 &amp; " &lt;" &amp; AssignmentsWork!$B37 &amp; "&gt;, ", "")&amp;U38</f>
        <v/>
      </c>
      <c r="V37" s="0" t="str">
        <f aca="false">IF(OR(summary!$X38=AssignmentsWork!V$1,summary!$Z38=AssignmentsWork!V$1),AssignmentsWork!$A37 &amp; " &lt;" &amp; AssignmentsWork!$B37 &amp; "&gt;, ", "")&amp;V38</f>
        <v/>
      </c>
      <c r="W37" s="0" t="str">
        <f aca="false">IF(OR(summary!$X38=AssignmentsWork!W$1,summary!$Z38=AssignmentsWork!W$1),AssignmentsWork!$A37 &amp; " &lt;" &amp; AssignmentsWork!$B37 &amp; "&gt;, ", "")&amp;W38</f>
        <v/>
      </c>
      <c r="X37" s="0" t="str">
        <f aca="false">IF(OR(summary!$X38=AssignmentsWork!X$1,summary!$Z38=AssignmentsWork!X$1),AssignmentsWork!$A37 &amp; " &lt;" &amp; AssignmentsWork!$B37 &amp; "&gt;, ", "")&amp;X38</f>
        <v/>
      </c>
      <c r="Y37" s="0" t="str">
        <f aca="false">IF(OR(summary!$X38=AssignmentsWork!Y$1,summary!$Z38=AssignmentsWork!Y$1),AssignmentsWork!$A37 &amp; " &lt;" &amp; AssignmentsWork!$B37 &amp; "&gt;, ", "")&amp;Y38</f>
        <v/>
      </c>
      <c r="Z37" s="0" t="str">
        <f aca="false">IF(OR(summary!$X38=AssignmentsWork!Z$1,summary!$Z38=AssignmentsWork!Z$1),AssignmentsWork!$A37 &amp; " &lt;" &amp; AssignmentsWork!$B37 &amp; "&gt;, ", "")&amp;Z38</f>
        <v/>
      </c>
      <c r="AA37" s="0" t="str">
        <f aca="false">IF(OR(summary!$X38=AssignmentsWork!AA$1,summary!$Z38=AssignmentsWork!AA$1),AssignmentsWork!$A37 &amp; " &lt;" &amp; AssignmentsWork!$B37 &amp; "&gt;, ", "")&amp;AA38</f>
        <v/>
      </c>
      <c r="AB37" s="0" t="str">
        <f aca="false">IF(OR(summary!$X38=AssignmentsWork!AB$1,summary!$Z38=AssignmentsWork!AB$1),AssignmentsWork!$A37 &amp; " &lt;" &amp; AssignmentsWork!$B37 &amp; "&gt;, ", "")&amp;AB38</f>
        <v/>
      </c>
      <c r="AC37" s="0" t="str">
        <f aca="false">IF(OR(summary!$X38=AssignmentsWork!AC$1,summary!$Z38=AssignmentsWork!AC$1),AssignmentsWork!$A37 &amp; " &lt;" &amp; AssignmentsWork!$B37 &amp; "&gt;, ", "")&amp;AC38</f>
        <v/>
      </c>
      <c r="AD37" s="0" t="str">
        <f aca="false">IF(OR(summary!$X38=AssignmentsWork!AD$1,summary!$Z38=AssignmentsWork!AD$1),AssignmentsWork!$A37 &amp; " &lt;" &amp; AssignmentsWork!$B37 &amp; "&gt;, ", "")&amp;AD38</f>
        <v/>
      </c>
      <c r="AE37" s="0" t="str">
        <f aca="false">IF(OR(summary!$X38=AssignmentsWork!AE$1,summary!$Z38=AssignmentsWork!AE$1),AssignmentsWork!$A37 &amp; " &lt;" &amp; AssignmentsWork!$B37 &amp; "&gt;, ", "")&amp;AE38</f>
        <v/>
      </c>
      <c r="AF37" s="0" t="str">
        <f aca="false">IF(OR(summary!$X38=AssignmentsWork!AF$1,summary!$Z38=AssignmentsWork!AF$1),AssignmentsWork!$A37 &amp; " &lt;" &amp; AssignmentsWork!$B37 &amp; "&gt;, ", "")&amp;AF38</f>
        <v/>
      </c>
      <c r="AG37" s="0" t="str">
        <f aca="false">IF(OR(summary!$X38=AssignmentsWork!AG$1,summary!$Z38=AssignmentsWork!AG$1),AssignmentsWork!$A37 &amp; " &lt;" &amp; AssignmentsWork!$B37 &amp; "&gt;, ", "")&amp;AG38</f>
        <v/>
      </c>
      <c r="AH37" s="0" t="str">
        <f aca="false">IF(OR(summary!$X38=AssignmentsWork!AH$1,summary!$Z38=AssignmentsWork!AH$1),AssignmentsWork!$A37 &amp; " &lt;" &amp; AssignmentsWork!$B37 &amp; "&gt;, ", "")&amp;AH38</f>
        <v/>
      </c>
      <c r="AI37" s="0" t="str">
        <f aca="false">IF(OR(summary!$X38=AssignmentsWork!AI$1,summary!$Z38=AssignmentsWork!AI$1),AssignmentsWork!$A37 &amp; " &lt;" &amp; AssignmentsWork!$B37 &amp; "&gt;, ", "")&amp;AI38</f>
        <v/>
      </c>
      <c r="AJ37" s="0" t="str">
        <f aca="false">IF(OR(summary!$X38=AssignmentsWork!AJ$1,summary!$Z38=AssignmentsWork!AJ$1),AssignmentsWork!$A37 &amp; " &lt;" &amp; AssignmentsWork!$B37 &amp; "&gt;, ", "")&amp;AJ38</f>
        <v/>
      </c>
      <c r="AK37" s="0" t="str">
        <f aca="false">IF(OR(summary!$X38=AssignmentsWork!AK$1,summary!$Z38=AssignmentsWork!AK$1),AssignmentsWork!$A37 &amp; " &lt;" &amp; AssignmentsWork!$B37 &amp; "&gt;, ", "")&amp;AK38</f>
        <v/>
      </c>
      <c r="AL37" s="0" t="str">
        <f aca="false">IF(OR(summary!$X38=AssignmentsWork!AL$1,summary!$Z38=AssignmentsWork!AL$1),AssignmentsWork!$A37 &amp; " &lt;" &amp; AssignmentsWork!$B37 &amp; "&gt;, ", "")&amp;AL38</f>
        <v/>
      </c>
      <c r="AM37" s="0" t="str">
        <f aca="false">IF(OR(summary!$X38=AssignmentsWork!AM$1,summary!$Z38=AssignmentsWork!AM$1),AssignmentsWork!$A37 &amp; " &lt;" &amp; AssignmentsWork!$B37 &amp; "&gt;, ", "")&amp;AM38</f>
        <v/>
      </c>
      <c r="AN37" s="0" t="str">
        <f aca="false">IF(OR(summary!$X38=AssignmentsWork!AN$1,summary!$Z38=AssignmentsWork!AN$1),AssignmentsWork!$A37 &amp; " &lt;" &amp; AssignmentsWork!$B37 &amp; "&gt;, ", "")&amp;AN38</f>
        <v/>
      </c>
      <c r="AO37" s="0" t="str">
        <f aca="false">IF(OR(summary!$X38=AssignmentsWork!AO$1,summary!$Z38=AssignmentsWork!AO$1),AssignmentsWork!$A37 &amp; " &lt;" &amp; AssignmentsWork!$B37 &amp; "&gt;, ", "")&amp;AO38</f>
        <v/>
      </c>
      <c r="AP37" s="0" t="str">
        <f aca="false">IF(OR(summary!$X38=AssignmentsWork!AP$1,summary!$Z38=AssignmentsWork!AP$1),AssignmentsWork!$A37 &amp; " &lt;" &amp; AssignmentsWork!$B37 &amp; "&gt;, ", "")&amp;AP38</f>
        <v/>
      </c>
      <c r="AQ37" s="0" t="str">
        <f aca="false">IF(OR(summary!$X38=AssignmentsWork!AQ$1,summary!$Z38=AssignmentsWork!AQ$1),AssignmentsWork!$A37 &amp; " &lt;" &amp; AssignmentsWork!$B37 &amp; "&gt;, ", "")&amp;AQ38</f>
        <v/>
      </c>
      <c r="AR37" s="0" t="str">
        <f aca="false">IF(OR(summary!$X38=AssignmentsWork!AR$1,summary!$Z38=AssignmentsWork!AR$1),AssignmentsWork!$A37 &amp; " &lt;" &amp; AssignmentsWork!$B37 &amp; "&gt;, ", "")&amp;AR38</f>
        <v/>
      </c>
      <c r="AS37" s="0" t="str">
        <f aca="false">IF(OR(summary!$X38=AssignmentsWork!AS$1,summary!$Z38=AssignmentsWork!AS$1),AssignmentsWork!$A37 &amp; " &lt;" &amp; AssignmentsWork!$B37 &amp; "&gt;, ", "")&amp;AS38</f>
        <v/>
      </c>
      <c r="AT37" s="0" t="str">
        <f aca="false">IF(OR(summary!$X38=AssignmentsWork!AT$1,summary!$Z38=AssignmentsWork!AT$1),AssignmentsWork!$A37 &amp; " &lt;" &amp; AssignmentsWork!$B37 &amp; "&gt;, ", "")&amp;AT38</f>
        <v/>
      </c>
      <c r="AU37" s="0" t="str">
        <f aca="false">IF(OR(summary!$X38=AssignmentsWork!AU$1,summary!$Z38=AssignmentsWork!AU$1),AssignmentsWork!$A37 &amp; " &lt;" &amp; AssignmentsWork!$B37 &amp; "&gt;, ", "")&amp;AU38</f>
        <v/>
      </c>
      <c r="AV37" s="0" t="str">
        <f aca="false">IF(OR(summary!$X38=AssignmentsWork!AV$1,summary!$Z38=AssignmentsWork!AV$1),AssignmentsWork!$A37 &amp; " &lt;" &amp; AssignmentsWork!$B37 &amp; "&gt;, ", "")&amp;AV38</f>
        <v/>
      </c>
      <c r="AW37" s="0" t="str">
        <f aca="false">IF(OR(summary!$X38=AssignmentsWork!AW$1,summary!$Z38=AssignmentsWork!AW$1),AssignmentsWork!$A37 &amp; " &lt;" &amp; AssignmentsWork!$B37 &amp; "&gt;, ", "")&amp;AW38</f>
        <v/>
      </c>
      <c r="AX37" s="0" t="str">
        <f aca="false">IF(OR(summary!$X38=AssignmentsWork!AX$1,summary!$Z38=AssignmentsWork!AX$1),AssignmentsWork!$A37 &amp; " &lt;" &amp; AssignmentsWork!$B37 &amp; "&gt;, ", "")&amp;AX38</f>
        <v/>
      </c>
      <c r="AY37" s="0" t="str">
        <f aca="false">IF(OR(summary!$X38=AssignmentsWork!AY$1,summary!$Z38=AssignmentsWork!AY$1),AssignmentsWork!$A37 &amp; " &lt;" &amp; AssignmentsWork!$B37 &amp; "&gt;, ", "")&amp;AY38</f>
        <v/>
      </c>
      <c r="AZ37" s="0" t="str">
        <f aca="false">IF(OR(summary!$X38=AssignmentsWork!AZ$1,summary!$Z38=AssignmentsWork!AZ$1),AssignmentsWork!$A37 &amp; " &lt;" &amp; AssignmentsWork!$B37 &amp; "&gt;, ", "")&amp;AZ38</f>
        <v/>
      </c>
      <c r="BA37" s="0" t="str">
        <f aca="false">IF(OR(summary!$X38=AssignmentsWork!BA$1,summary!$Z38=AssignmentsWork!BA$1),AssignmentsWork!$A37 &amp; " &lt;" &amp; AssignmentsWork!$B37 &amp; "&gt;, ", "")&amp;BA38</f>
        <v/>
      </c>
      <c r="BB37" s="0" t="str">
        <f aca="false">IF(OR(summary!$X38=AssignmentsWork!BB$1,summary!$Z38=AssignmentsWork!BB$1),AssignmentsWork!$A37 &amp; " &lt;" &amp; AssignmentsWork!$B37 &amp; "&gt;, ", "")&amp;BB38</f>
        <v/>
      </c>
      <c r="BC37" s="0" t="e">
        <f aca="false">IF(OR(summary!$X38=AssignmentsWork!BC$1,summary!$Z38=AssignmentsWork!BC$1),AssignmentsWork!$A37 &amp; " &lt;" &amp; AssignmentsWork!$B37 &amp; "&gt;, ", "")&amp;BC38</f>
        <v>#N/A</v>
      </c>
    </row>
    <row r="38" customFormat="false" ht="15" hidden="false" customHeight="false" outlineLevel="0" collapsed="false">
      <c r="A38" s="0" t="str">
        <f aca="false">summary!A39&amp;" "&amp;summary!B39</f>
        <v> </v>
      </c>
      <c r="B38" s="0" t="n">
        <f aca="false">summary!D39</f>
        <v>0</v>
      </c>
      <c r="C38" s="0" t="str">
        <f aca="false">IF(OR(summary!$X39=AssignmentsWork!C$1,summary!$Z39=AssignmentsWork!C$1),AssignmentsWork!$A38 &amp; " &lt;" &amp; AssignmentsWork!$B38 &amp; "&gt;, ", "")&amp;C39</f>
        <v/>
      </c>
      <c r="D38" s="0" t="str">
        <f aca="false">IF(OR(summary!$X39=AssignmentsWork!D$1,summary!$Z39=AssignmentsWork!D$1),AssignmentsWork!$A38 &amp; " &lt;" &amp; AssignmentsWork!$B38 &amp; "&gt;, ", "")&amp;D39</f>
        <v/>
      </c>
      <c r="E38" s="0" t="str">
        <f aca="false">IF(OR(summary!$X39=AssignmentsWork!E$1,summary!$Z39=AssignmentsWork!E$1),AssignmentsWork!$A38 &amp; " &lt;" &amp; AssignmentsWork!$B38 &amp; "&gt;, ", "")&amp;E39</f>
        <v/>
      </c>
      <c r="F38" s="0" t="str">
        <f aca="false">IF(OR(summary!$X39=AssignmentsWork!F$1,summary!$Z39=AssignmentsWork!F$1),AssignmentsWork!$A38 &amp; " &lt;" &amp; AssignmentsWork!$B38 &amp; "&gt;, ", "")&amp;F39</f>
        <v/>
      </c>
      <c r="G38" s="0" t="str">
        <f aca="false">IF(OR(summary!$X39=AssignmentsWork!G$1,summary!$Z39=AssignmentsWork!G$1),AssignmentsWork!$A38 &amp; " &lt;" &amp; AssignmentsWork!$B38 &amp; "&gt;, ", "")&amp;G39</f>
        <v/>
      </c>
      <c r="H38" s="0" t="str">
        <f aca="false">IF(OR(summary!$X39=AssignmentsWork!H$1,summary!$Z39=AssignmentsWork!H$1),AssignmentsWork!$A38 &amp; " &lt;" &amp; AssignmentsWork!$B38 &amp; "&gt;, ", "")&amp;H39</f>
        <v/>
      </c>
      <c r="I38" s="0" t="str">
        <f aca="false">IF(OR(summary!$X39=AssignmentsWork!I$1,summary!$Z39=AssignmentsWork!I$1),AssignmentsWork!$A38 &amp; " &lt;" &amp; AssignmentsWork!$B38 &amp; "&gt;, ", "")&amp;I39</f>
        <v/>
      </c>
      <c r="J38" s="0" t="str">
        <f aca="false">IF(OR(summary!$X39=AssignmentsWork!J$1,summary!$Z39=AssignmentsWork!J$1),AssignmentsWork!$A38 &amp; " &lt;" &amp; AssignmentsWork!$B38 &amp; "&gt;, ", "")&amp;J39</f>
        <v/>
      </c>
      <c r="K38" s="0" t="str">
        <f aca="false">IF(OR(summary!$X39=AssignmentsWork!K$1,summary!$Z39=AssignmentsWork!K$1),AssignmentsWork!$A38 &amp; " &lt;" &amp; AssignmentsWork!$B38 &amp; "&gt;, ", "")&amp;K39</f>
        <v/>
      </c>
      <c r="L38" s="0" t="str">
        <f aca="false">IF(OR(summary!$X39=AssignmentsWork!L$1,summary!$Z39=AssignmentsWork!L$1),AssignmentsWork!$A38 &amp; " &lt;" &amp; AssignmentsWork!$B38 &amp; "&gt;, ", "")&amp;L39</f>
        <v/>
      </c>
      <c r="M38" s="0" t="str">
        <f aca="false">IF(OR(summary!$X39=AssignmentsWork!M$1,summary!$Z39=AssignmentsWork!M$1),AssignmentsWork!$A38 &amp; " &lt;" &amp; AssignmentsWork!$B38 &amp; "&gt;, ", "")&amp;M39</f>
        <v/>
      </c>
      <c r="N38" s="0" t="str">
        <f aca="false">IF(OR(summary!$X39=AssignmentsWork!N$1,summary!$Z39=AssignmentsWork!N$1),AssignmentsWork!$A38 &amp; " &lt;" &amp; AssignmentsWork!$B38 &amp; "&gt;, ", "")&amp;N39</f>
        <v/>
      </c>
      <c r="O38" s="0" t="str">
        <f aca="false">IF(OR(summary!$X39=AssignmentsWork!O$1,summary!$Z39=AssignmentsWork!O$1),AssignmentsWork!$A38 &amp; " &lt;" &amp; AssignmentsWork!$B38 &amp; "&gt;, ", "")&amp;O39</f>
        <v/>
      </c>
      <c r="P38" s="0" t="str">
        <f aca="false">IF(OR(summary!$X39=AssignmentsWork!P$1,summary!$Z39=AssignmentsWork!P$1),AssignmentsWork!$A38 &amp; " &lt;" &amp; AssignmentsWork!$B38 &amp; "&gt;, ", "")&amp;P39</f>
        <v/>
      </c>
      <c r="Q38" s="0" t="str">
        <f aca="false">IF(OR(summary!$X39=AssignmentsWork!Q$1,summary!$Z39=AssignmentsWork!Q$1),AssignmentsWork!$A38 &amp; " &lt;" &amp; AssignmentsWork!$B38 &amp; "&gt;, ", "")&amp;Q39</f>
        <v/>
      </c>
      <c r="R38" s="0" t="str">
        <f aca="false">IF(OR(summary!$X39=AssignmentsWork!R$1,summary!$Z39=AssignmentsWork!R$1),AssignmentsWork!$A38 &amp; " &lt;" &amp; AssignmentsWork!$B38 &amp; "&gt;, ", "")&amp;R39</f>
        <v/>
      </c>
      <c r="S38" s="0" t="str">
        <f aca="false">IF(OR(summary!$X39=AssignmentsWork!S$1,summary!$Z39=AssignmentsWork!S$1),AssignmentsWork!$A38 &amp; " &lt;" &amp; AssignmentsWork!$B38 &amp; "&gt;, ", "")&amp;S39</f>
        <v/>
      </c>
      <c r="T38" s="0" t="str">
        <f aca="false">IF(OR(summary!$X39=AssignmentsWork!T$1,summary!$Z39=AssignmentsWork!T$1),AssignmentsWork!$A38 &amp; " &lt;" &amp; AssignmentsWork!$B38 &amp; "&gt;, ", "")&amp;T39</f>
        <v/>
      </c>
      <c r="U38" s="0" t="str">
        <f aca="false">IF(OR(summary!$X39=AssignmentsWork!U$1,summary!$Z39=AssignmentsWork!U$1),AssignmentsWork!$A38 &amp; " &lt;" &amp; AssignmentsWork!$B38 &amp; "&gt;, ", "")&amp;U39</f>
        <v/>
      </c>
      <c r="V38" s="0" t="str">
        <f aca="false">IF(OR(summary!$X39=AssignmentsWork!V$1,summary!$Z39=AssignmentsWork!V$1),AssignmentsWork!$A38 &amp; " &lt;" &amp; AssignmentsWork!$B38 &amp; "&gt;, ", "")&amp;V39</f>
        <v/>
      </c>
      <c r="W38" s="0" t="str">
        <f aca="false">IF(OR(summary!$X39=AssignmentsWork!W$1,summary!$Z39=AssignmentsWork!W$1),AssignmentsWork!$A38 &amp; " &lt;" &amp; AssignmentsWork!$B38 &amp; "&gt;, ", "")&amp;W39</f>
        <v/>
      </c>
      <c r="X38" s="0" t="str">
        <f aca="false">IF(OR(summary!$X39=AssignmentsWork!X$1,summary!$Z39=AssignmentsWork!X$1),AssignmentsWork!$A38 &amp; " &lt;" &amp; AssignmentsWork!$B38 &amp; "&gt;, ", "")&amp;X39</f>
        <v/>
      </c>
      <c r="Y38" s="0" t="str">
        <f aca="false">IF(OR(summary!$X39=AssignmentsWork!Y$1,summary!$Z39=AssignmentsWork!Y$1),AssignmentsWork!$A38 &amp; " &lt;" &amp; AssignmentsWork!$B38 &amp; "&gt;, ", "")&amp;Y39</f>
        <v/>
      </c>
      <c r="Z38" s="0" t="str">
        <f aca="false">IF(OR(summary!$X39=AssignmentsWork!Z$1,summary!$Z39=AssignmentsWork!Z$1),AssignmentsWork!$A38 &amp; " &lt;" &amp; AssignmentsWork!$B38 &amp; "&gt;, ", "")&amp;Z39</f>
        <v/>
      </c>
      <c r="AA38" s="0" t="str">
        <f aca="false">IF(OR(summary!$X39=AssignmentsWork!AA$1,summary!$Z39=AssignmentsWork!AA$1),AssignmentsWork!$A38 &amp; " &lt;" &amp; AssignmentsWork!$B38 &amp; "&gt;, ", "")&amp;AA39</f>
        <v/>
      </c>
      <c r="AB38" s="0" t="str">
        <f aca="false">IF(OR(summary!$X39=AssignmentsWork!AB$1,summary!$Z39=AssignmentsWork!AB$1),AssignmentsWork!$A38 &amp; " &lt;" &amp; AssignmentsWork!$B38 &amp; "&gt;, ", "")&amp;AB39</f>
        <v/>
      </c>
      <c r="AC38" s="0" t="str">
        <f aca="false">IF(OR(summary!$X39=AssignmentsWork!AC$1,summary!$Z39=AssignmentsWork!AC$1),AssignmentsWork!$A38 &amp; " &lt;" &amp; AssignmentsWork!$B38 &amp; "&gt;, ", "")&amp;AC39</f>
        <v/>
      </c>
      <c r="AD38" s="0" t="str">
        <f aca="false">IF(OR(summary!$X39=AssignmentsWork!AD$1,summary!$Z39=AssignmentsWork!AD$1),AssignmentsWork!$A38 &amp; " &lt;" &amp; AssignmentsWork!$B38 &amp; "&gt;, ", "")&amp;AD39</f>
        <v/>
      </c>
      <c r="AE38" s="0" t="str">
        <f aca="false">IF(OR(summary!$X39=AssignmentsWork!AE$1,summary!$Z39=AssignmentsWork!AE$1),AssignmentsWork!$A38 &amp; " &lt;" &amp; AssignmentsWork!$B38 &amp; "&gt;, ", "")&amp;AE39</f>
        <v/>
      </c>
      <c r="AF38" s="0" t="str">
        <f aca="false">IF(OR(summary!$X39=AssignmentsWork!AF$1,summary!$Z39=AssignmentsWork!AF$1),AssignmentsWork!$A38 &amp; " &lt;" &amp; AssignmentsWork!$B38 &amp; "&gt;, ", "")&amp;AF39</f>
        <v/>
      </c>
      <c r="AG38" s="0" t="str">
        <f aca="false">IF(OR(summary!$X39=AssignmentsWork!AG$1,summary!$Z39=AssignmentsWork!AG$1),AssignmentsWork!$A38 &amp; " &lt;" &amp; AssignmentsWork!$B38 &amp; "&gt;, ", "")&amp;AG39</f>
        <v/>
      </c>
      <c r="AH38" s="0" t="str">
        <f aca="false">IF(OR(summary!$X39=AssignmentsWork!AH$1,summary!$Z39=AssignmentsWork!AH$1),AssignmentsWork!$A38 &amp; " &lt;" &amp; AssignmentsWork!$B38 &amp; "&gt;, ", "")&amp;AH39</f>
        <v/>
      </c>
      <c r="AI38" s="0" t="str">
        <f aca="false">IF(OR(summary!$X39=AssignmentsWork!AI$1,summary!$Z39=AssignmentsWork!AI$1),AssignmentsWork!$A38 &amp; " &lt;" &amp; AssignmentsWork!$B38 &amp; "&gt;, ", "")&amp;AI39</f>
        <v/>
      </c>
      <c r="AJ38" s="0" t="str">
        <f aca="false">IF(OR(summary!$X39=AssignmentsWork!AJ$1,summary!$Z39=AssignmentsWork!AJ$1),AssignmentsWork!$A38 &amp; " &lt;" &amp; AssignmentsWork!$B38 &amp; "&gt;, ", "")&amp;AJ39</f>
        <v/>
      </c>
      <c r="AK38" s="0" t="str">
        <f aca="false">IF(OR(summary!$X39=AssignmentsWork!AK$1,summary!$Z39=AssignmentsWork!AK$1),AssignmentsWork!$A38 &amp; " &lt;" &amp; AssignmentsWork!$B38 &amp; "&gt;, ", "")&amp;AK39</f>
        <v/>
      </c>
      <c r="AL38" s="0" t="str">
        <f aca="false">IF(OR(summary!$X39=AssignmentsWork!AL$1,summary!$Z39=AssignmentsWork!AL$1),AssignmentsWork!$A38 &amp; " &lt;" &amp; AssignmentsWork!$B38 &amp; "&gt;, ", "")&amp;AL39</f>
        <v/>
      </c>
      <c r="AM38" s="0" t="str">
        <f aca="false">IF(OR(summary!$X39=AssignmentsWork!AM$1,summary!$Z39=AssignmentsWork!AM$1),AssignmentsWork!$A38 &amp; " &lt;" &amp; AssignmentsWork!$B38 &amp; "&gt;, ", "")&amp;AM39</f>
        <v/>
      </c>
      <c r="AN38" s="0" t="str">
        <f aca="false">IF(OR(summary!$X39=AssignmentsWork!AN$1,summary!$Z39=AssignmentsWork!AN$1),AssignmentsWork!$A38 &amp; " &lt;" &amp; AssignmentsWork!$B38 &amp; "&gt;, ", "")&amp;AN39</f>
        <v/>
      </c>
      <c r="AO38" s="0" t="str">
        <f aca="false">IF(OR(summary!$X39=AssignmentsWork!AO$1,summary!$Z39=AssignmentsWork!AO$1),AssignmentsWork!$A38 &amp; " &lt;" &amp; AssignmentsWork!$B38 &amp; "&gt;, ", "")&amp;AO39</f>
        <v/>
      </c>
      <c r="AP38" s="0" t="str">
        <f aca="false">IF(OR(summary!$X39=AssignmentsWork!AP$1,summary!$Z39=AssignmentsWork!AP$1),AssignmentsWork!$A38 &amp; " &lt;" &amp; AssignmentsWork!$B38 &amp; "&gt;, ", "")&amp;AP39</f>
        <v/>
      </c>
      <c r="AQ38" s="0" t="str">
        <f aca="false">IF(OR(summary!$X39=AssignmentsWork!AQ$1,summary!$Z39=AssignmentsWork!AQ$1),AssignmentsWork!$A38 &amp; " &lt;" &amp; AssignmentsWork!$B38 &amp; "&gt;, ", "")&amp;AQ39</f>
        <v/>
      </c>
      <c r="AR38" s="0" t="str">
        <f aca="false">IF(OR(summary!$X39=AssignmentsWork!AR$1,summary!$Z39=AssignmentsWork!AR$1),AssignmentsWork!$A38 &amp; " &lt;" &amp; AssignmentsWork!$B38 &amp; "&gt;, ", "")&amp;AR39</f>
        <v/>
      </c>
      <c r="AS38" s="0" t="str">
        <f aca="false">IF(OR(summary!$X39=AssignmentsWork!AS$1,summary!$Z39=AssignmentsWork!AS$1),AssignmentsWork!$A38 &amp; " &lt;" &amp; AssignmentsWork!$B38 &amp; "&gt;, ", "")&amp;AS39</f>
        <v/>
      </c>
      <c r="AT38" s="0" t="str">
        <f aca="false">IF(OR(summary!$X39=AssignmentsWork!AT$1,summary!$Z39=AssignmentsWork!AT$1),AssignmentsWork!$A38 &amp; " &lt;" &amp; AssignmentsWork!$B38 &amp; "&gt;, ", "")&amp;AT39</f>
        <v/>
      </c>
      <c r="AU38" s="0" t="str">
        <f aca="false">IF(OR(summary!$X39=AssignmentsWork!AU$1,summary!$Z39=AssignmentsWork!AU$1),AssignmentsWork!$A38 &amp; " &lt;" &amp; AssignmentsWork!$B38 &amp; "&gt;, ", "")&amp;AU39</f>
        <v/>
      </c>
      <c r="AV38" s="0" t="str">
        <f aca="false">IF(OR(summary!$X39=AssignmentsWork!AV$1,summary!$Z39=AssignmentsWork!AV$1),AssignmentsWork!$A38 &amp; " &lt;" &amp; AssignmentsWork!$B38 &amp; "&gt;, ", "")&amp;AV39</f>
        <v/>
      </c>
      <c r="AW38" s="0" t="str">
        <f aca="false">IF(OR(summary!$X39=AssignmentsWork!AW$1,summary!$Z39=AssignmentsWork!AW$1),AssignmentsWork!$A38 &amp; " &lt;" &amp; AssignmentsWork!$B38 &amp; "&gt;, ", "")&amp;AW39</f>
        <v/>
      </c>
      <c r="AX38" s="0" t="str">
        <f aca="false">IF(OR(summary!$X39=AssignmentsWork!AX$1,summary!$Z39=AssignmentsWork!AX$1),AssignmentsWork!$A38 &amp; " &lt;" &amp; AssignmentsWork!$B38 &amp; "&gt;, ", "")&amp;AX39</f>
        <v/>
      </c>
      <c r="AY38" s="0" t="str">
        <f aca="false">IF(OR(summary!$X39=AssignmentsWork!AY$1,summary!$Z39=AssignmentsWork!AY$1),AssignmentsWork!$A38 &amp; " &lt;" &amp; AssignmentsWork!$B38 &amp; "&gt;, ", "")&amp;AY39</f>
        <v/>
      </c>
      <c r="AZ38" s="0" t="str">
        <f aca="false">IF(OR(summary!$X39=AssignmentsWork!AZ$1,summary!$Z39=AssignmentsWork!AZ$1),AssignmentsWork!$A38 &amp; " &lt;" &amp; AssignmentsWork!$B38 &amp; "&gt;, ", "")&amp;AZ39</f>
        <v/>
      </c>
      <c r="BA38" s="0" t="str">
        <f aca="false">IF(OR(summary!$X39=AssignmentsWork!BA$1,summary!$Z39=AssignmentsWork!BA$1),AssignmentsWork!$A38 &amp; " &lt;" &amp; AssignmentsWork!$B38 &amp; "&gt;, ", "")&amp;BA39</f>
        <v/>
      </c>
      <c r="BB38" s="0" t="str">
        <f aca="false">IF(OR(summary!$X39=AssignmentsWork!BB$1,summary!$Z39=AssignmentsWork!BB$1),AssignmentsWork!$A38 &amp; " &lt;" &amp; AssignmentsWork!$B38 &amp; "&gt;, ", "")&amp;BB39</f>
        <v/>
      </c>
      <c r="BC38" s="0" t="e">
        <f aca="false">IF(OR(summary!$X39=AssignmentsWork!BC$1,summary!$Z39=AssignmentsWork!BC$1),AssignmentsWork!$A38 &amp; " &lt;" &amp; AssignmentsWork!$B38 &amp; "&gt;, ", "")&amp;BC39</f>
        <v>#N/A</v>
      </c>
    </row>
    <row r="39" customFormat="false" ht="15" hidden="false" customHeight="false" outlineLevel="0" collapsed="false">
      <c r="A39" s="0" t="str">
        <f aca="false">summary!A40&amp;" "&amp;summary!B40</f>
        <v> </v>
      </c>
      <c r="B39" s="0" t="n">
        <f aca="false">summary!D40</f>
        <v>0</v>
      </c>
      <c r="C39" s="0" t="str">
        <f aca="false">IF(OR(summary!$X40=AssignmentsWork!C$1,summary!$Z40=AssignmentsWork!C$1),AssignmentsWork!$A39 &amp; " &lt;" &amp; AssignmentsWork!$B39 &amp; "&gt;, ", "")&amp;C40</f>
        <v/>
      </c>
      <c r="D39" s="0" t="str">
        <f aca="false">IF(OR(summary!$X40=AssignmentsWork!D$1,summary!$Z40=AssignmentsWork!D$1),AssignmentsWork!$A39 &amp; " &lt;" &amp; AssignmentsWork!$B39 &amp; "&gt;, ", "")&amp;D40</f>
        <v/>
      </c>
      <c r="E39" s="0" t="str">
        <f aca="false">IF(OR(summary!$X40=AssignmentsWork!E$1,summary!$Z40=AssignmentsWork!E$1),AssignmentsWork!$A39 &amp; " &lt;" &amp; AssignmentsWork!$B39 &amp; "&gt;, ", "")&amp;E40</f>
        <v/>
      </c>
      <c r="F39" s="0" t="str">
        <f aca="false">IF(OR(summary!$X40=AssignmentsWork!F$1,summary!$Z40=AssignmentsWork!F$1),AssignmentsWork!$A39 &amp; " &lt;" &amp; AssignmentsWork!$B39 &amp; "&gt;, ", "")&amp;F40</f>
        <v/>
      </c>
      <c r="G39" s="0" t="str">
        <f aca="false">IF(OR(summary!$X40=AssignmentsWork!G$1,summary!$Z40=AssignmentsWork!G$1),AssignmentsWork!$A39 &amp; " &lt;" &amp; AssignmentsWork!$B39 &amp; "&gt;, ", "")&amp;G40</f>
        <v/>
      </c>
      <c r="H39" s="0" t="str">
        <f aca="false">IF(OR(summary!$X40=AssignmentsWork!H$1,summary!$Z40=AssignmentsWork!H$1),AssignmentsWork!$A39 &amp; " &lt;" &amp; AssignmentsWork!$B39 &amp; "&gt;, ", "")&amp;H40</f>
        <v/>
      </c>
      <c r="I39" s="0" t="str">
        <f aca="false">IF(OR(summary!$X40=AssignmentsWork!I$1,summary!$Z40=AssignmentsWork!I$1),AssignmentsWork!$A39 &amp; " &lt;" &amp; AssignmentsWork!$B39 &amp; "&gt;, ", "")&amp;I40</f>
        <v/>
      </c>
      <c r="J39" s="0" t="str">
        <f aca="false">IF(OR(summary!$X40=AssignmentsWork!J$1,summary!$Z40=AssignmentsWork!J$1),AssignmentsWork!$A39 &amp; " &lt;" &amp; AssignmentsWork!$B39 &amp; "&gt;, ", "")&amp;J40</f>
        <v/>
      </c>
      <c r="K39" s="0" t="str">
        <f aca="false">IF(OR(summary!$X40=AssignmentsWork!K$1,summary!$Z40=AssignmentsWork!K$1),AssignmentsWork!$A39 &amp; " &lt;" &amp; AssignmentsWork!$B39 &amp; "&gt;, ", "")&amp;K40</f>
        <v/>
      </c>
      <c r="L39" s="0" t="str">
        <f aca="false">IF(OR(summary!$X40=AssignmentsWork!L$1,summary!$Z40=AssignmentsWork!L$1),AssignmentsWork!$A39 &amp; " &lt;" &amp; AssignmentsWork!$B39 &amp; "&gt;, ", "")&amp;L40</f>
        <v/>
      </c>
      <c r="M39" s="0" t="str">
        <f aca="false">IF(OR(summary!$X40=AssignmentsWork!M$1,summary!$Z40=AssignmentsWork!M$1),AssignmentsWork!$A39 &amp; " &lt;" &amp; AssignmentsWork!$B39 &amp; "&gt;, ", "")&amp;M40</f>
        <v/>
      </c>
      <c r="N39" s="0" t="str">
        <f aca="false">IF(OR(summary!$X40=AssignmentsWork!N$1,summary!$Z40=AssignmentsWork!N$1),AssignmentsWork!$A39 &amp; " &lt;" &amp; AssignmentsWork!$B39 &amp; "&gt;, ", "")&amp;N40</f>
        <v/>
      </c>
      <c r="O39" s="0" t="str">
        <f aca="false">IF(OR(summary!$X40=AssignmentsWork!O$1,summary!$Z40=AssignmentsWork!O$1),AssignmentsWork!$A39 &amp; " &lt;" &amp; AssignmentsWork!$B39 &amp; "&gt;, ", "")&amp;O40</f>
        <v/>
      </c>
      <c r="P39" s="0" t="str">
        <f aca="false">IF(OR(summary!$X40=AssignmentsWork!P$1,summary!$Z40=AssignmentsWork!P$1),AssignmentsWork!$A39 &amp; " &lt;" &amp; AssignmentsWork!$B39 &amp; "&gt;, ", "")&amp;P40</f>
        <v/>
      </c>
      <c r="Q39" s="0" t="str">
        <f aca="false">IF(OR(summary!$X40=AssignmentsWork!Q$1,summary!$Z40=AssignmentsWork!Q$1),AssignmentsWork!$A39 &amp; " &lt;" &amp; AssignmentsWork!$B39 &amp; "&gt;, ", "")&amp;Q40</f>
        <v/>
      </c>
      <c r="R39" s="0" t="str">
        <f aca="false">IF(OR(summary!$X40=AssignmentsWork!R$1,summary!$Z40=AssignmentsWork!R$1),AssignmentsWork!$A39 &amp; " &lt;" &amp; AssignmentsWork!$B39 &amp; "&gt;, ", "")&amp;R40</f>
        <v/>
      </c>
      <c r="S39" s="0" t="str">
        <f aca="false">IF(OR(summary!$X40=AssignmentsWork!S$1,summary!$Z40=AssignmentsWork!S$1),AssignmentsWork!$A39 &amp; " &lt;" &amp; AssignmentsWork!$B39 &amp; "&gt;, ", "")&amp;S40</f>
        <v/>
      </c>
      <c r="T39" s="0" t="str">
        <f aca="false">IF(OR(summary!$X40=AssignmentsWork!T$1,summary!$Z40=AssignmentsWork!T$1),AssignmentsWork!$A39 &amp; " &lt;" &amp; AssignmentsWork!$B39 &amp; "&gt;, ", "")&amp;T40</f>
        <v/>
      </c>
      <c r="U39" s="0" t="str">
        <f aca="false">IF(OR(summary!$X40=AssignmentsWork!U$1,summary!$Z40=AssignmentsWork!U$1),AssignmentsWork!$A39 &amp; " &lt;" &amp; AssignmentsWork!$B39 &amp; "&gt;, ", "")&amp;U40</f>
        <v/>
      </c>
      <c r="V39" s="0" t="str">
        <f aca="false">IF(OR(summary!$X40=AssignmentsWork!V$1,summary!$Z40=AssignmentsWork!V$1),AssignmentsWork!$A39 &amp; " &lt;" &amp; AssignmentsWork!$B39 &amp; "&gt;, ", "")&amp;V40</f>
        <v/>
      </c>
      <c r="W39" s="0" t="str">
        <f aca="false">IF(OR(summary!$X40=AssignmentsWork!W$1,summary!$Z40=AssignmentsWork!W$1),AssignmentsWork!$A39 &amp; " &lt;" &amp; AssignmentsWork!$B39 &amp; "&gt;, ", "")&amp;W40</f>
        <v/>
      </c>
      <c r="X39" s="0" t="str">
        <f aca="false">IF(OR(summary!$X40=AssignmentsWork!X$1,summary!$Z40=AssignmentsWork!X$1),AssignmentsWork!$A39 &amp; " &lt;" &amp; AssignmentsWork!$B39 &amp; "&gt;, ", "")&amp;X40</f>
        <v/>
      </c>
      <c r="Y39" s="0" t="str">
        <f aca="false">IF(OR(summary!$X40=AssignmentsWork!Y$1,summary!$Z40=AssignmentsWork!Y$1),AssignmentsWork!$A39 &amp; " &lt;" &amp; AssignmentsWork!$B39 &amp; "&gt;, ", "")&amp;Y40</f>
        <v/>
      </c>
      <c r="Z39" s="0" t="str">
        <f aca="false">IF(OR(summary!$X40=AssignmentsWork!Z$1,summary!$Z40=AssignmentsWork!Z$1),AssignmentsWork!$A39 &amp; " &lt;" &amp; AssignmentsWork!$B39 &amp; "&gt;, ", "")&amp;Z40</f>
        <v/>
      </c>
      <c r="AA39" s="0" t="str">
        <f aca="false">IF(OR(summary!$X40=AssignmentsWork!AA$1,summary!$Z40=AssignmentsWork!AA$1),AssignmentsWork!$A39 &amp; " &lt;" &amp; AssignmentsWork!$B39 &amp; "&gt;, ", "")&amp;AA40</f>
        <v/>
      </c>
      <c r="AB39" s="0" t="str">
        <f aca="false">IF(OR(summary!$X40=AssignmentsWork!AB$1,summary!$Z40=AssignmentsWork!AB$1),AssignmentsWork!$A39 &amp; " &lt;" &amp; AssignmentsWork!$B39 &amp; "&gt;, ", "")&amp;AB40</f>
        <v/>
      </c>
      <c r="AC39" s="0" t="str">
        <f aca="false">IF(OR(summary!$X40=AssignmentsWork!AC$1,summary!$Z40=AssignmentsWork!AC$1),AssignmentsWork!$A39 &amp; " &lt;" &amp; AssignmentsWork!$B39 &amp; "&gt;, ", "")&amp;AC40</f>
        <v/>
      </c>
      <c r="AD39" s="0" t="str">
        <f aca="false">IF(OR(summary!$X40=AssignmentsWork!AD$1,summary!$Z40=AssignmentsWork!AD$1),AssignmentsWork!$A39 &amp; " &lt;" &amp; AssignmentsWork!$B39 &amp; "&gt;, ", "")&amp;AD40</f>
        <v/>
      </c>
      <c r="AE39" s="0" t="str">
        <f aca="false">IF(OR(summary!$X40=AssignmentsWork!AE$1,summary!$Z40=AssignmentsWork!AE$1),AssignmentsWork!$A39 &amp; " &lt;" &amp; AssignmentsWork!$B39 &amp; "&gt;, ", "")&amp;AE40</f>
        <v/>
      </c>
      <c r="AF39" s="0" t="str">
        <f aca="false">IF(OR(summary!$X40=AssignmentsWork!AF$1,summary!$Z40=AssignmentsWork!AF$1),AssignmentsWork!$A39 &amp; " &lt;" &amp; AssignmentsWork!$B39 &amp; "&gt;, ", "")&amp;AF40</f>
        <v/>
      </c>
      <c r="AG39" s="0" t="str">
        <f aca="false">IF(OR(summary!$X40=AssignmentsWork!AG$1,summary!$Z40=AssignmentsWork!AG$1),AssignmentsWork!$A39 &amp; " &lt;" &amp; AssignmentsWork!$B39 &amp; "&gt;, ", "")&amp;AG40</f>
        <v/>
      </c>
      <c r="AH39" s="0" t="str">
        <f aca="false">IF(OR(summary!$X40=AssignmentsWork!AH$1,summary!$Z40=AssignmentsWork!AH$1),AssignmentsWork!$A39 &amp; " &lt;" &amp; AssignmentsWork!$B39 &amp; "&gt;, ", "")&amp;AH40</f>
        <v/>
      </c>
      <c r="AI39" s="0" t="str">
        <f aca="false">IF(OR(summary!$X40=AssignmentsWork!AI$1,summary!$Z40=AssignmentsWork!AI$1),AssignmentsWork!$A39 &amp; " &lt;" &amp; AssignmentsWork!$B39 &amp; "&gt;, ", "")&amp;AI40</f>
        <v/>
      </c>
      <c r="AJ39" s="0" t="str">
        <f aca="false">IF(OR(summary!$X40=AssignmentsWork!AJ$1,summary!$Z40=AssignmentsWork!AJ$1),AssignmentsWork!$A39 &amp; " &lt;" &amp; AssignmentsWork!$B39 &amp; "&gt;, ", "")&amp;AJ40</f>
        <v/>
      </c>
      <c r="AK39" s="0" t="str">
        <f aca="false">IF(OR(summary!$X40=AssignmentsWork!AK$1,summary!$Z40=AssignmentsWork!AK$1),AssignmentsWork!$A39 &amp; " &lt;" &amp; AssignmentsWork!$B39 &amp; "&gt;, ", "")&amp;AK40</f>
        <v/>
      </c>
      <c r="AL39" s="0" t="str">
        <f aca="false">IF(OR(summary!$X40=AssignmentsWork!AL$1,summary!$Z40=AssignmentsWork!AL$1),AssignmentsWork!$A39 &amp; " &lt;" &amp; AssignmentsWork!$B39 &amp; "&gt;, ", "")&amp;AL40</f>
        <v/>
      </c>
      <c r="AM39" s="0" t="str">
        <f aca="false">IF(OR(summary!$X40=AssignmentsWork!AM$1,summary!$Z40=AssignmentsWork!AM$1),AssignmentsWork!$A39 &amp; " &lt;" &amp; AssignmentsWork!$B39 &amp; "&gt;, ", "")&amp;AM40</f>
        <v/>
      </c>
      <c r="AN39" s="0" t="str">
        <f aca="false">IF(OR(summary!$X40=AssignmentsWork!AN$1,summary!$Z40=AssignmentsWork!AN$1),AssignmentsWork!$A39 &amp; " &lt;" &amp; AssignmentsWork!$B39 &amp; "&gt;, ", "")&amp;AN40</f>
        <v/>
      </c>
      <c r="AO39" s="0" t="str">
        <f aca="false">IF(OR(summary!$X40=AssignmentsWork!AO$1,summary!$Z40=AssignmentsWork!AO$1),AssignmentsWork!$A39 &amp; " &lt;" &amp; AssignmentsWork!$B39 &amp; "&gt;, ", "")&amp;AO40</f>
        <v/>
      </c>
      <c r="AP39" s="0" t="str">
        <f aca="false">IF(OR(summary!$X40=AssignmentsWork!AP$1,summary!$Z40=AssignmentsWork!AP$1),AssignmentsWork!$A39 &amp; " &lt;" &amp; AssignmentsWork!$B39 &amp; "&gt;, ", "")&amp;AP40</f>
        <v/>
      </c>
      <c r="AQ39" s="0" t="str">
        <f aca="false">IF(OR(summary!$X40=AssignmentsWork!AQ$1,summary!$Z40=AssignmentsWork!AQ$1),AssignmentsWork!$A39 &amp; " &lt;" &amp; AssignmentsWork!$B39 &amp; "&gt;, ", "")&amp;AQ40</f>
        <v/>
      </c>
      <c r="AR39" s="0" t="str">
        <f aca="false">IF(OR(summary!$X40=AssignmentsWork!AR$1,summary!$Z40=AssignmentsWork!AR$1),AssignmentsWork!$A39 &amp; " &lt;" &amp; AssignmentsWork!$B39 &amp; "&gt;, ", "")&amp;AR40</f>
        <v/>
      </c>
      <c r="AS39" s="0" t="str">
        <f aca="false">IF(OR(summary!$X40=AssignmentsWork!AS$1,summary!$Z40=AssignmentsWork!AS$1),AssignmentsWork!$A39 &amp; " &lt;" &amp; AssignmentsWork!$B39 &amp; "&gt;, ", "")&amp;AS40</f>
        <v/>
      </c>
      <c r="AT39" s="0" t="str">
        <f aca="false">IF(OR(summary!$X40=AssignmentsWork!AT$1,summary!$Z40=AssignmentsWork!AT$1),AssignmentsWork!$A39 &amp; " &lt;" &amp; AssignmentsWork!$B39 &amp; "&gt;, ", "")&amp;AT40</f>
        <v/>
      </c>
      <c r="AU39" s="0" t="str">
        <f aca="false">IF(OR(summary!$X40=AssignmentsWork!AU$1,summary!$Z40=AssignmentsWork!AU$1),AssignmentsWork!$A39 &amp; " &lt;" &amp; AssignmentsWork!$B39 &amp; "&gt;, ", "")&amp;AU40</f>
        <v/>
      </c>
      <c r="AV39" s="0" t="str">
        <f aca="false">IF(OR(summary!$X40=AssignmentsWork!AV$1,summary!$Z40=AssignmentsWork!AV$1),AssignmentsWork!$A39 &amp; " &lt;" &amp; AssignmentsWork!$B39 &amp; "&gt;, ", "")&amp;AV40</f>
        <v/>
      </c>
      <c r="AW39" s="0" t="str">
        <f aca="false">IF(OR(summary!$X40=AssignmentsWork!AW$1,summary!$Z40=AssignmentsWork!AW$1),AssignmentsWork!$A39 &amp; " &lt;" &amp; AssignmentsWork!$B39 &amp; "&gt;, ", "")&amp;AW40</f>
        <v/>
      </c>
      <c r="AX39" s="0" t="str">
        <f aca="false">IF(OR(summary!$X40=AssignmentsWork!AX$1,summary!$Z40=AssignmentsWork!AX$1),AssignmentsWork!$A39 &amp; " &lt;" &amp; AssignmentsWork!$B39 &amp; "&gt;, ", "")&amp;AX40</f>
        <v/>
      </c>
      <c r="AY39" s="0" t="str">
        <f aca="false">IF(OR(summary!$X40=AssignmentsWork!AY$1,summary!$Z40=AssignmentsWork!AY$1),AssignmentsWork!$A39 &amp; " &lt;" &amp; AssignmentsWork!$B39 &amp; "&gt;, ", "")&amp;AY40</f>
        <v/>
      </c>
      <c r="AZ39" s="0" t="str">
        <f aca="false">IF(OR(summary!$X40=AssignmentsWork!AZ$1,summary!$Z40=AssignmentsWork!AZ$1),AssignmentsWork!$A39 &amp; " &lt;" &amp; AssignmentsWork!$B39 &amp; "&gt;, ", "")&amp;AZ40</f>
        <v/>
      </c>
      <c r="BA39" s="0" t="str">
        <f aca="false">IF(OR(summary!$X40=AssignmentsWork!BA$1,summary!$Z40=AssignmentsWork!BA$1),AssignmentsWork!$A39 &amp; " &lt;" &amp; AssignmentsWork!$B39 &amp; "&gt;, ", "")&amp;BA40</f>
        <v/>
      </c>
      <c r="BB39" s="0" t="str">
        <f aca="false">IF(OR(summary!$X40=AssignmentsWork!BB$1,summary!$Z40=AssignmentsWork!BB$1),AssignmentsWork!$A39 &amp; " &lt;" &amp; AssignmentsWork!$B39 &amp; "&gt;, ", "")&amp;BB40</f>
        <v/>
      </c>
      <c r="BC39" s="0" t="e">
        <f aca="false">IF(OR(summary!$X40=AssignmentsWork!BC$1,summary!$Z40=AssignmentsWork!BC$1),AssignmentsWork!$A39 &amp; " &lt;" &amp; AssignmentsWork!$B39 &amp; "&gt;, ", "")&amp;BC40</f>
        <v>#N/A</v>
      </c>
    </row>
    <row r="40" customFormat="false" ht="15" hidden="false" customHeight="false" outlineLevel="0" collapsed="false">
      <c r="A40" s="0" t="str">
        <f aca="false">summary!A41&amp;" "&amp;summary!B41</f>
        <v> </v>
      </c>
      <c r="B40" s="0" t="n">
        <f aca="false">summary!D41</f>
        <v>0</v>
      </c>
      <c r="C40" s="0" t="str">
        <f aca="false">IF(OR(summary!$X41=AssignmentsWork!C$1,summary!$Z41=AssignmentsWork!C$1),AssignmentsWork!$A40 &amp; " &lt;" &amp; AssignmentsWork!$B40 &amp; "&gt;, ", "")&amp;C41</f>
        <v/>
      </c>
      <c r="D40" s="0" t="str">
        <f aca="false">IF(OR(summary!$X41=AssignmentsWork!D$1,summary!$Z41=AssignmentsWork!D$1),AssignmentsWork!$A40 &amp; " &lt;" &amp; AssignmentsWork!$B40 &amp; "&gt;, ", "")&amp;D41</f>
        <v/>
      </c>
      <c r="E40" s="0" t="str">
        <f aca="false">IF(OR(summary!$X41=AssignmentsWork!E$1,summary!$Z41=AssignmentsWork!E$1),AssignmentsWork!$A40 &amp; " &lt;" &amp; AssignmentsWork!$B40 &amp; "&gt;, ", "")&amp;E41</f>
        <v/>
      </c>
      <c r="F40" s="0" t="str">
        <f aca="false">IF(OR(summary!$X41=AssignmentsWork!F$1,summary!$Z41=AssignmentsWork!F$1),AssignmentsWork!$A40 &amp; " &lt;" &amp; AssignmentsWork!$B40 &amp; "&gt;, ", "")&amp;F41</f>
        <v/>
      </c>
      <c r="G40" s="0" t="str">
        <f aca="false">IF(OR(summary!$X41=AssignmentsWork!G$1,summary!$Z41=AssignmentsWork!G$1),AssignmentsWork!$A40 &amp; " &lt;" &amp; AssignmentsWork!$B40 &amp; "&gt;, ", "")&amp;G41</f>
        <v/>
      </c>
      <c r="H40" s="0" t="str">
        <f aca="false">IF(OR(summary!$X41=AssignmentsWork!H$1,summary!$Z41=AssignmentsWork!H$1),AssignmentsWork!$A40 &amp; " &lt;" &amp; AssignmentsWork!$B40 &amp; "&gt;, ", "")&amp;H41</f>
        <v/>
      </c>
      <c r="I40" s="0" t="str">
        <f aca="false">IF(OR(summary!$X41=AssignmentsWork!I$1,summary!$Z41=AssignmentsWork!I$1),AssignmentsWork!$A40 &amp; " &lt;" &amp; AssignmentsWork!$B40 &amp; "&gt;, ", "")&amp;I41</f>
        <v/>
      </c>
      <c r="J40" s="0" t="str">
        <f aca="false">IF(OR(summary!$X41=AssignmentsWork!J$1,summary!$Z41=AssignmentsWork!J$1),AssignmentsWork!$A40 &amp; " &lt;" &amp; AssignmentsWork!$B40 &amp; "&gt;, ", "")&amp;J41</f>
        <v/>
      </c>
      <c r="K40" s="0" t="str">
        <f aca="false">IF(OR(summary!$X41=AssignmentsWork!K$1,summary!$Z41=AssignmentsWork!K$1),AssignmentsWork!$A40 &amp; " &lt;" &amp; AssignmentsWork!$B40 &amp; "&gt;, ", "")&amp;K41</f>
        <v/>
      </c>
      <c r="L40" s="0" t="str">
        <f aca="false">IF(OR(summary!$X41=AssignmentsWork!L$1,summary!$Z41=AssignmentsWork!L$1),AssignmentsWork!$A40 &amp; " &lt;" &amp; AssignmentsWork!$B40 &amp; "&gt;, ", "")&amp;L41</f>
        <v/>
      </c>
      <c r="M40" s="0" t="str">
        <f aca="false">IF(OR(summary!$X41=AssignmentsWork!M$1,summary!$Z41=AssignmentsWork!M$1),AssignmentsWork!$A40 &amp; " &lt;" &amp; AssignmentsWork!$B40 &amp; "&gt;, ", "")&amp;M41</f>
        <v/>
      </c>
      <c r="N40" s="0" t="str">
        <f aca="false">IF(OR(summary!$X41=AssignmentsWork!N$1,summary!$Z41=AssignmentsWork!N$1),AssignmentsWork!$A40 &amp; " &lt;" &amp; AssignmentsWork!$B40 &amp; "&gt;, ", "")&amp;N41</f>
        <v/>
      </c>
      <c r="O40" s="0" t="str">
        <f aca="false">IF(OR(summary!$X41=AssignmentsWork!O$1,summary!$Z41=AssignmentsWork!O$1),AssignmentsWork!$A40 &amp; " &lt;" &amp; AssignmentsWork!$B40 &amp; "&gt;, ", "")&amp;O41</f>
        <v/>
      </c>
      <c r="P40" s="0" t="str">
        <f aca="false">IF(OR(summary!$X41=AssignmentsWork!P$1,summary!$Z41=AssignmentsWork!P$1),AssignmentsWork!$A40 &amp; " &lt;" &amp; AssignmentsWork!$B40 &amp; "&gt;, ", "")&amp;P41</f>
        <v/>
      </c>
      <c r="Q40" s="0" t="str">
        <f aca="false">IF(OR(summary!$X41=AssignmentsWork!Q$1,summary!$Z41=AssignmentsWork!Q$1),AssignmentsWork!$A40 &amp; " &lt;" &amp; AssignmentsWork!$B40 &amp; "&gt;, ", "")&amp;Q41</f>
        <v/>
      </c>
      <c r="R40" s="0" t="str">
        <f aca="false">IF(OR(summary!$X41=AssignmentsWork!R$1,summary!$Z41=AssignmentsWork!R$1),AssignmentsWork!$A40 &amp; " &lt;" &amp; AssignmentsWork!$B40 &amp; "&gt;, ", "")&amp;R41</f>
        <v/>
      </c>
      <c r="S40" s="0" t="str">
        <f aca="false">IF(OR(summary!$X41=AssignmentsWork!S$1,summary!$Z41=AssignmentsWork!S$1),AssignmentsWork!$A40 &amp; " &lt;" &amp; AssignmentsWork!$B40 &amp; "&gt;, ", "")&amp;S41</f>
        <v/>
      </c>
      <c r="T40" s="0" t="str">
        <f aca="false">IF(OR(summary!$X41=AssignmentsWork!T$1,summary!$Z41=AssignmentsWork!T$1),AssignmentsWork!$A40 &amp; " &lt;" &amp; AssignmentsWork!$B40 &amp; "&gt;, ", "")&amp;T41</f>
        <v/>
      </c>
      <c r="U40" s="0" t="str">
        <f aca="false">IF(OR(summary!$X41=AssignmentsWork!U$1,summary!$Z41=AssignmentsWork!U$1),AssignmentsWork!$A40 &amp; " &lt;" &amp; AssignmentsWork!$B40 &amp; "&gt;, ", "")&amp;U41</f>
        <v/>
      </c>
      <c r="V40" s="0" t="str">
        <f aca="false">IF(OR(summary!$X41=AssignmentsWork!V$1,summary!$Z41=AssignmentsWork!V$1),AssignmentsWork!$A40 &amp; " &lt;" &amp; AssignmentsWork!$B40 &amp; "&gt;, ", "")&amp;V41</f>
        <v/>
      </c>
      <c r="W40" s="0" t="str">
        <f aca="false">IF(OR(summary!$X41=AssignmentsWork!W$1,summary!$Z41=AssignmentsWork!W$1),AssignmentsWork!$A40 &amp; " &lt;" &amp; AssignmentsWork!$B40 &amp; "&gt;, ", "")&amp;W41</f>
        <v/>
      </c>
      <c r="X40" s="0" t="str">
        <f aca="false">IF(OR(summary!$X41=AssignmentsWork!X$1,summary!$Z41=AssignmentsWork!X$1),AssignmentsWork!$A40 &amp; " &lt;" &amp; AssignmentsWork!$B40 &amp; "&gt;, ", "")&amp;X41</f>
        <v/>
      </c>
      <c r="Y40" s="0" t="str">
        <f aca="false">IF(OR(summary!$X41=AssignmentsWork!Y$1,summary!$Z41=AssignmentsWork!Y$1),AssignmentsWork!$A40 &amp; " &lt;" &amp; AssignmentsWork!$B40 &amp; "&gt;, ", "")&amp;Y41</f>
        <v/>
      </c>
      <c r="Z40" s="0" t="str">
        <f aca="false">IF(OR(summary!$X41=AssignmentsWork!Z$1,summary!$Z41=AssignmentsWork!Z$1),AssignmentsWork!$A40 &amp; " &lt;" &amp; AssignmentsWork!$B40 &amp; "&gt;, ", "")&amp;Z41</f>
        <v/>
      </c>
      <c r="AA40" s="0" t="str">
        <f aca="false">IF(OR(summary!$X41=AssignmentsWork!AA$1,summary!$Z41=AssignmentsWork!AA$1),AssignmentsWork!$A40 &amp; " &lt;" &amp; AssignmentsWork!$B40 &amp; "&gt;, ", "")&amp;AA41</f>
        <v/>
      </c>
      <c r="AB40" s="0" t="str">
        <f aca="false">IF(OR(summary!$X41=AssignmentsWork!AB$1,summary!$Z41=AssignmentsWork!AB$1),AssignmentsWork!$A40 &amp; " &lt;" &amp; AssignmentsWork!$B40 &amp; "&gt;, ", "")&amp;AB41</f>
        <v/>
      </c>
      <c r="AC40" s="0" t="str">
        <f aca="false">IF(OR(summary!$X41=AssignmentsWork!AC$1,summary!$Z41=AssignmentsWork!AC$1),AssignmentsWork!$A40 &amp; " &lt;" &amp; AssignmentsWork!$B40 &amp; "&gt;, ", "")&amp;AC41</f>
        <v/>
      </c>
      <c r="AD40" s="0" t="str">
        <f aca="false">IF(OR(summary!$X41=AssignmentsWork!AD$1,summary!$Z41=AssignmentsWork!AD$1),AssignmentsWork!$A40 &amp; " &lt;" &amp; AssignmentsWork!$B40 &amp; "&gt;, ", "")&amp;AD41</f>
        <v/>
      </c>
      <c r="AE40" s="0" t="str">
        <f aca="false">IF(OR(summary!$X41=AssignmentsWork!AE$1,summary!$Z41=AssignmentsWork!AE$1),AssignmentsWork!$A40 &amp; " &lt;" &amp; AssignmentsWork!$B40 &amp; "&gt;, ", "")&amp;AE41</f>
        <v/>
      </c>
      <c r="AF40" s="0" t="str">
        <f aca="false">IF(OR(summary!$X41=AssignmentsWork!AF$1,summary!$Z41=AssignmentsWork!AF$1),AssignmentsWork!$A40 &amp; " &lt;" &amp; AssignmentsWork!$B40 &amp; "&gt;, ", "")&amp;AF41</f>
        <v/>
      </c>
      <c r="AG40" s="0" t="str">
        <f aca="false">IF(OR(summary!$X41=AssignmentsWork!AG$1,summary!$Z41=AssignmentsWork!AG$1),AssignmentsWork!$A40 &amp; " &lt;" &amp; AssignmentsWork!$B40 &amp; "&gt;, ", "")&amp;AG41</f>
        <v/>
      </c>
      <c r="AH40" s="0" t="str">
        <f aca="false">IF(OR(summary!$X41=AssignmentsWork!AH$1,summary!$Z41=AssignmentsWork!AH$1),AssignmentsWork!$A40 &amp; " &lt;" &amp; AssignmentsWork!$B40 &amp; "&gt;, ", "")&amp;AH41</f>
        <v/>
      </c>
      <c r="AI40" s="0" t="str">
        <f aca="false">IF(OR(summary!$X41=AssignmentsWork!AI$1,summary!$Z41=AssignmentsWork!AI$1),AssignmentsWork!$A40 &amp; " &lt;" &amp; AssignmentsWork!$B40 &amp; "&gt;, ", "")&amp;AI41</f>
        <v/>
      </c>
      <c r="AJ40" s="0" t="str">
        <f aca="false">IF(OR(summary!$X41=AssignmentsWork!AJ$1,summary!$Z41=AssignmentsWork!AJ$1),AssignmentsWork!$A40 &amp; " &lt;" &amp; AssignmentsWork!$B40 &amp; "&gt;, ", "")&amp;AJ41</f>
        <v/>
      </c>
      <c r="AK40" s="0" t="str">
        <f aca="false">IF(OR(summary!$X41=AssignmentsWork!AK$1,summary!$Z41=AssignmentsWork!AK$1),AssignmentsWork!$A40 &amp; " &lt;" &amp; AssignmentsWork!$B40 &amp; "&gt;, ", "")&amp;AK41</f>
        <v/>
      </c>
      <c r="AL40" s="0" t="str">
        <f aca="false">IF(OR(summary!$X41=AssignmentsWork!AL$1,summary!$Z41=AssignmentsWork!AL$1),AssignmentsWork!$A40 &amp; " &lt;" &amp; AssignmentsWork!$B40 &amp; "&gt;, ", "")&amp;AL41</f>
        <v/>
      </c>
      <c r="AM40" s="0" t="str">
        <f aca="false">IF(OR(summary!$X41=AssignmentsWork!AM$1,summary!$Z41=AssignmentsWork!AM$1),AssignmentsWork!$A40 &amp; " &lt;" &amp; AssignmentsWork!$B40 &amp; "&gt;, ", "")&amp;AM41</f>
        <v/>
      </c>
      <c r="AN40" s="0" t="str">
        <f aca="false">IF(OR(summary!$X41=AssignmentsWork!AN$1,summary!$Z41=AssignmentsWork!AN$1),AssignmentsWork!$A40 &amp; " &lt;" &amp; AssignmentsWork!$B40 &amp; "&gt;, ", "")&amp;AN41</f>
        <v/>
      </c>
      <c r="AO40" s="0" t="str">
        <f aca="false">IF(OR(summary!$X41=AssignmentsWork!AO$1,summary!$Z41=AssignmentsWork!AO$1),AssignmentsWork!$A40 &amp; " &lt;" &amp; AssignmentsWork!$B40 &amp; "&gt;, ", "")&amp;AO41</f>
        <v/>
      </c>
      <c r="AP40" s="0" t="str">
        <f aca="false">IF(OR(summary!$X41=AssignmentsWork!AP$1,summary!$Z41=AssignmentsWork!AP$1),AssignmentsWork!$A40 &amp; " &lt;" &amp; AssignmentsWork!$B40 &amp; "&gt;, ", "")&amp;AP41</f>
        <v/>
      </c>
      <c r="AQ40" s="0" t="str">
        <f aca="false">IF(OR(summary!$X41=AssignmentsWork!AQ$1,summary!$Z41=AssignmentsWork!AQ$1),AssignmentsWork!$A40 &amp; " &lt;" &amp; AssignmentsWork!$B40 &amp; "&gt;, ", "")&amp;AQ41</f>
        <v/>
      </c>
      <c r="AR40" s="0" t="str">
        <f aca="false">IF(OR(summary!$X41=AssignmentsWork!AR$1,summary!$Z41=AssignmentsWork!AR$1),AssignmentsWork!$A40 &amp; " &lt;" &amp; AssignmentsWork!$B40 &amp; "&gt;, ", "")&amp;AR41</f>
        <v/>
      </c>
      <c r="AS40" s="0" t="str">
        <f aca="false">IF(OR(summary!$X41=AssignmentsWork!AS$1,summary!$Z41=AssignmentsWork!AS$1),AssignmentsWork!$A40 &amp; " &lt;" &amp; AssignmentsWork!$B40 &amp; "&gt;, ", "")&amp;AS41</f>
        <v/>
      </c>
      <c r="AT40" s="0" t="str">
        <f aca="false">IF(OR(summary!$X41=AssignmentsWork!AT$1,summary!$Z41=AssignmentsWork!AT$1),AssignmentsWork!$A40 &amp; " &lt;" &amp; AssignmentsWork!$B40 &amp; "&gt;, ", "")&amp;AT41</f>
        <v/>
      </c>
      <c r="AU40" s="0" t="str">
        <f aca="false">IF(OR(summary!$X41=AssignmentsWork!AU$1,summary!$Z41=AssignmentsWork!AU$1),AssignmentsWork!$A40 &amp; " &lt;" &amp; AssignmentsWork!$B40 &amp; "&gt;, ", "")&amp;AU41</f>
        <v/>
      </c>
      <c r="AV40" s="0" t="str">
        <f aca="false">IF(OR(summary!$X41=AssignmentsWork!AV$1,summary!$Z41=AssignmentsWork!AV$1),AssignmentsWork!$A40 &amp; " &lt;" &amp; AssignmentsWork!$B40 &amp; "&gt;, ", "")&amp;AV41</f>
        <v/>
      </c>
      <c r="AW40" s="0" t="str">
        <f aca="false">IF(OR(summary!$X41=AssignmentsWork!AW$1,summary!$Z41=AssignmentsWork!AW$1),AssignmentsWork!$A40 &amp; " &lt;" &amp; AssignmentsWork!$B40 &amp; "&gt;, ", "")&amp;AW41</f>
        <v/>
      </c>
      <c r="AX40" s="0" t="str">
        <f aca="false">IF(OR(summary!$X41=AssignmentsWork!AX$1,summary!$Z41=AssignmentsWork!AX$1),AssignmentsWork!$A40 &amp; " &lt;" &amp; AssignmentsWork!$B40 &amp; "&gt;, ", "")&amp;AX41</f>
        <v/>
      </c>
      <c r="AY40" s="0" t="str">
        <f aca="false">IF(OR(summary!$X41=AssignmentsWork!AY$1,summary!$Z41=AssignmentsWork!AY$1),AssignmentsWork!$A40 &amp; " &lt;" &amp; AssignmentsWork!$B40 &amp; "&gt;, ", "")&amp;AY41</f>
        <v/>
      </c>
      <c r="AZ40" s="0" t="str">
        <f aca="false">IF(OR(summary!$X41=AssignmentsWork!AZ$1,summary!$Z41=AssignmentsWork!AZ$1),AssignmentsWork!$A40 &amp; " &lt;" &amp; AssignmentsWork!$B40 &amp; "&gt;, ", "")&amp;AZ41</f>
        <v/>
      </c>
      <c r="BA40" s="0" t="str">
        <f aca="false">IF(OR(summary!$X41=AssignmentsWork!BA$1,summary!$Z41=AssignmentsWork!BA$1),AssignmentsWork!$A40 &amp; " &lt;" &amp; AssignmentsWork!$B40 &amp; "&gt;, ", "")&amp;BA41</f>
        <v/>
      </c>
      <c r="BB40" s="0" t="str">
        <f aca="false">IF(OR(summary!$X41=AssignmentsWork!BB$1,summary!$Z41=AssignmentsWork!BB$1),AssignmentsWork!$A40 &amp; " &lt;" &amp; AssignmentsWork!$B40 &amp; "&gt;, ", "")&amp;BB41</f>
        <v/>
      </c>
      <c r="BC40" s="0" t="e">
        <f aca="false">IF(OR(summary!$X41=AssignmentsWork!BC$1,summary!$Z41=AssignmentsWork!BC$1),AssignmentsWork!$A40 &amp; " &lt;" &amp; AssignmentsWork!$B40 &amp; "&gt;, ", "")&amp;BC41</f>
        <v>#N/A</v>
      </c>
    </row>
    <row r="41" customFormat="false" ht="15" hidden="false" customHeight="false" outlineLevel="0" collapsed="false">
      <c r="A41" s="0" t="str">
        <f aca="false">summary!A42&amp;" "&amp;summary!B42</f>
        <v> </v>
      </c>
      <c r="B41" s="0" t="n">
        <f aca="false">summary!D42</f>
        <v>0</v>
      </c>
      <c r="C41" s="0" t="str">
        <f aca="false">IF(OR(summary!$X42=AssignmentsWork!C$1,summary!$Z42=AssignmentsWork!C$1),AssignmentsWork!$A41 &amp; " &lt;" &amp; AssignmentsWork!$B41 &amp; "&gt;, ", "")&amp;C42</f>
        <v/>
      </c>
      <c r="D41" s="0" t="str">
        <f aca="false">IF(OR(summary!$X42=AssignmentsWork!D$1,summary!$Z42=AssignmentsWork!D$1),AssignmentsWork!$A41 &amp; " &lt;" &amp; AssignmentsWork!$B41 &amp; "&gt;, ", "")&amp;D42</f>
        <v/>
      </c>
      <c r="E41" s="0" t="str">
        <f aca="false">IF(OR(summary!$X42=AssignmentsWork!E$1,summary!$Z42=AssignmentsWork!E$1),AssignmentsWork!$A41 &amp; " &lt;" &amp; AssignmentsWork!$B41 &amp; "&gt;, ", "")&amp;E42</f>
        <v/>
      </c>
      <c r="F41" s="0" t="str">
        <f aca="false">IF(OR(summary!$X42=AssignmentsWork!F$1,summary!$Z42=AssignmentsWork!F$1),AssignmentsWork!$A41 &amp; " &lt;" &amp; AssignmentsWork!$B41 &amp; "&gt;, ", "")&amp;F42</f>
        <v/>
      </c>
      <c r="G41" s="0" t="str">
        <f aca="false">IF(OR(summary!$X42=AssignmentsWork!G$1,summary!$Z42=AssignmentsWork!G$1),AssignmentsWork!$A41 &amp; " &lt;" &amp; AssignmentsWork!$B41 &amp; "&gt;, ", "")&amp;G42</f>
        <v/>
      </c>
      <c r="H41" s="0" t="str">
        <f aca="false">IF(OR(summary!$X42=AssignmentsWork!H$1,summary!$Z42=AssignmentsWork!H$1),AssignmentsWork!$A41 &amp; " &lt;" &amp; AssignmentsWork!$B41 &amp; "&gt;, ", "")&amp;H42</f>
        <v/>
      </c>
      <c r="I41" s="0" t="str">
        <f aca="false">IF(OR(summary!$X42=AssignmentsWork!I$1,summary!$Z42=AssignmentsWork!I$1),AssignmentsWork!$A41 &amp; " &lt;" &amp; AssignmentsWork!$B41 &amp; "&gt;, ", "")&amp;I42</f>
        <v/>
      </c>
      <c r="J41" s="0" t="str">
        <f aca="false">IF(OR(summary!$X42=AssignmentsWork!J$1,summary!$Z42=AssignmentsWork!J$1),AssignmentsWork!$A41 &amp; " &lt;" &amp; AssignmentsWork!$B41 &amp; "&gt;, ", "")&amp;J42</f>
        <v/>
      </c>
      <c r="K41" s="0" t="str">
        <f aca="false">IF(OR(summary!$X42=AssignmentsWork!K$1,summary!$Z42=AssignmentsWork!K$1),AssignmentsWork!$A41 &amp; " &lt;" &amp; AssignmentsWork!$B41 &amp; "&gt;, ", "")&amp;K42</f>
        <v/>
      </c>
      <c r="L41" s="0" t="str">
        <f aca="false">IF(OR(summary!$X42=AssignmentsWork!L$1,summary!$Z42=AssignmentsWork!L$1),AssignmentsWork!$A41 &amp; " &lt;" &amp; AssignmentsWork!$B41 &amp; "&gt;, ", "")&amp;L42</f>
        <v/>
      </c>
      <c r="M41" s="0" t="str">
        <f aca="false">IF(OR(summary!$X42=AssignmentsWork!M$1,summary!$Z42=AssignmentsWork!M$1),AssignmentsWork!$A41 &amp; " &lt;" &amp; AssignmentsWork!$B41 &amp; "&gt;, ", "")&amp;M42</f>
        <v/>
      </c>
      <c r="N41" s="0" t="str">
        <f aca="false">IF(OR(summary!$X42=AssignmentsWork!N$1,summary!$Z42=AssignmentsWork!N$1),AssignmentsWork!$A41 &amp; " &lt;" &amp; AssignmentsWork!$B41 &amp; "&gt;, ", "")&amp;N42</f>
        <v/>
      </c>
      <c r="O41" s="0" t="str">
        <f aca="false">IF(OR(summary!$X42=AssignmentsWork!O$1,summary!$Z42=AssignmentsWork!O$1),AssignmentsWork!$A41 &amp; " &lt;" &amp; AssignmentsWork!$B41 &amp; "&gt;, ", "")&amp;O42</f>
        <v/>
      </c>
      <c r="P41" s="0" t="str">
        <f aca="false">IF(OR(summary!$X42=AssignmentsWork!P$1,summary!$Z42=AssignmentsWork!P$1),AssignmentsWork!$A41 &amp; " &lt;" &amp; AssignmentsWork!$B41 &amp; "&gt;, ", "")&amp;P42</f>
        <v/>
      </c>
      <c r="Q41" s="0" t="str">
        <f aca="false">IF(OR(summary!$X42=AssignmentsWork!Q$1,summary!$Z42=AssignmentsWork!Q$1),AssignmentsWork!$A41 &amp; " &lt;" &amp; AssignmentsWork!$B41 &amp; "&gt;, ", "")&amp;Q42</f>
        <v/>
      </c>
      <c r="R41" s="0" t="str">
        <f aca="false">IF(OR(summary!$X42=AssignmentsWork!R$1,summary!$Z42=AssignmentsWork!R$1),AssignmentsWork!$A41 &amp; " &lt;" &amp; AssignmentsWork!$B41 &amp; "&gt;, ", "")&amp;R42</f>
        <v/>
      </c>
      <c r="S41" s="0" t="str">
        <f aca="false">IF(OR(summary!$X42=AssignmentsWork!S$1,summary!$Z42=AssignmentsWork!S$1),AssignmentsWork!$A41 &amp; " &lt;" &amp; AssignmentsWork!$B41 &amp; "&gt;, ", "")&amp;S42</f>
        <v/>
      </c>
      <c r="T41" s="0" t="str">
        <f aca="false">IF(OR(summary!$X42=AssignmentsWork!T$1,summary!$Z42=AssignmentsWork!T$1),AssignmentsWork!$A41 &amp; " &lt;" &amp; AssignmentsWork!$B41 &amp; "&gt;, ", "")&amp;T42</f>
        <v/>
      </c>
      <c r="U41" s="0" t="str">
        <f aca="false">IF(OR(summary!$X42=AssignmentsWork!U$1,summary!$Z42=AssignmentsWork!U$1),AssignmentsWork!$A41 &amp; " &lt;" &amp; AssignmentsWork!$B41 &amp; "&gt;, ", "")&amp;U42</f>
        <v/>
      </c>
      <c r="V41" s="0" t="str">
        <f aca="false">IF(OR(summary!$X42=AssignmentsWork!V$1,summary!$Z42=AssignmentsWork!V$1),AssignmentsWork!$A41 &amp; " &lt;" &amp; AssignmentsWork!$B41 &amp; "&gt;, ", "")&amp;V42</f>
        <v/>
      </c>
      <c r="W41" s="0" t="str">
        <f aca="false">IF(OR(summary!$X42=AssignmentsWork!W$1,summary!$Z42=AssignmentsWork!W$1),AssignmentsWork!$A41 &amp; " &lt;" &amp; AssignmentsWork!$B41 &amp; "&gt;, ", "")&amp;W42</f>
        <v/>
      </c>
      <c r="X41" s="0" t="str">
        <f aca="false">IF(OR(summary!$X42=AssignmentsWork!X$1,summary!$Z42=AssignmentsWork!X$1),AssignmentsWork!$A41 &amp; " &lt;" &amp; AssignmentsWork!$B41 &amp; "&gt;, ", "")&amp;X42</f>
        <v/>
      </c>
      <c r="Y41" s="0" t="str">
        <f aca="false">IF(OR(summary!$X42=AssignmentsWork!Y$1,summary!$Z42=AssignmentsWork!Y$1),AssignmentsWork!$A41 &amp; " &lt;" &amp; AssignmentsWork!$B41 &amp; "&gt;, ", "")&amp;Y42</f>
        <v/>
      </c>
      <c r="Z41" s="0" t="str">
        <f aca="false">IF(OR(summary!$X42=AssignmentsWork!Z$1,summary!$Z42=AssignmentsWork!Z$1),AssignmentsWork!$A41 &amp; " &lt;" &amp; AssignmentsWork!$B41 &amp; "&gt;, ", "")&amp;Z42</f>
        <v/>
      </c>
      <c r="AA41" s="0" t="str">
        <f aca="false">IF(OR(summary!$X42=AssignmentsWork!AA$1,summary!$Z42=AssignmentsWork!AA$1),AssignmentsWork!$A41 &amp; " &lt;" &amp; AssignmentsWork!$B41 &amp; "&gt;, ", "")&amp;AA42</f>
        <v/>
      </c>
      <c r="AB41" s="0" t="str">
        <f aca="false">IF(OR(summary!$X42=AssignmentsWork!AB$1,summary!$Z42=AssignmentsWork!AB$1),AssignmentsWork!$A41 &amp; " &lt;" &amp; AssignmentsWork!$B41 &amp; "&gt;, ", "")&amp;AB42</f>
        <v/>
      </c>
      <c r="AC41" s="0" t="str">
        <f aca="false">IF(OR(summary!$X42=AssignmentsWork!AC$1,summary!$Z42=AssignmentsWork!AC$1),AssignmentsWork!$A41 &amp; " &lt;" &amp; AssignmentsWork!$B41 &amp; "&gt;, ", "")&amp;AC42</f>
        <v/>
      </c>
      <c r="AD41" s="0" t="str">
        <f aca="false">IF(OR(summary!$X42=AssignmentsWork!AD$1,summary!$Z42=AssignmentsWork!AD$1),AssignmentsWork!$A41 &amp; " &lt;" &amp; AssignmentsWork!$B41 &amp; "&gt;, ", "")&amp;AD42</f>
        <v/>
      </c>
      <c r="AE41" s="0" t="str">
        <f aca="false">IF(OR(summary!$X42=AssignmentsWork!AE$1,summary!$Z42=AssignmentsWork!AE$1),AssignmentsWork!$A41 &amp; " &lt;" &amp; AssignmentsWork!$B41 &amp; "&gt;, ", "")&amp;AE42</f>
        <v/>
      </c>
      <c r="AF41" s="0" t="str">
        <f aca="false">IF(OR(summary!$X42=AssignmentsWork!AF$1,summary!$Z42=AssignmentsWork!AF$1),AssignmentsWork!$A41 &amp; " &lt;" &amp; AssignmentsWork!$B41 &amp; "&gt;, ", "")&amp;AF42</f>
        <v/>
      </c>
      <c r="AG41" s="0" t="str">
        <f aca="false">IF(OR(summary!$X42=AssignmentsWork!AG$1,summary!$Z42=AssignmentsWork!AG$1),AssignmentsWork!$A41 &amp; " &lt;" &amp; AssignmentsWork!$B41 &amp; "&gt;, ", "")&amp;AG42</f>
        <v/>
      </c>
      <c r="AH41" s="0" t="str">
        <f aca="false">IF(OR(summary!$X42=AssignmentsWork!AH$1,summary!$Z42=AssignmentsWork!AH$1),AssignmentsWork!$A41 &amp; " &lt;" &amp; AssignmentsWork!$B41 &amp; "&gt;, ", "")&amp;AH42</f>
        <v/>
      </c>
      <c r="AI41" s="0" t="str">
        <f aca="false">IF(OR(summary!$X42=AssignmentsWork!AI$1,summary!$Z42=AssignmentsWork!AI$1),AssignmentsWork!$A41 &amp; " &lt;" &amp; AssignmentsWork!$B41 &amp; "&gt;, ", "")&amp;AI42</f>
        <v/>
      </c>
      <c r="AJ41" s="0" t="str">
        <f aca="false">IF(OR(summary!$X42=AssignmentsWork!AJ$1,summary!$Z42=AssignmentsWork!AJ$1),AssignmentsWork!$A41 &amp; " &lt;" &amp; AssignmentsWork!$B41 &amp; "&gt;, ", "")&amp;AJ42</f>
        <v/>
      </c>
      <c r="AK41" s="0" t="str">
        <f aca="false">IF(OR(summary!$X42=AssignmentsWork!AK$1,summary!$Z42=AssignmentsWork!AK$1),AssignmentsWork!$A41 &amp; " &lt;" &amp; AssignmentsWork!$B41 &amp; "&gt;, ", "")&amp;AK42</f>
        <v/>
      </c>
      <c r="AL41" s="0" t="str">
        <f aca="false">IF(OR(summary!$X42=AssignmentsWork!AL$1,summary!$Z42=AssignmentsWork!AL$1),AssignmentsWork!$A41 &amp; " &lt;" &amp; AssignmentsWork!$B41 &amp; "&gt;, ", "")&amp;AL42</f>
        <v/>
      </c>
      <c r="AM41" s="0" t="str">
        <f aca="false">IF(OR(summary!$X42=AssignmentsWork!AM$1,summary!$Z42=AssignmentsWork!AM$1),AssignmentsWork!$A41 &amp; " &lt;" &amp; AssignmentsWork!$B41 &amp; "&gt;, ", "")&amp;AM42</f>
        <v/>
      </c>
      <c r="AN41" s="0" t="str">
        <f aca="false">IF(OR(summary!$X42=AssignmentsWork!AN$1,summary!$Z42=AssignmentsWork!AN$1),AssignmentsWork!$A41 &amp; " &lt;" &amp; AssignmentsWork!$B41 &amp; "&gt;, ", "")&amp;AN42</f>
        <v/>
      </c>
      <c r="AO41" s="0" t="str">
        <f aca="false">IF(OR(summary!$X42=AssignmentsWork!AO$1,summary!$Z42=AssignmentsWork!AO$1),AssignmentsWork!$A41 &amp; " &lt;" &amp; AssignmentsWork!$B41 &amp; "&gt;, ", "")&amp;AO42</f>
        <v/>
      </c>
      <c r="AP41" s="0" t="str">
        <f aca="false">IF(OR(summary!$X42=AssignmentsWork!AP$1,summary!$Z42=AssignmentsWork!AP$1),AssignmentsWork!$A41 &amp; " &lt;" &amp; AssignmentsWork!$B41 &amp; "&gt;, ", "")&amp;AP42</f>
        <v/>
      </c>
      <c r="AQ41" s="0" t="str">
        <f aca="false">IF(OR(summary!$X42=AssignmentsWork!AQ$1,summary!$Z42=AssignmentsWork!AQ$1),AssignmentsWork!$A41 &amp; " &lt;" &amp; AssignmentsWork!$B41 &amp; "&gt;, ", "")&amp;AQ42</f>
        <v/>
      </c>
      <c r="AR41" s="0" t="str">
        <f aca="false">IF(OR(summary!$X42=AssignmentsWork!AR$1,summary!$Z42=AssignmentsWork!AR$1),AssignmentsWork!$A41 &amp; " &lt;" &amp; AssignmentsWork!$B41 &amp; "&gt;, ", "")&amp;AR42</f>
        <v/>
      </c>
      <c r="AS41" s="0" t="str">
        <f aca="false">IF(OR(summary!$X42=AssignmentsWork!AS$1,summary!$Z42=AssignmentsWork!AS$1),AssignmentsWork!$A41 &amp; " &lt;" &amp; AssignmentsWork!$B41 &amp; "&gt;, ", "")&amp;AS42</f>
        <v/>
      </c>
      <c r="AT41" s="0" t="str">
        <f aca="false">IF(OR(summary!$X42=AssignmentsWork!AT$1,summary!$Z42=AssignmentsWork!AT$1),AssignmentsWork!$A41 &amp; " &lt;" &amp; AssignmentsWork!$B41 &amp; "&gt;, ", "")&amp;AT42</f>
        <v/>
      </c>
      <c r="AU41" s="0" t="str">
        <f aca="false">IF(OR(summary!$X42=AssignmentsWork!AU$1,summary!$Z42=AssignmentsWork!AU$1),AssignmentsWork!$A41 &amp; " &lt;" &amp; AssignmentsWork!$B41 &amp; "&gt;, ", "")&amp;AU42</f>
        <v/>
      </c>
      <c r="AV41" s="0" t="str">
        <f aca="false">IF(OR(summary!$X42=AssignmentsWork!AV$1,summary!$Z42=AssignmentsWork!AV$1),AssignmentsWork!$A41 &amp; " &lt;" &amp; AssignmentsWork!$B41 &amp; "&gt;, ", "")&amp;AV42</f>
        <v/>
      </c>
      <c r="AW41" s="0" t="str">
        <f aca="false">IF(OR(summary!$X42=AssignmentsWork!AW$1,summary!$Z42=AssignmentsWork!AW$1),AssignmentsWork!$A41 &amp; " &lt;" &amp; AssignmentsWork!$B41 &amp; "&gt;, ", "")&amp;AW42</f>
        <v/>
      </c>
      <c r="AX41" s="0" t="str">
        <f aca="false">IF(OR(summary!$X42=AssignmentsWork!AX$1,summary!$Z42=AssignmentsWork!AX$1),AssignmentsWork!$A41 &amp; " &lt;" &amp; AssignmentsWork!$B41 &amp; "&gt;, ", "")&amp;AX42</f>
        <v/>
      </c>
      <c r="AY41" s="0" t="str">
        <f aca="false">IF(OR(summary!$X42=AssignmentsWork!AY$1,summary!$Z42=AssignmentsWork!AY$1),AssignmentsWork!$A41 &amp; " &lt;" &amp; AssignmentsWork!$B41 &amp; "&gt;, ", "")&amp;AY42</f>
        <v/>
      </c>
      <c r="AZ41" s="0" t="str">
        <f aca="false">IF(OR(summary!$X42=AssignmentsWork!AZ$1,summary!$Z42=AssignmentsWork!AZ$1),AssignmentsWork!$A41 &amp; " &lt;" &amp; AssignmentsWork!$B41 &amp; "&gt;, ", "")&amp;AZ42</f>
        <v/>
      </c>
      <c r="BA41" s="0" t="str">
        <f aca="false">IF(OR(summary!$X42=AssignmentsWork!BA$1,summary!$Z42=AssignmentsWork!BA$1),AssignmentsWork!$A41 &amp; " &lt;" &amp; AssignmentsWork!$B41 &amp; "&gt;, ", "")&amp;BA42</f>
        <v/>
      </c>
      <c r="BB41" s="0" t="str">
        <f aca="false">IF(OR(summary!$X42=AssignmentsWork!BB$1,summary!$Z42=AssignmentsWork!BB$1),AssignmentsWork!$A41 &amp; " &lt;" &amp; AssignmentsWork!$B41 &amp; "&gt;, ", "")&amp;BB42</f>
        <v/>
      </c>
      <c r="BC41" s="0" t="e">
        <f aca="false">IF(OR(summary!$X42=AssignmentsWork!BC$1,summary!$Z42=AssignmentsWork!BC$1),AssignmentsWork!$A41 &amp; " &lt;" &amp; AssignmentsWork!$B41 &amp; "&gt;, ", "")&amp;BC42</f>
        <v>#N/A</v>
      </c>
    </row>
    <row r="42" customFormat="false" ht="15" hidden="false" customHeight="false" outlineLevel="0" collapsed="false">
      <c r="A42" s="0" t="str">
        <f aca="false">summary!A43&amp;" "&amp;summary!B43</f>
        <v> </v>
      </c>
      <c r="B42" s="0" t="n">
        <f aca="false">summary!D43</f>
        <v>0</v>
      </c>
      <c r="C42" s="0" t="str">
        <f aca="false">IF(OR(summary!$X43=AssignmentsWork!C$1,summary!$Z43=AssignmentsWork!C$1),AssignmentsWork!$A42 &amp; " &lt;" &amp; AssignmentsWork!$B42 &amp; "&gt;, ", "")&amp;C43</f>
        <v/>
      </c>
      <c r="D42" s="0" t="str">
        <f aca="false">IF(OR(summary!$X43=AssignmentsWork!D$1,summary!$Z43=AssignmentsWork!D$1),AssignmentsWork!$A42 &amp; " &lt;" &amp; AssignmentsWork!$B42 &amp; "&gt;, ", "")&amp;D43</f>
        <v/>
      </c>
      <c r="E42" s="0" t="str">
        <f aca="false">IF(OR(summary!$X43=AssignmentsWork!E$1,summary!$Z43=AssignmentsWork!E$1),AssignmentsWork!$A42 &amp; " &lt;" &amp; AssignmentsWork!$B42 &amp; "&gt;, ", "")&amp;E43</f>
        <v/>
      </c>
      <c r="F42" s="0" t="str">
        <f aca="false">IF(OR(summary!$X43=AssignmentsWork!F$1,summary!$Z43=AssignmentsWork!F$1),AssignmentsWork!$A42 &amp; " &lt;" &amp; AssignmentsWork!$B42 &amp; "&gt;, ", "")&amp;F43</f>
        <v/>
      </c>
      <c r="G42" s="0" t="str">
        <f aca="false">IF(OR(summary!$X43=AssignmentsWork!G$1,summary!$Z43=AssignmentsWork!G$1),AssignmentsWork!$A42 &amp; " &lt;" &amp; AssignmentsWork!$B42 &amp; "&gt;, ", "")&amp;G43</f>
        <v/>
      </c>
      <c r="H42" s="0" t="str">
        <f aca="false">IF(OR(summary!$X43=AssignmentsWork!H$1,summary!$Z43=AssignmentsWork!H$1),AssignmentsWork!$A42 &amp; " &lt;" &amp; AssignmentsWork!$B42 &amp; "&gt;, ", "")&amp;H43</f>
        <v/>
      </c>
      <c r="I42" s="0" t="str">
        <f aca="false">IF(OR(summary!$X43=AssignmentsWork!I$1,summary!$Z43=AssignmentsWork!I$1),AssignmentsWork!$A42 &amp; " &lt;" &amp; AssignmentsWork!$B42 &amp; "&gt;, ", "")&amp;I43</f>
        <v/>
      </c>
      <c r="J42" s="0" t="str">
        <f aca="false">IF(OR(summary!$X43=AssignmentsWork!J$1,summary!$Z43=AssignmentsWork!J$1),AssignmentsWork!$A42 &amp; " &lt;" &amp; AssignmentsWork!$B42 &amp; "&gt;, ", "")&amp;J43</f>
        <v/>
      </c>
      <c r="K42" s="0" t="str">
        <f aca="false">IF(OR(summary!$X43=AssignmentsWork!K$1,summary!$Z43=AssignmentsWork!K$1),AssignmentsWork!$A42 &amp; " &lt;" &amp; AssignmentsWork!$B42 &amp; "&gt;, ", "")&amp;K43</f>
        <v/>
      </c>
      <c r="L42" s="0" t="str">
        <f aca="false">IF(OR(summary!$X43=AssignmentsWork!L$1,summary!$Z43=AssignmentsWork!L$1),AssignmentsWork!$A42 &amp; " &lt;" &amp; AssignmentsWork!$B42 &amp; "&gt;, ", "")&amp;L43</f>
        <v/>
      </c>
      <c r="M42" s="0" t="str">
        <f aca="false">IF(OR(summary!$X43=AssignmentsWork!M$1,summary!$Z43=AssignmentsWork!M$1),AssignmentsWork!$A42 &amp; " &lt;" &amp; AssignmentsWork!$B42 &amp; "&gt;, ", "")&amp;M43</f>
        <v/>
      </c>
      <c r="N42" s="0" t="str">
        <f aca="false">IF(OR(summary!$X43=AssignmentsWork!N$1,summary!$Z43=AssignmentsWork!N$1),AssignmentsWork!$A42 &amp; " &lt;" &amp; AssignmentsWork!$B42 &amp; "&gt;, ", "")&amp;N43</f>
        <v/>
      </c>
      <c r="O42" s="0" t="str">
        <f aca="false">IF(OR(summary!$X43=AssignmentsWork!O$1,summary!$Z43=AssignmentsWork!O$1),AssignmentsWork!$A42 &amp; " &lt;" &amp; AssignmentsWork!$B42 &amp; "&gt;, ", "")&amp;O43</f>
        <v/>
      </c>
      <c r="P42" s="0" t="str">
        <f aca="false">IF(OR(summary!$X43=AssignmentsWork!P$1,summary!$Z43=AssignmentsWork!P$1),AssignmentsWork!$A42 &amp; " &lt;" &amp; AssignmentsWork!$B42 &amp; "&gt;, ", "")&amp;P43</f>
        <v/>
      </c>
      <c r="Q42" s="0" t="str">
        <f aca="false">IF(OR(summary!$X43=AssignmentsWork!Q$1,summary!$Z43=AssignmentsWork!Q$1),AssignmentsWork!$A42 &amp; " &lt;" &amp; AssignmentsWork!$B42 &amp; "&gt;, ", "")&amp;Q43</f>
        <v/>
      </c>
      <c r="R42" s="0" t="str">
        <f aca="false">IF(OR(summary!$X43=AssignmentsWork!R$1,summary!$Z43=AssignmentsWork!R$1),AssignmentsWork!$A42 &amp; " &lt;" &amp; AssignmentsWork!$B42 &amp; "&gt;, ", "")&amp;R43</f>
        <v/>
      </c>
      <c r="S42" s="0" t="str">
        <f aca="false">IF(OR(summary!$X43=AssignmentsWork!S$1,summary!$Z43=AssignmentsWork!S$1),AssignmentsWork!$A42 &amp; " &lt;" &amp; AssignmentsWork!$B42 &amp; "&gt;, ", "")&amp;S43</f>
        <v/>
      </c>
      <c r="T42" s="0" t="str">
        <f aca="false">IF(OR(summary!$X43=AssignmentsWork!T$1,summary!$Z43=AssignmentsWork!T$1),AssignmentsWork!$A42 &amp; " &lt;" &amp; AssignmentsWork!$B42 &amp; "&gt;, ", "")&amp;T43</f>
        <v/>
      </c>
      <c r="U42" s="0" t="str">
        <f aca="false">IF(OR(summary!$X43=AssignmentsWork!U$1,summary!$Z43=AssignmentsWork!U$1),AssignmentsWork!$A42 &amp; " &lt;" &amp; AssignmentsWork!$B42 &amp; "&gt;, ", "")&amp;U43</f>
        <v/>
      </c>
      <c r="V42" s="0" t="str">
        <f aca="false">IF(OR(summary!$X43=AssignmentsWork!V$1,summary!$Z43=AssignmentsWork!V$1),AssignmentsWork!$A42 &amp; " &lt;" &amp; AssignmentsWork!$B42 &amp; "&gt;, ", "")&amp;V43</f>
        <v/>
      </c>
      <c r="W42" s="0" t="str">
        <f aca="false">IF(OR(summary!$X43=AssignmentsWork!W$1,summary!$Z43=AssignmentsWork!W$1),AssignmentsWork!$A42 &amp; " &lt;" &amp; AssignmentsWork!$B42 &amp; "&gt;, ", "")&amp;W43</f>
        <v/>
      </c>
      <c r="X42" s="0" t="str">
        <f aca="false">IF(OR(summary!$X43=AssignmentsWork!X$1,summary!$Z43=AssignmentsWork!X$1),AssignmentsWork!$A42 &amp; " &lt;" &amp; AssignmentsWork!$B42 &amp; "&gt;, ", "")&amp;X43</f>
        <v/>
      </c>
      <c r="Y42" s="0" t="str">
        <f aca="false">IF(OR(summary!$X43=AssignmentsWork!Y$1,summary!$Z43=AssignmentsWork!Y$1),AssignmentsWork!$A42 &amp; " &lt;" &amp; AssignmentsWork!$B42 &amp; "&gt;, ", "")&amp;Y43</f>
        <v/>
      </c>
      <c r="Z42" s="0" t="str">
        <f aca="false">IF(OR(summary!$X43=AssignmentsWork!Z$1,summary!$Z43=AssignmentsWork!Z$1),AssignmentsWork!$A42 &amp; " &lt;" &amp; AssignmentsWork!$B42 &amp; "&gt;, ", "")&amp;Z43</f>
        <v/>
      </c>
      <c r="AA42" s="0" t="str">
        <f aca="false">IF(OR(summary!$X43=AssignmentsWork!AA$1,summary!$Z43=AssignmentsWork!AA$1),AssignmentsWork!$A42 &amp; " &lt;" &amp; AssignmentsWork!$B42 &amp; "&gt;, ", "")&amp;AA43</f>
        <v/>
      </c>
      <c r="AB42" s="0" t="str">
        <f aca="false">IF(OR(summary!$X43=AssignmentsWork!AB$1,summary!$Z43=AssignmentsWork!AB$1),AssignmentsWork!$A42 &amp; " &lt;" &amp; AssignmentsWork!$B42 &amp; "&gt;, ", "")&amp;AB43</f>
        <v/>
      </c>
      <c r="AC42" s="0" t="str">
        <f aca="false">IF(OR(summary!$X43=AssignmentsWork!AC$1,summary!$Z43=AssignmentsWork!AC$1),AssignmentsWork!$A42 &amp; " &lt;" &amp; AssignmentsWork!$B42 &amp; "&gt;, ", "")&amp;AC43</f>
        <v/>
      </c>
      <c r="AD42" s="0" t="str">
        <f aca="false">IF(OR(summary!$X43=AssignmentsWork!AD$1,summary!$Z43=AssignmentsWork!AD$1),AssignmentsWork!$A42 &amp; " &lt;" &amp; AssignmentsWork!$B42 &amp; "&gt;, ", "")&amp;AD43</f>
        <v/>
      </c>
      <c r="AE42" s="0" t="str">
        <f aca="false">IF(OR(summary!$X43=AssignmentsWork!AE$1,summary!$Z43=AssignmentsWork!AE$1),AssignmentsWork!$A42 &amp; " &lt;" &amp; AssignmentsWork!$B42 &amp; "&gt;, ", "")&amp;AE43</f>
        <v/>
      </c>
      <c r="AF42" s="0" t="str">
        <f aca="false">IF(OR(summary!$X43=AssignmentsWork!AF$1,summary!$Z43=AssignmentsWork!AF$1),AssignmentsWork!$A42 &amp; " &lt;" &amp; AssignmentsWork!$B42 &amp; "&gt;, ", "")&amp;AF43</f>
        <v/>
      </c>
      <c r="AG42" s="0" t="str">
        <f aca="false">IF(OR(summary!$X43=AssignmentsWork!AG$1,summary!$Z43=AssignmentsWork!AG$1),AssignmentsWork!$A42 &amp; " &lt;" &amp; AssignmentsWork!$B42 &amp; "&gt;, ", "")&amp;AG43</f>
        <v/>
      </c>
      <c r="AH42" s="0" t="str">
        <f aca="false">IF(OR(summary!$X43=AssignmentsWork!AH$1,summary!$Z43=AssignmentsWork!AH$1),AssignmentsWork!$A42 &amp; " &lt;" &amp; AssignmentsWork!$B42 &amp; "&gt;, ", "")&amp;AH43</f>
        <v/>
      </c>
      <c r="AI42" s="0" t="str">
        <f aca="false">IF(OR(summary!$X43=AssignmentsWork!AI$1,summary!$Z43=AssignmentsWork!AI$1),AssignmentsWork!$A42 &amp; " &lt;" &amp; AssignmentsWork!$B42 &amp; "&gt;, ", "")&amp;AI43</f>
        <v/>
      </c>
      <c r="AJ42" s="0" t="str">
        <f aca="false">IF(OR(summary!$X43=AssignmentsWork!AJ$1,summary!$Z43=AssignmentsWork!AJ$1),AssignmentsWork!$A42 &amp; " &lt;" &amp; AssignmentsWork!$B42 &amp; "&gt;, ", "")&amp;AJ43</f>
        <v/>
      </c>
      <c r="AK42" s="0" t="str">
        <f aca="false">IF(OR(summary!$X43=AssignmentsWork!AK$1,summary!$Z43=AssignmentsWork!AK$1),AssignmentsWork!$A42 &amp; " &lt;" &amp; AssignmentsWork!$B42 &amp; "&gt;, ", "")&amp;AK43</f>
        <v/>
      </c>
      <c r="AL42" s="0" t="str">
        <f aca="false">IF(OR(summary!$X43=AssignmentsWork!AL$1,summary!$Z43=AssignmentsWork!AL$1),AssignmentsWork!$A42 &amp; " &lt;" &amp; AssignmentsWork!$B42 &amp; "&gt;, ", "")&amp;AL43</f>
        <v/>
      </c>
      <c r="AM42" s="0" t="str">
        <f aca="false">IF(OR(summary!$X43=AssignmentsWork!AM$1,summary!$Z43=AssignmentsWork!AM$1),AssignmentsWork!$A42 &amp; " &lt;" &amp; AssignmentsWork!$B42 &amp; "&gt;, ", "")&amp;AM43</f>
        <v/>
      </c>
      <c r="AN42" s="0" t="str">
        <f aca="false">IF(OR(summary!$X43=AssignmentsWork!AN$1,summary!$Z43=AssignmentsWork!AN$1),AssignmentsWork!$A42 &amp; " &lt;" &amp; AssignmentsWork!$B42 &amp; "&gt;, ", "")&amp;AN43</f>
        <v/>
      </c>
      <c r="AO42" s="0" t="str">
        <f aca="false">IF(OR(summary!$X43=AssignmentsWork!AO$1,summary!$Z43=AssignmentsWork!AO$1),AssignmentsWork!$A42 &amp; " &lt;" &amp; AssignmentsWork!$B42 &amp; "&gt;, ", "")&amp;AO43</f>
        <v/>
      </c>
      <c r="AP42" s="0" t="str">
        <f aca="false">IF(OR(summary!$X43=AssignmentsWork!AP$1,summary!$Z43=AssignmentsWork!AP$1),AssignmentsWork!$A42 &amp; " &lt;" &amp; AssignmentsWork!$B42 &amp; "&gt;, ", "")&amp;AP43</f>
        <v/>
      </c>
      <c r="AQ42" s="0" t="str">
        <f aca="false">IF(OR(summary!$X43=AssignmentsWork!AQ$1,summary!$Z43=AssignmentsWork!AQ$1),AssignmentsWork!$A42 &amp; " &lt;" &amp; AssignmentsWork!$B42 &amp; "&gt;, ", "")&amp;AQ43</f>
        <v/>
      </c>
      <c r="AR42" s="0" t="str">
        <f aca="false">IF(OR(summary!$X43=AssignmentsWork!AR$1,summary!$Z43=AssignmentsWork!AR$1),AssignmentsWork!$A42 &amp; " &lt;" &amp; AssignmentsWork!$B42 &amp; "&gt;, ", "")&amp;AR43</f>
        <v/>
      </c>
      <c r="AS42" s="0" t="str">
        <f aca="false">IF(OR(summary!$X43=AssignmentsWork!AS$1,summary!$Z43=AssignmentsWork!AS$1),AssignmentsWork!$A42 &amp; " &lt;" &amp; AssignmentsWork!$B42 &amp; "&gt;, ", "")&amp;AS43</f>
        <v/>
      </c>
      <c r="AT42" s="0" t="str">
        <f aca="false">IF(OR(summary!$X43=AssignmentsWork!AT$1,summary!$Z43=AssignmentsWork!AT$1),AssignmentsWork!$A42 &amp; " &lt;" &amp; AssignmentsWork!$B42 &amp; "&gt;, ", "")&amp;AT43</f>
        <v/>
      </c>
      <c r="AU42" s="0" t="str">
        <f aca="false">IF(OR(summary!$X43=AssignmentsWork!AU$1,summary!$Z43=AssignmentsWork!AU$1),AssignmentsWork!$A42 &amp; " &lt;" &amp; AssignmentsWork!$B42 &amp; "&gt;, ", "")&amp;AU43</f>
        <v/>
      </c>
      <c r="AV42" s="0" t="str">
        <f aca="false">IF(OR(summary!$X43=AssignmentsWork!AV$1,summary!$Z43=AssignmentsWork!AV$1),AssignmentsWork!$A42 &amp; " &lt;" &amp; AssignmentsWork!$B42 &amp; "&gt;, ", "")&amp;AV43</f>
        <v/>
      </c>
      <c r="AW42" s="0" t="str">
        <f aca="false">IF(OR(summary!$X43=AssignmentsWork!AW$1,summary!$Z43=AssignmentsWork!AW$1),AssignmentsWork!$A42 &amp; " &lt;" &amp; AssignmentsWork!$B42 &amp; "&gt;, ", "")&amp;AW43</f>
        <v/>
      </c>
      <c r="AX42" s="0" t="str">
        <f aca="false">IF(OR(summary!$X43=AssignmentsWork!AX$1,summary!$Z43=AssignmentsWork!AX$1),AssignmentsWork!$A42 &amp; " &lt;" &amp; AssignmentsWork!$B42 &amp; "&gt;, ", "")&amp;AX43</f>
        <v/>
      </c>
      <c r="AY42" s="0" t="str">
        <f aca="false">IF(OR(summary!$X43=AssignmentsWork!AY$1,summary!$Z43=AssignmentsWork!AY$1),AssignmentsWork!$A42 &amp; " &lt;" &amp; AssignmentsWork!$B42 &amp; "&gt;, ", "")&amp;AY43</f>
        <v/>
      </c>
      <c r="AZ42" s="0" t="str">
        <f aca="false">IF(OR(summary!$X43=AssignmentsWork!AZ$1,summary!$Z43=AssignmentsWork!AZ$1),AssignmentsWork!$A42 &amp; " &lt;" &amp; AssignmentsWork!$B42 &amp; "&gt;, ", "")&amp;AZ43</f>
        <v/>
      </c>
      <c r="BA42" s="0" t="str">
        <f aca="false">IF(OR(summary!$X43=AssignmentsWork!BA$1,summary!$Z43=AssignmentsWork!BA$1),AssignmentsWork!$A42 &amp; " &lt;" &amp; AssignmentsWork!$B42 &amp; "&gt;, ", "")&amp;BA43</f>
        <v/>
      </c>
      <c r="BB42" s="0" t="str">
        <f aca="false">IF(OR(summary!$X43=AssignmentsWork!BB$1,summary!$Z43=AssignmentsWork!BB$1),AssignmentsWork!$A42 &amp; " &lt;" &amp; AssignmentsWork!$B42 &amp; "&gt;, ", "")&amp;BB43</f>
        <v/>
      </c>
      <c r="BC42" s="0" t="e">
        <f aca="false">IF(OR(summary!$X43=AssignmentsWork!BC$1,summary!$Z43=AssignmentsWork!BC$1),AssignmentsWork!$A42 &amp; " &lt;" &amp; AssignmentsWork!$B42 &amp; "&gt;, ", "")&amp;BC43</f>
        <v>#N/A</v>
      </c>
    </row>
    <row r="43" customFormat="false" ht="15" hidden="false" customHeight="false" outlineLevel="0" collapsed="false">
      <c r="A43" s="0" t="str">
        <f aca="false">summary!A44&amp;" "&amp;summary!B44</f>
        <v> </v>
      </c>
      <c r="B43" s="0" t="n">
        <f aca="false">summary!D44</f>
        <v>0</v>
      </c>
      <c r="C43" s="0" t="str">
        <f aca="false">IF(OR(summary!$X44=AssignmentsWork!C$1,summary!$Z44=AssignmentsWork!C$1),AssignmentsWork!$A43 &amp; " &lt;" &amp; AssignmentsWork!$B43 &amp; "&gt;, ", "")&amp;C44</f>
        <v/>
      </c>
      <c r="D43" s="0" t="str">
        <f aca="false">IF(OR(summary!$X44=AssignmentsWork!D$1,summary!$Z44=AssignmentsWork!D$1),AssignmentsWork!$A43 &amp; " &lt;" &amp; AssignmentsWork!$B43 &amp; "&gt;, ", "")&amp;D44</f>
        <v/>
      </c>
      <c r="E43" s="0" t="str">
        <f aca="false">IF(OR(summary!$X44=AssignmentsWork!E$1,summary!$Z44=AssignmentsWork!E$1),AssignmentsWork!$A43 &amp; " &lt;" &amp; AssignmentsWork!$B43 &amp; "&gt;, ", "")&amp;E44</f>
        <v/>
      </c>
      <c r="F43" s="0" t="str">
        <f aca="false">IF(OR(summary!$X44=AssignmentsWork!F$1,summary!$Z44=AssignmentsWork!F$1),AssignmentsWork!$A43 &amp; " &lt;" &amp; AssignmentsWork!$B43 &amp; "&gt;, ", "")&amp;F44</f>
        <v/>
      </c>
      <c r="G43" s="0" t="str">
        <f aca="false">IF(OR(summary!$X44=AssignmentsWork!G$1,summary!$Z44=AssignmentsWork!G$1),AssignmentsWork!$A43 &amp; " &lt;" &amp; AssignmentsWork!$B43 &amp; "&gt;, ", "")&amp;G44</f>
        <v/>
      </c>
      <c r="H43" s="0" t="str">
        <f aca="false">IF(OR(summary!$X44=AssignmentsWork!H$1,summary!$Z44=AssignmentsWork!H$1),AssignmentsWork!$A43 &amp; " &lt;" &amp; AssignmentsWork!$B43 &amp; "&gt;, ", "")&amp;H44</f>
        <v/>
      </c>
      <c r="I43" s="0" t="str">
        <f aca="false">IF(OR(summary!$X44=AssignmentsWork!I$1,summary!$Z44=AssignmentsWork!I$1),AssignmentsWork!$A43 &amp; " &lt;" &amp; AssignmentsWork!$B43 &amp; "&gt;, ", "")&amp;I44</f>
        <v/>
      </c>
      <c r="J43" s="0" t="str">
        <f aca="false">IF(OR(summary!$X44=AssignmentsWork!J$1,summary!$Z44=AssignmentsWork!J$1),AssignmentsWork!$A43 &amp; " &lt;" &amp; AssignmentsWork!$B43 &amp; "&gt;, ", "")&amp;J44</f>
        <v/>
      </c>
      <c r="K43" s="0" t="str">
        <f aca="false">IF(OR(summary!$X44=AssignmentsWork!K$1,summary!$Z44=AssignmentsWork!K$1),AssignmentsWork!$A43 &amp; " &lt;" &amp; AssignmentsWork!$B43 &amp; "&gt;, ", "")&amp;K44</f>
        <v/>
      </c>
      <c r="L43" s="0" t="str">
        <f aca="false">IF(OR(summary!$X44=AssignmentsWork!L$1,summary!$Z44=AssignmentsWork!L$1),AssignmentsWork!$A43 &amp; " &lt;" &amp; AssignmentsWork!$B43 &amp; "&gt;, ", "")&amp;L44</f>
        <v/>
      </c>
      <c r="M43" s="0" t="str">
        <f aca="false">IF(OR(summary!$X44=AssignmentsWork!M$1,summary!$Z44=AssignmentsWork!M$1),AssignmentsWork!$A43 &amp; " &lt;" &amp; AssignmentsWork!$B43 &amp; "&gt;, ", "")&amp;M44</f>
        <v/>
      </c>
      <c r="N43" s="0" t="str">
        <f aca="false">IF(OR(summary!$X44=AssignmentsWork!N$1,summary!$Z44=AssignmentsWork!N$1),AssignmentsWork!$A43 &amp; " &lt;" &amp; AssignmentsWork!$B43 &amp; "&gt;, ", "")&amp;N44</f>
        <v/>
      </c>
      <c r="O43" s="0" t="str">
        <f aca="false">IF(OR(summary!$X44=AssignmentsWork!O$1,summary!$Z44=AssignmentsWork!O$1),AssignmentsWork!$A43 &amp; " &lt;" &amp; AssignmentsWork!$B43 &amp; "&gt;, ", "")&amp;O44</f>
        <v/>
      </c>
      <c r="P43" s="0" t="str">
        <f aca="false">IF(OR(summary!$X44=AssignmentsWork!P$1,summary!$Z44=AssignmentsWork!P$1),AssignmentsWork!$A43 &amp; " &lt;" &amp; AssignmentsWork!$B43 &amp; "&gt;, ", "")&amp;P44</f>
        <v/>
      </c>
      <c r="Q43" s="0" t="str">
        <f aca="false">IF(OR(summary!$X44=AssignmentsWork!Q$1,summary!$Z44=AssignmentsWork!Q$1),AssignmentsWork!$A43 &amp; " &lt;" &amp; AssignmentsWork!$B43 &amp; "&gt;, ", "")&amp;Q44</f>
        <v/>
      </c>
      <c r="R43" s="0" t="str">
        <f aca="false">IF(OR(summary!$X44=AssignmentsWork!R$1,summary!$Z44=AssignmentsWork!R$1),AssignmentsWork!$A43 &amp; " &lt;" &amp; AssignmentsWork!$B43 &amp; "&gt;, ", "")&amp;R44</f>
        <v/>
      </c>
      <c r="S43" s="0" t="str">
        <f aca="false">IF(OR(summary!$X44=AssignmentsWork!S$1,summary!$Z44=AssignmentsWork!S$1),AssignmentsWork!$A43 &amp; " &lt;" &amp; AssignmentsWork!$B43 &amp; "&gt;, ", "")&amp;S44</f>
        <v/>
      </c>
      <c r="T43" s="0" t="str">
        <f aca="false">IF(OR(summary!$X44=AssignmentsWork!T$1,summary!$Z44=AssignmentsWork!T$1),AssignmentsWork!$A43 &amp; " &lt;" &amp; AssignmentsWork!$B43 &amp; "&gt;, ", "")&amp;T44</f>
        <v/>
      </c>
      <c r="U43" s="0" t="str">
        <f aca="false">IF(OR(summary!$X44=AssignmentsWork!U$1,summary!$Z44=AssignmentsWork!U$1),AssignmentsWork!$A43 &amp; " &lt;" &amp; AssignmentsWork!$B43 &amp; "&gt;, ", "")&amp;U44</f>
        <v/>
      </c>
      <c r="V43" s="0" t="str">
        <f aca="false">IF(OR(summary!$X44=AssignmentsWork!V$1,summary!$Z44=AssignmentsWork!V$1),AssignmentsWork!$A43 &amp; " &lt;" &amp; AssignmentsWork!$B43 &amp; "&gt;, ", "")&amp;V44</f>
        <v/>
      </c>
      <c r="W43" s="0" t="str">
        <f aca="false">IF(OR(summary!$X44=AssignmentsWork!W$1,summary!$Z44=AssignmentsWork!W$1),AssignmentsWork!$A43 &amp; " &lt;" &amp; AssignmentsWork!$B43 &amp; "&gt;, ", "")&amp;W44</f>
        <v/>
      </c>
      <c r="X43" s="0" t="str">
        <f aca="false">IF(OR(summary!$X44=AssignmentsWork!X$1,summary!$Z44=AssignmentsWork!X$1),AssignmentsWork!$A43 &amp; " &lt;" &amp; AssignmentsWork!$B43 &amp; "&gt;, ", "")&amp;X44</f>
        <v/>
      </c>
      <c r="Y43" s="0" t="str">
        <f aca="false">IF(OR(summary!$X44=AssignmentsWork!Y$1,summary!$Z44=AssignmentsWork!Y$1),AssignmentsWork!$A43 &amp; " &lt;" &amp; AssignmentsWork!$B43 &amp; "&gt;, ", "")&amp;Y44</f>
        <v/>
      </c>
      <c r="Z43" s="0" t="str">
        <f aca="false">IF(OR(summary!$X44=AssignmentsWork!Z$1,summary!$Z44=AssignmentsWork!Z$1),AssignmentsWork!$A43 &amp; " &lt;" &amp; AssignmentsWork!$B43 &amp; "&gt;, ", "")&amp;Z44</f>
        <v/>
      </c>
      <c r="AA43" s="0" t="str">
        <f aca="false">IF(OR(summary!$X44=AssignmentsWork!AA$1,summary!$Z44=AssignmentsWork!AA$1),AssignmentsWork!$A43 &amp; " &lt;" &amp; AssignmentsWork!$B43 &amp; "&gt;, ", "")&amp;AA44</f>
        <v/>
      </c>
      <c r="AB43" s="0" t="str">
        <f aca="false">IF(OR(summary!$X44=AssignmentsWork!AB$1,summary!$Z44=AssignmentsWork!AB$1),AssignmentsWork!$A43 &amp; " &lt;" &amp; AssignmentsWork!$B43 &amp; "&gt;, ", "")&amp;AB44</f>
        <v/>
      </c>
      <c r="AC43" s="0" t="str">
        <f aca="false">IF(OR(summary!$X44=AssignmentsWork!AC$1,summary!$Z44=AssignmentsWork!AC$1),AssignmentsWork!$A43 &amp; " &lt;" &amp; AssignmentsWork!$B43 &amp; "&gt;, ", "")&amp;AC44</f>
        <v/>
      </c>
      <c r="AD43" s="0" t="str">
        <f aca="false">IF(OR(summary!$X44=AssignmentsWork!AD$1,summary!$Z44=AssignmentsWork!AD$1),AssignmentsWork!$A43 &amp; " &lt;" &amp; AssignmentsWork!$B43 &amp; "&gt;, ", "")&amp;AD44</f>
        <v/>
      </c>
      <c r="AE43" s="0" t="str">
        <f aca="false">IF(OR(summary!$X44=AssignmentsWork!AE$1,summary!$Z44=AssignmentsWork!AE$1),AssignmentsWork!$A43 &amp; " &lt;" &amp; AssignmentsWork!$B43 &amp; "&gt;, ", "")&amp;AE44</f>
        <v/>
      </c>
      <c r="AF43" s="0" t="str">
        <f aca="false">IF(OR(summary!$X44=AssignmentsWork!AF$1,summary!$Z44=AssignmentsWork!AF$1),AssignmentsWork!$A43 &amp; " &lt;" &amp; AssignmentsWork!$B43 &amp; "&gt;, ", "")&amp;AF44</f>
        <v/>
      </c>
      <c r="AG43" s="0" t="str">
        <f aca="false">IF(OR(summary!$X44=AssignmentsWork!AG$1,summary!$Z44=AssignmentsWork!AG$1),AssignmentsWork!$A43 &amp; " &lt;" &amp; AssignmentsWork!$B43 &amp; "&gt;, ", "")&amp;AG44</f>
        <v/>
      </c>
      <c r="AH43" s="0" t="str">
        <f aca="false">IF(OR(summary!$X44=AssignmentsWork!AH$1,summary!$Z44=AssignmentsWork!AH$1),AssignmentsWork!$A43 &amp; " &lt;" &amp; AssignmentsWork!$B43 &amp; "&gt;, ", "")&amp;AH44</f>
        <v/>
      </c>
      <c r="AI43" s="0" t="str">
        <f aca="false">IF(OR(summary!$X44=AssignmentsWork!AI$1,summary!$Z44=AssignmentsWork!AI$1),AssignmentsWork!$A43 &amp; " &lt;" &amp; AssignmentsWork!$B43 &amp; "&gt;, ", "")&amp;AI44</f>
        <v/>
      </c>
      <c r="AJ43" s="0" t="str">
        <f aca="false">IF(OR(summary!$X44=AssignmentsWork!AJ$1,summary!$Z44=AssignmentsWork!AJ$1),AssignmentsWork!$A43 &amp; " &lt;" &amp; AssignmentsWork!$B43 &amp; "&gt;, ", "")&amp;AJ44</f>
        <v/>
      </c>
      <c r="AK43" s="0" t="str">
        <f aca="false">IF(OR(summary!$X44=AssignmentsWork!AK$1,summary!$Z44=AssignmentsWork!AK$1),AssignmentsWork!$A43 &amp; " &lt;" &amp; AssignmentsWork!$B43 &amp; "&gt;, ", "")&amp;AK44</f>
        <v/>
      </c>
      <c r="AL43" s="0" t="str">
        <f aca="false">IF(OR(summary!$X44=AssignmentsWork!AL$1,summary!$Z44=AssignmentsWork!AL$1),AssignmentsWork!$A43 &amp; " &lt;" &amp; AssignmentsWork!$B43 &amp; "&gt;, ", "")&amp;AL44</f>
        <v/>
      </c>
      <c r="AM43" s="0" t="str">
        <f aca="false">IF(OR(summary!$X44=AssignmentsWork!AM$1,summary!$Z44=AssignmentsWork!AM$1),AssignmentsWork!$A43 &amp; " &lt;" &amp; AssignmentsWork!$B43 &amp; "&gt;, ", "")&amp;AM44</f>
        <v/>
      </c>
      <c r="AN43" s="0" t="str">
        <f aca="false">IF(OR(summary!$X44=AssignmentsWork!AN$1,summary!$Z44=AssignmentsWork!AN$1),AssignmentsWork!$A43 &amp; " &lt;" &amp; AssignmentsWork!$B43 &amp; "&gt;, ", "")&amp;AN44</f>
        <v/>
      </c>
      <c r="AO43" s="0" t="str">
        <f aca="false">IF(OR(summary!$X44=AssignmentsWork!AO$1,summary!$Z44=AssignmentsWork!AO$1),AssignmentsWork!$A43 &amp; " &lt;" &amp; AssignmentsWork!$B43 &amp; "&gt;, ", "")&amp;AO44</f>
        <v/>
      </c>
      <c r="AP43" s="0" t="str">
        <f aca="false">IF(OR(summary!$X44=AssignmentsWork!AP$1,summary!$Z44=AssignmentsWork!AP$1),AssignmentsWork!$A43 &amp; " &lt;" &amp; AssignmentsWork!$B43 &amp; "&gt;, ", "")&amp;AP44</f>
        <v/>
      </c>
      <c r="AQ43" s="0" t="str">
        <f aca="false">IF(OR(summary!$X44=AssignmentsWork!AQ$1,summary!$Z44=AssignmentsWork!AQ$1),AssignmentsWork!$A43 &amp; " &lt;" &amp; AssignmentsWork!$B43 &amp; "&gt;, ", "")&amp;AQ44</f>
        <v/>
      </c>
      <c r="AR43" s="0" t="str">
        <f aca="false">IF(OR(summary!$X44=AssignmentsWork!AR$1,summary!$Z44=AssignmentsWork!AR$1),AssignmentsWork!$A43 &amp; " &lt;" &amp; AssignmentsWork!$B43 &amp; "&gt;, ", "")&amp;AR44</f>
        <v/>
      </c>
      <c r="AS43" s="0" t="str">
        <f aca="false">IF(OR(summary!$X44=AssignmentsWork!AS$1,summary!$Z44=AssignmentsWork!AS$1),AssignmentsWork!$A43 &amp; " &lt;" &amp; AssignmentsWork!$B43 &amp; "&gt;, ", "")&amp;AS44</f>
        <v/>
      </c>
      <c r="AT43" s="0" t="str">
        <f aca="false">IF(OR(summary!$X44=AssignmentsWork!AT$1,summary!$Z44=AssignmentsWork!AT$1),AssignmentsWork!$A43 &amp; " &lt;" &amp; AssignmentsWork!$B43 &amp; "&gt;, ", "")&amp;AT44</f>
        <v/>
      </c>
      <c r="AU43" s="0" t="str">
        <f aca="false">IF(OR(summary!$X44=AssignmentsWork!AU$1,summary!$Z44=AssignmentsWork!AU$1),AssignmentsWork!$A43 &amp; " &lt;" &amp; AssignmentsWork!$B43 &amp; "&gt;, ", "")&amp;AU44</f>
        <v/>
      </c>
      <c r="AV43" s="0" t="str">
        <f aca="false">IF(OR(summary!$X44=AssignmentsWork!AV$1,summary!$Z44=AssignmentsWork!AV$1),AssignmentsWork!$A43 &amp; " &lt;" &amp; AssignmentsWork!$B43 &amp; "&gt;, ", "")&amp;AV44</f>
        <v/>
      </c>
      <c r="AW43" s="0" t="str">
        <f aca="false">IF(OR(summary!$X44=AssignmentsWork!AW$1,summary!$Z44=AssignmentsWork!AW$1),AssignmentsWork!$A43 &amp; " &lt;" &amp; AssignmentsWork!$B43 &amp; "&gt;, ", "")&amp;AW44</f>
        <v/>
      </c>
      <c r="AX43" s="0" t="str">
        <f aca="false">IF(OR(summary!$X44=AssignmentsWork!AX$1,summary!$Z44=AssignmentsWork!AX$1),AssignmentsWork!$A43 &amp; " &lt;" &amp; AssignmentsWork!$B43 &amp; "&gt;, ", "")&amp;AX44</f>
        <v/>
      </c>
      <c r="AY43" s="0" t="str">
        <f aca="false">IF(OR(summary!$X44=AssignmentsWork!AY$1,summary!$Z44=AssignmentsWork!AY$1),AssignmentsWork!$A43 &amp; " &lt;" &amp; AssignmentsWork!$B43 &amp; "&gt;, ", "")&amp;AY44</f>
        <v/>
      </c>
      <c r="AZ43" s="0" t="str">
        <f aca="false">IF(OR(summary!$X44=AssignmentsWork!AZ$1,summary!$Z44=AssignmentsWork!AZ$1),AssignmentsWork!$A43 &amp; " &lt;" &amp; AssignmentsWork!$B43 &amp; "&gt;, ", "")&amp;AZ44</f>
        <v/>
      </c>
      <c r="BA43" s="0" t="str">
        <f aca="false">IF(OR(summary!$X44=AssignmentsWork!BA$1,summary!$Z44=AssignmentsWork!BA$1),AssignmentsWork!$A43 &amp; " &lt;" &amp; AssignmentsWork!$B43 &amp; "&gt;, ", "")&amp;BA44</f>
        <v/>
      </c>
      <c r="BB43" s="0" t="str">
        <f aca="false">IF(OR(summary!$X44=AssignmentsWork!BB$1,summary!$Z44=AssignmentsWork!BB$1),AssignmentsWork!$A43 &amp; " &lt;" &amp; AssignmentsWork!$B43 &amp; "&gt;, ", "")&amp;BB44</f>
        <v/>
      </c>
      <c r="BC43" s="0" t="e">
        <f aca="false">IF(OR(summary!$X44=AssignmentsWork!BC$1,summary!$Z44=AssignmentsWork!BC$1),AssignmentsWork!$A43 &amp; " &lt;" &amp; AssignmentsWork!$B43 &amp; "&gt;, ", "")&amp;BC44</f>
        <v>#N/A</v>
      </c>
    </row>
    <row r="44" customFormat="false" ht="15" hidden="false" customHeight="false" outlineLevel="0" collapsed="false">
      <c r="A44" s="0" t="str">
        <f aca="false">summary!A45&amp;" "&amp;summary!B45</f>
        <v> </v>
      </c>
      <c r="B44" s="0" t="n">
        <f aca="false">summary!D45</f>
        <v>0</v>
      </c>
      <c r="C44" s="0" t="str">
        <f aca="false">IF(OR(summary!$X45=AssignmentsWork!C$1,summary!$Z45=AssignmentsWork!C$1),AssignmentsWork!$A44 &amp; " &lt;" &amp; AssignmentsWork!$B44 &amp; "&gt;, ", "")&amp;C45</f>
        <v/>
      </c>
      <c r="D44" s="0" t="str">
        <f aca="false">IF(OR(summary!$X45=AssignmentsWork!D$1,summary!$Z45=AssignmentsWork!D$1),AssignmentsWork!$A44 &amp; " &lt;" &amp; AssignmentsWork!$B44 &amp; "&gt;, ", "")&amp;D45</f>
        <v/>
      </c>
      <c r="E44" s="0" t="str">
        <f aca="false">IF(OR(summary!$X45=AssignmentsWork!E$1,summary!$Z45=AssignmentsWork!E$1),AssignmentsWork!$A44 &amp; " &lt;" &amp; AssignmentsWork!$B44 &amp; "&gt;, ", "")&amp;E45</f>
        <v/>
      </c>
      <c r="F44" s="0" t="str">
        <f aca="false">IF(OR(summary!$X45=AssignmentsWork!F$1,summary!$Z45=AssignmentsWork!F$1),AssignmentsWork!$A44 &amp; " &lt;" &amp; AssignmentsWork!$B44 &amp; "&gt;, ", "")&amp;F45</f>
        <v/>
      </c>
      <c r="G44" s="0" t="str">
        <f aca="false">IF(OR(summary!$X45=AssignmentsWork!G$1,summary!$Z45=AssignmentsWork!G$1),AssignmentsWork!$A44 &amp; " &lt;" &amp; AssignmentsWork!$B44 &amp; "&gt;, ", "")&amp;G45</f>
        <v/>
      </c>
      <c r="H44" s="0" t="str">
        <f aca="false">IF(OR(summary!$X45=AssignmentsWork!H$1,summary!$Z45=AssignmentsWork!H$1),AssignmentsWork!$A44 &amp; " &lt;" &amp; AssignmentsWork!$B44 &amp; "&gt;, ", "")&amp;H45</f>
        <v/>
      </c>
      <c r="I44" s="0" t="str">
        <f aca="false">IF(OR(summary!$X45=AssignmentsWork!I$1,summary!$Z45=AssignmentsWork!I$1),AssignmentsWork!$A44 &amp; " &lt;" &amp; AssignmentsWork!$B44 &amp; "&gt;, ", "")&amp;I45</f>
        <v/>
      </c>
      <c r="J44" s="0" t="str">
        <f aca="false">IF(OR(summary!$X45=AssignmentsWork!J$1,summary!$Z45=AssignmentsWork!J$1),AssignmentsWork!$A44 &amp; " &lt;" &amp; AssignmentsWork!$B44 &amp; "&gt;, ", "")&amp;J45</f>
        <v/>
      </c>
      <c r="K44" s="0" t="str">
        <f aca="false">IF(OR(summary!$X45=AssignmentsWork!K$1,summary!$Z45=AssignmentsWork!K$1),AssignmentsWork!$A44 &amp; " &lt;" &amp; AssignmentsWork!$B44 &amp; "&gt;, ", "")&amp;K45</f>
        <v/>
      </c>
      <c r="L44" s="0" t="str">
        <f aca="false">IF(OR(summary!$X45=AssignmentsWork!L$1,summary!$Z45=AssignmentsWork!L$1),AssignmentsWork!$A44 &amp; " &lt;" &amp; AssignmentsWork!$B44 &amp; "&gt;, ", "")&amp;L45</f>
        <v/>
      </c>
      <c r="M44" s="0" t="str">
        <f aca="false">IF(OR(summary!$X45=AssignmentsWork!M$1,summary!$Z45=AssignmentsWork!M$1),AssignmentsWork!$A44 &amp; " &lt;" &amp; AssignmentsWork!$B44 &amp; "&gt;, ", "")&amp;M45</f>
        <v/>
      </c>
      <c r="N44" s="0" t="str">
        <f aca="false">IF(OR(summary!$X45=AssignmentsWork!N$1,summary!$Z45=AssignmentsWork!N$1),AssignmentsWork!$A44 &amp; " &lt;" &amp; AssignmentsWork!$B44 &amp; "&gt;, ", "")&amp;N45</f>
        <v/>
      </c>
      <c r="O44" s="0" t="str">
        <f aca="false">IF(OR(summary!$X45=AssignmentsWork!O$1,summary!$Z45=AssignmentsWork!O$1),AssignmentsWork!$A44 &amp; " &lt;" &amp; AssignmentsWork!$B44 &amp; "&gt;, ", "")&amp;O45</f>
        <v/>
      </c>
      <c r="P44" s="0" t="str">
        <f aca="false">IF(OR(summary!$X45=AssignmentsWork!P$1,summary!$Z45=AssignmentsWork!P$1),AssignmentsWork!$A44 &amp; " &lt;" &amp; AssignmentsWork!$B44 &amp; "&gt;, ", "")&amp;P45</f>
        <v/>
      </c>
      <c r="Q44" s="0" t="str">
        <f aca="false">IF(OR(summary!$X45=AssignmentsWork!Q$1,summary!$Z45=AssignmentsWork!Q$1),AssignmentsWork!$A44 &amp; " &lt;" &amp; AssignmentsWork!$B44 &amp; "&gt;, ", "")&amp;Q45</f>
        <v/>
      </c>
      <c r="R44" s="0" t="str">
        <f aca="false">IF(OR(summary!$X45=AssignmentsWork!R$1,summary!$Z45=AssignmentsWork!R$1),AssignmentsWork!$A44 &amp; " &lt;" &amp; AssignmentsWork!$B44 &amp; "&gt;, ", "")&amp;R45</f>
        <v/>
      </c>
      <c r="S44" s="0" t="str">
        <f aca="false">IF(OR(summary!$X45=AssignmentsWork!S$1,summary!$Z45=AssignmentsWork!S$1),AssignmentsWork!$A44 &amp; " &lt;" &amp; AssignmentsWork!$B44 &amp; "&gt;, ", "")&amp;S45</f>
        <v/>
      </c>
      <c r="T44" s="0" t="str">
        <f aca="false">IF(OR(summary!$X45=AssignmentsWork!T$1,summary!$Z45=AssignmentsWork!T$1),AssignmentsWork!$A44 &amp; " &lt;" &amp; AssignmentsWork!$B44 &amp; "&gt;, ", "")&amp;T45</f>
        <v/>
      </c>
      <c r="U44" s="0" t="str">
        <f aca="false">IF(OR(summary!$X45=AssignmentsWork!U$1,summary!$Z45=AssignmentsWork!U$1),AssignmentsWork!$A44 &amp; " &lt;" &amp; AssignmentsWork!$B44 &amp; "&gt;, ", "")&amp;U45</f>
        <v/>
      </c>
      <c r="V44" s="0" t="str">
        <f aca="false">IF(OR(summary!$X45=AssignmentsWork!V$1,summary!$Z45=AssignmentsWork!V$1),AssignmentsWork!$A44 &amp; " &lt;" &amp; AssignmentsWork!$B44 &amp; "&gt;, ", "")&amp;V45</f>
        <v/>
      </c>
      <c r="W44" s="0" t="str">
        <f aca="false">IF(OR(summary!$X45=AssignmentsWork!W$1,summary!$Z45=AssignmentsWork!W$1),AssignmentsWork!$A44 &amp; " &lt;" &amp; AssignmentsWork!$B44 &amp; "&gt;, ", "")&amp;W45</f>
        <v/>
      </c>
      <c r="X44" s="0" t="str">
        <f aca="false">IF(OR(summary!$X45=AssignmentsWork!X$1,summary!$Z45=AssignmentsWork!X$1),AssignmentsWork!$A44 &amp; " &lt;" &amp; AssignmentsWork!$B44 &amp; "&gt;, ", "")&amp;X45</f>
        <v/>
      </c>
      <c r="Y44" s="0" t="str">
        <f aca="false">IF(OR(summary!$X45=AssignmentsWork!Y$1,summary!$Z45=AssignmentsWork!Y$1),AssignmentsWork!$A44 &amp; " &lt;" &amp; AssignmentsWork!$B44 &amp; "&gt;, ", "")&amp;Y45</f>
        <v/>
      </c>
      <c r="Z44" s="0" t="str">
        <f aca="false">IF(OR(summary!$X45=AssignmentsWork!Z$1,summary!$Z45=AssignmentsWork!Z$1),AssignmentsWork!$A44 &amp; " &lt;" &amp; AssignmentsWork!$B44 &amp; "&gt;, ", "")&amp;Z45</f>
        <v/>
      </c>
      <c r="AA44" s="0" t="str">
        <f aca="false">IF(OR(summary!$X45=AssignmentsWork!AA$1,summary!$Z45=AssignmentsWork!AA$1),AssignmentsWork!$A44 &amp; " &lt;" &amp; AssignmentsWork!$B44 &amp; "&gt;, ", "")&amp;AA45</f>
        <v/>
      </c>
      <c r="AB44" s="0" t="str">
        <f aca="false">IF(OR(summary!$X45=AssignmentsWork!AB$1,summary!$Z45=AssignmentsWork!AB$1),AssignmentsWork!$A44 &amp; " &lt;" &amp; AssignmentsWork!$B44 &amp; "&gt;, ", "")&amp;AB45</f>
        <v/>
      </c>
      <c r="AC44" s="0" t="str">
        <f aca="false">IF(OR(summary!$X45=AssignmentsWork!AC$1,summary!$Z45=AssignmentsWork!AC$1),AssignmentsWork!$A44 &amp; " &lt;" &amp; AssignmentsWork!$B44 &amp; "&gt;, ", "")&amp;AC45</f>
        <v/>
      </c>
      <c r="AD44" s="0" t="str">
        <f aca="false">IF(OR(summary!$X45=AssignmentsWork!AD$1,summary!$Z45=AssignmentsWork!AD$1),AssignmentsWork!$A44 &amp; " &lt;" &amp; AssignmentsWork!$B44 &amp; "&gt;, ", "")&amp;AD45</f>
        <v/>
      </c>
      <c r="AE44" s="0" t="str">
        <f aca="false">IF(OR(summary!$X45=AssignmentsWork!AE$1,summary!$Z45=AssignmentsWork!AE$1),AssignmentsWork!$A44 &amp; " &lt;" &amp; AssignmentsWork!$B44 &amp; "&gt;, ", "")&amp;AE45</f>
        <v/>
      </c>
      <c r="AF44" s="0" t="str">
        <f aca="false">IF(OR(summary!$X45=AssignmentsWork!AF$1,summary!$Z45=AssignmentsWork!AF$1),AssignmentsWork!$A44 &amp; " &lt;" &amp; AssignmentsWork!$B44 &amp; "&gt;, ", "")&amp;AF45</f>
        <v/>
      </c>
      <c r="AG44" s="0" t="str">
        <f aca="false">IF(OR(summary!$X45=AssignmentsWork!AG$1,summary!$Z45=AssignmentsWork!AG$1),AssignmentsWork!$A44 &amp; " &lt;" &amp; AssignmentsWork!$B44 &amp; "&gt;, ", "")&amp;AG45</f>
        <v/>
      </c>
      <c r="AH44" s="0" t="str">
        <f aca="false">IF(OR(summary!$X45=AssignmentsWork!AH$1,summary!$Z45=AssignmentsWork!AH$1),AssignmentsWork!$A44 &amp; " &lt;" &amp; AssignmentsWork!$B44 &amp; "&gt;, ", "")&amp;AH45</f>
        <v/>
      </c>
      <c r="AI44" s="0" t="str">
        <f aca="false">IF(OR(summary!$X45=AssignmentsWork!AI$1,summary!$Z45=AssignmentsWork!AI$1),AssignmentsWork!$A44 &amp; " &lt;" &amp; AssignmentsWork!$B44 &amp; "&gt;, ", "")&amp;AI45</f>
        <v/>
      </c>
      <c r="AJ44" s="0" t="str">
        <f aca="false">IF(OR(summary!$X45=AssignmentsWork!AJ$1,summary!$Z45=AssignmentsWork!AJ$1),AssignmentsWork!$A44 &amp; " &lt;" &amp; AssignmentsWork!$B44 &amp; "&gt;, ", "")&amp;AJ45</f>
        <v/>
      </c>
      <c r="AK44" s="0" t="str">
        <f aca="false">IF(OR(summary!$X45=AssignmentsWork!AK$1,summary!$Z45=AssignmentsWork!AK$1),AssignmentsWork!$A44 &amp; " &lt;" &amp; AssignmentsWork!$B44 &amp; "&gt;, ", "")&amp;AK45</f>
        <v/>
      </c>
      <c r="AL44" s="0" t="str">
        <f aca="false">IF(OR(summary!$X45=AssignmentsWork!AL$1,summary!$Z45=AssignmentsWork!AL$1),AssignmentsWork!$A44 &amp; " &lt;" &amp; AssignmentsWork!$B44 &amp; "&gt;, ", "")&amp;AL45</f>
        <v/>
      </c>
      <c r="AM44" s="0" t="str">
        <f aca="false">IF(OR(summary!$X45=AssignmentsWork!AM$1,summary!$Z45=AssignmentsWork!AM$1),AssignmentsWork!$A44 &amp; " &lt;" &amp; AssignmentsWork!$B44 &amp; "&gt;, ", "")&amp;AM45</f>
        <v/>
      </c>
      <c r="AN44" s="0" t="str">
        <f aca="false">IF(OR(summary!$X45=AssignmentsWork!AN$1,summary!$Z45=AssignmentsWork!AN$1),AssignmentsWork!$A44 &amp; " &lt;" &amp; AssignmentsWork!$B44 &amp; "&gt;, ", "")&amp;AN45</f>
        <v/>
      </c>
      <c r="AO44" s="0" t="str">
        <f aca="false">IF(OR(summary!$X45=AssignmentsWork!AO$1,summary!$Z45=AssignmentsWork!AO$1),AssignmentsWork!$A44 &amp; " &lt;" &amp; AssignmentsWork!$B44 &amp; "&gt;, ", "")&amp;AO45</f>
        <v/>
      </c>
      <c r="AP44" s="0" t="str">
        <f aca="false">IF(OR(summary!$X45=AssignmentsWork!AP$1,summary!$Z45=AssignmentsWork!AP$1),AssignmentsWork!$A44 &amp; " &lt;" &amp; AssignmentsWork!$B44 &amp; "&gt;, ", "")&amp;AP45</f>
        <v/>
      </c>
      <c r="AQ44" s="0" t="str">
        <f aca="false">IF(OR(summary!$X45=AssignmentsWork!AQ$1,summary!$Z45=AssignmentsWork!AQ$1),AssignmentsWork!$A44 &amp; " &lt;" &amp; AssignmentsWork!$B44 &amp; "&gt;, ", "")&amp;AQ45</f>
        <v/>
      </c>
      <c r="AR44" s="0" t="str">
        <f aca="false">IF(OR(summary!$X45=AssignmentsWork!AR$1,summary!$Z45=AssignmentsWork!AR$1),AssignmentsWork!$A44 &amp; " &lt;" &amp; AssignmentsWork!$B44 &amp; "&gt;, ", "")&amp;AR45</f>
        <v/>
      </c>
      <c r="AS44" s="0" t="str">
        <f aca="false">IF(OR(summary!$X45=AssignmentsWork!AS$1,summary!$Z45=AssignmentsWork!AS$1),AssignmentsWork!$A44 &amp; " &lt;" &amp; AssignmentsWork!$B44 &amp; "&gt;, ", "")&amp;AS45</f>
        <v/>
      </c>
      <c r="AT44" s="0" t="str">
        <f aca="false">IF(OR(summary!$X45=AssignmentsWork!AT$1,summary!$Z45=AssignmentsWork!AT$1),AssignmentsWork!$A44 &amp; " &lt;" &amp; AssignmentsWork!$B44 &amp; "&gt;, ", "")&amp;AT45</f>
        <v/>
      </c>
      <c r="AU44" s="0" t="str">
        <f aca="false">IF(OR(summary!$X45=AssignmentsWork!AU$1,summary!$Z45=AssignmentsWork!AU$1),AssignmentsWork!$A44 &amp; " &lt;" &amp; AssignmentsWork!$B44 &amp; "&gt;, ", "")&amp;AU45</f>
        <v/>
      </c>
      <c r="AV44" s="0" t="str">
        <f aca="false">IF(OR(summary!$X45=AssignmentsWork!AV$1,summary!$Z45=AssignmentsWork!AV$1),AssignmentsWork!$A44 &amp; " &lt;" &amp; AssignmentsWork!$B44 &amp; "&gt;, ", "")&amp;AV45</f>
        <v/>
      </c>
      <c r="AW44" s="0" t="str">
        <f aca="false">IF(OR(summary!$X45=AssignmentsWork!AW$1,summary!$Z45=AssignmentsWork!AW$1),AssignmentsWork!$A44 &amp; " &lt;" &amp; AssignmentsWork!$B44 &amp; "&gt;, ", "")&amp;AW45</f>
        <v/>
      </c>
      <c r="AX44" s="0" t="str">
        <f aca="false">IF(OR(summary!$X45=AssignmentsWork!AX$1,summary!$Z45=AssignmentsWork!AX$1),AssignmentsWork!$A44 &amp; " &lt;" &amp; AssignmentsWork!$B44 &amp; "&gt;, ", "")&amp;AX45</f>
        <v/>
      </c>
      <c r="AY44" s="0" t="str">
        <f aca="false">IF(OR(summary!$X45=AssignmentsWork!AY$1,summary!$Z45=AssignmentsWork!AY$1),AssignmentsWork!$A44 &amp; " &lt;" &amp; AssignmentsWork!$B44 &amp; "&gt;, ", "")&amp;AY45</f>
        <v/>
      </c>
      <c r="AZ44" s="0" t="str">
        <f aca="false">IF(OR(summary!$X45=AssignmentsWork!AZ$1,summary!$Z45=AssignmentsWork!AZ$1),AssignmentsWork!$A44 &amp; " &lt;" &amp; AssignmentsWork!$B44 &amp; "&gt;, ", "")&amp;AZ45</f>
        <v/>
      </c>
      <c r="BA44" s="0" t="str">
        <f aca="false">IF(OR(summary!$X45=AssignmentsWork!BA$1,summary!$Z45=AssignmentsWork!BA$1),AssignmentsWork!$A44 &amp; " &lt;" &amp; AssignmentsWork!$B44 &amp; "&gt;, ", "")&amp;BA45</f>
        <v/>
      </c>
      <c r="BB44" s="0" t="str">
        <f aca="false">IF(OR(summary!$X45=AssignmentsWork!BB$1,summary!$Z45=AssignmentsWork!BB$1),AssignmentsWork!$A44 &amp; " &lt;" &amp; AssignmentsWork!$B44 &amp; "&gt;, ", "")&amp;BB45</f>
        <v/>
      </c>
      <c r="BC44" s="0" t="e">
        <f aca="false">IF(OR(summary!$X45=AssignmentsWork!BC$1,summary!$Z45=AssignmentsWork!BC$1),AssignmentsWork!$A44 &amp; " &lt;" &amp; AssignmentsWork!$B44 &amp; "&gt;, ", "")&amp;BC45</f>
        <v>#N/A</v>
      </c>
    </row>
    <row r="45" customFormat="false" ht="15" hidden="false" customHeight="false" outlineLevel="0" collapsed="false">
      <c r="A45" s="0" t="str">
        <f aca="false">summary!A46&amp;" "&amp;summary!B46</f>
        <v> </v>
      </c>
      <c r="B45" s="0" t="n">
        <f aca="false">summary!D46</f>
        <v>0</v>
      </c>
      <c r="C45" s="0" t="str">
        <f aca="false">IF(OR(summary!$X46=AssignmentsWork!C$1,summary!$Z46=AssignmentsWork!C$1),AssignmentsWork!$A45 &amp; " &lt;" &amp; AssignmentsWork!$B45 &amp; "&gt;, ", "")&amp;C46</f>
        <v/>
      </c>
      <c r="D45" s="0" t="str">
        <f aca="false">IF(OR(summary!$X46=AssignmentsWork!D$1,summary!$Z46=AssignmentsWork!D$1),AssignmentsWork!$A45 &amp; " &lt;" &amp; AssignmentsWork!$B45 &amp; "&gt;, ", "")&amp;D46</f>
        <v/>
      </c>
      <c r="E45" s="0" t="str">
        <f aca="false">IF(OR(summary!$X46=AssignmentsWork!E$1,summary!$Z46=AssignmentsWork!E$1),AssignmentsWork!$A45 &amp; " &lt;" &amp; AssignmentsWork!$B45 &amp; "&gt;, ", "")&amp;E46</f>
        <v/>
      </c>
      <c r="F45" s="0" t="str">
        <f aca="false">IF(OR(summary!$X46=AssignmentsWork!F$1,summary!$Z46=AssignmentsWork!F$1),AssignmentsWork!$A45 &amp; " &lt;" &amp; AssignmentsWork!$B45 &amp; "&gt;, ", "")&amp;F46</f>
        <v/>
      </c>
      <c r="G45" s="0" t="str">
        <f aca="false">IF(OR(summary!$X46=AssignmentsWork!G$1,summary!$Z46=AssignmentsWork!G$1),AssignmentsWork!$A45 &amp; " &lt;" &amp; AssignmentsWork!$B45 &amp; "&gt;, ", "")&amp;G46</f>
        <v/>
      </c>
      <c r="H45" s="0" t="str">
        <f aca="false">IF(OR(summary!$X46=AssignmentsWork!H$1,summary!$Z46=AssignmentsWork!H$1),AssignmentsWork!$A45 &amp; " &lt;" &amp; AssignmentsWork!$B45 &amp; "&gt;, ", "")&amp;H46</f>
        <v/>
      </c>
      <c r="I45" s="0" t="str">
        <f aca="false">IF(OR(summary!$X46=AssignmentsWork!I$1,summary!$Z46=AssignmentsWork!I$1),AssignmentsWork!$A45 &amp; " &lt;" &amp; AssignmentsWork!$B45 &amp; "&gt;, ", "")&amp;I46</f>
        <v/>
      </c>
      <c r="J45" s="0" t="str">
        <f aca="false">IF(OR(summary!$X46=AssignmentsWork!J$1,summary!$Z46=AssignmentsWork!J$1),AssignmentsWork!$A45 &amp; " &lt;" &amp; AssignmentsWork!$B45 &amp; "&gt;, ", "")&amp;J46</f>
        <v/>
      </c>
      <c r="K45" s="0" t="str">
        <f aca="false">IF(OR(summary!$X46=AssignmentsWork!K$1,summary!$Z46=AssignmentsWork!K$1),AssignmentsWork!$A45 &amp; " &lt;" &amp; AssignmentsWork!$B45 &amp; "&gt;, ", "")&amp;K46</f>
        <v/>
      </c>
      <c r="L45" s="0" t="str">
        <f aca="false">IF(OR(summary!$X46=AssignmentsWork!L$1,summary!$Z46=AssignmentsWork!L$1),AssignmentsWork!$A45 &amp; " &lt;" &amp; AssignmentsWork!$B45 &amp; "&gt;, ", "")&amp;L46</f>
        <v/>
      </c>
      <c r="M45" s="0" t="str">
        <f aca="false">IF(OR(summary!$X46=AssignmentsWork!M$1,summary!$Z46=AssignmentsWork!M$1),AssignmentsWork!$A45 &amp; " &lt;" &amp; AssignmentsWork!$B45 &amp; "&gt;, ", "")&amp;M46</f>
        <v/>
      </c>
      <c r="N45" s="0" t="str">
        <f aca="false">IF(OR(summary!$X46=AssignmentsWork!N$1,summary!$Z46=AssignmentsWork!N$1),AssignmentsWork!$A45 &amp; " &lt;" &amp; AssignmentsWork!$B45 &amp; "&gt;, ", "")&amp;N46</f>
        <v/>
      </c>
      <c r="O45" s="0" t="str">
        <f aca="false">IF(OR(summary!$X46=AssignmentsWork!O$1,summary!$Z46=AssignmentsWork!O$1),AssignmentsWork!$A45 &amp; " &lt;" &amp; AssignmentsWork!$B45 &amp; "&gt;, ", "")&amp;O46</f>
        <v/>
      </c>
      <c r="P45" s="0" t="str">
        <f aca="false">IF(OR(summary!$X46=AssignmentsWork!P$1,summary!$Z46=AssignmentsWork!P$1),AssignmentsWork!$A45 &amp; " &lt;" &amp; AssignmentsWork!$B45 &amp; "&gt;, ", "")&amp;P46</f>
        <v/>
      </c>
      <c r="Q45" s="0" t="str">
        <f aca="false">IF(OR(summary!$X46=AssignmentsWork!Q$1,summary!$Z46=AssignmentsWork!Q$1),AssignmentsWork!$A45 &amp; " &lt;" &amp; AssignmentsWork!$B45 &amp; "&gt;, ", "")&amp;Q46</f>
        <v/>
      </c>
      <c r="R45" s="0" t="str">
        <f aca="false">IF(OR(summary!$X46=AssignmentsWork!R$1,summary!$Z46=AssignmentsWork!R$1),AssignmentsWork!$A45 &amp; " &lt;" &amp; AssignmentsWork!$B45 &amp; "&gt;, ", "")&amp;R46</f>
        <v/>
      </c>
      <c r="S45" s="0" t="str">
        <f aca="false">IF(OR(summary!$X46=AssignmentsWork!S$1,summary!$Z46=AssignmentsWork!S$1),AssignmentsWork!$A45 &amp; " &lt;" &amp; AssignmentsWork!$B45 &amp; "&gt;, ", "")&amp;S46</f>
        <v/>
      </c>
      <c r="T45" s="0" t="str">
        <f aca="false">IF(OR(summary!$X46=AssignmentsWork!T$1,summary!$Z46=AssignmentsWork!T$1),AssignmentsWork!$A45 &amp; " &lt;" &amp; AssignmentsWork!$B45 &amp; "&gt;, ", "")&amp;T46</f>
        <v/>
      </c>
      <c r="U45" s="0" t="str">
        <f aca="false">IF(OR(summary!$X46=AssignmentsWork!U$1,summary!$Z46=AssignmentsWork!U$1),AssignmentsWork!$A45 &amp; " &lt;" &amp; AssignmentsWork!$B45 &amp; "&gt;, ", "")&amp;U46</f>
        <v/>
      </c>
      <c r="V45" s="0" t="str">
        <f aca="false">IF(OR(summary!$X46=AssignmentsWork!V$1,summary!$Z46=AssignmentsWork!V$1),AssignmentsWork!$A45 &amp; " &lt;" &amp; AssignmentsWork!$B45 &amp; "&gt;, ", "")&amp;V46</f>
        <v/>
      </c>
      <c r="W45" s="0" t="str">
        <f aca="false">IF(OR(summary!$X46=AssignmentsWork!W$1,summary!$Z46=AssignmentsWork!W$1),AssignmentsWork!$A45 &amp; " &lt;" &amp; AssignmentsWork!$B45 &amp; "&gt;, ", "")&amp;W46</f>
        <v/>
      </c>
      <c r="X45" s="0" t="str">
        <f aca="false">IF(OR(summary!$X46=AssignmentsWork!X$1,summary!$Z46=AssignmentsWork!X$1),AssignmentsWork!$A45 &amp; " &lt;" &amp; AssignmentsWork!$B45 &amp; "&gt;, ", "")&amp;X46</f>
        <v/>
      </c>
      <c r="Y45" s="0" t="str">
        <f aca="false">IF(OR(summary!$X46=AssignmentsWork!Y$1,summary!$Z46=AssignmentsWork!Y$1),AssignmentsWork!$A45 &amp; " &lt;" &amp; AssignmentsWork!$B45 &amp; "&gt;, ", "")&amp;Y46</f>
        <v/>
      </c>
      <c r="Z45" s="0" t="str">
        <f aca="false">IF(OR(summary!$X46=AssignmentsWork!Z$1,summary!$Z46=AssignmentsWork!Z$1),AssignmentsWork!$A45 &amp; " &lt;" &amp; AssignmentsWork!$B45 &amp; "&gt;, ", "")&amp;Z46</f>
        <v/>
      </c>
      <c r="AA45" s="0" t="str">
        <f aca="false">IF(OR(summary!$X46=AssignmentsWork!AA$1,summary!$Z46=AssignmentsWork!AA$1),AssignmentsWork!$A45 &amp; " &lt;" &amp; AssignmentsWork!$B45 &amp; "&gt;, ", "")&amp;AA46</f>
        <v/>
      </c>
      <c r="AB45" s="0" t="str">
        <f aca="false">IF(OR(summary!$X46=AssignmentsWork!AB$1,summary!$Z46=AssignmentsWork!AB$1),AssignmentsWork!$A45 &amp; " &lt;" &amp; AssignmentsWork!$B45 &amp; "&gt;, ", "")&amp;AB46</f>
        <v/>
      </c>
      <c r="AC45" s="0" t="str">
        <f aca="false">IF(OR(summary!$X46=AssignmentsWork!AC$1,summary!$Z46=AssignmentsWork!AC$1),AssignmentsWork!$A45 &amp; " &lt;" &amp; AssignmentsWork!$B45 &amp; "&gt;, ", "")&amp;AC46</f>
        <v/>
      </c>
      <c r="AD45" s="0" t="str">
        <f aca="false">IF(OR(summary!$X46=AssignmentsWork!AD$1,summary!$Z46=AssignmentsWork!AD$1),AssignmentsWork!$A45 &amp; " &lt;" &amp; AssignmentsWork!$B45 &amp; "&gt;, ", "")&amp;AD46</f>
        <v/>
      </c>
      <c r="AE45" s="0" t="str">
        <f aca="false">IF(OR(summary!$X46=AssignmentsWork!AE$1,summary!$Z46=AssignmentsWork!AE$1),AssignmentsWork!$A45 &amp; " &lt;" &amp; AssignmentsWork!$B45 &amp; "&gt;, ", "")&amp;AE46</f>
        <v/>
      </c>
      <c r="AF45" s="0" t="str">
        <f aca="false">IF(OR(summary!$X46=AssignmentsWork!AF$1,summary!$Z46=AssignmentsWork!AF$1),AssignmentsWork!$A45 &amp; " &lt;" &amp; AssignmentsWork!$B45 &amp; "&gt;, ", "")&amp;AF46</f>
        <v/>
      </c>
      <c r="AG45" s="0" t="str">
        <f aca="false">IF(OR(summary!$X46=AssignmentsWork!AG$1,summary!$Z46=AssignmentsWork!AG$1),AssignmentsWork!$A45 &amp; " &lt;" &amp; AssignmentsWork!$B45 &amp; "&gt;, ", "")&amp;AG46</f>
        <v/>
      </c>
      <c r="AH45" s="0" t="str">
        <f aca="false">IF(OR(summary!$X46=AssignmentsWork!AH$1,summary!$Z46=AssignmentsWork!AH$1),AssignmentsWork!$A45 &amp; " &lt;" &amp; AssignmentsWork!$B45 &amp; "&gt;, ", "")&amp;AH46</f>
        <v/>
      </c>
      <c r="AI45" s="0" t="str">
        <f aca="false">IF(OR(summary!$X46=AssignmentsWork!AI$1,summary!$Z46=AssignmentsWork!AI$1),AssignmentsWork!$A45 &amp; " &lt;" &amp; AssignmentsWork!$B45 &amp; "&gt;, ", "")&amp;AI46</f>
        <v/>
      </c>
      <c r="AJ45" s="0" t="str">
        <f aca="false">IF(OR(summary!$X46=AssignmentsWork!AJ$1,summary!$Z46=AssignmentsWork!AJ$1),AssignmentsWork!$A45 &amp; " &lt;" &amp; AssignmentsWork!$B45 &amp; "&gt;, ", "")&amp;AJ46</f>
        <v/>
      </c>
      <c r="AK45" s="0" t="str">
        <f aca="false">IF(OR(summary!$X46=AssignmentsWork!AK$1,summary!$Z46=AssignmentsWork!AK$1),AssignmentsWork!$A45 &amp; " &lt;" &amp; AssignmentsWork!$B45 &amp; "&gt;, ", "")&amp;AK46</f>
        <v/>
      </c>
      <c r="AL45" s="0" t="str">
        <f aca="false">IF(OR(summary!$X46=AssignmentsWork!AL$1,summary!$Z46=AssignmentsWork!AL$1),AssignmentsWork!$A45 &amp; " &lt;" &amp; AssignmentsWork!$B45 &amp; "&gt;, ", "")&amp;AL46</f>
        <v/>
      </c>
      <c r="AM45" s="0" t="str">
        <f aca="false">IF(OR(summary!$X46=AssignmentsWork!AM$1,summary!$Z46=AssignmentsWork!AM$1),AssignmentsWork!$A45 &amp; " &lt;" &amp; AssignmentsWork!$B45 &amp; "&gt;, ", "")&amp;AM46</f>
        <v/>
      </c>
      <c r="AN45" s="0" t="str">
        <f aca="false">IF(OR(summary!$X46=AssignmentsWork!AN$1,summary!$Z46=AssignmentsWork!AN$1),AssignmentsWork!$A45 &amp; " &lt;" &amp; AssignmentsWork!$B45 &amp; "&gt;, ", "")&amp;AN46</f>
        <v/>
      </c>
      <c r="AO45" s="0" t="str">
        <f aca="false">IF(OR(summary!$X46=AssignmentsWork!AO$1,summary!$Z46=AssignmentsWork!AO$1),AssignmentsWork!$A45 &amp; " &lt;" &amp; AssignmentsWork!$B45 &amp; "&gt;, ", "")&amp;AO46</f>
        <v/>
      </c>
      <c r="AP45" s="0" t="str">
        <f aca="false">IF(OR(summary!$X46=AssignmentsWork!AP$1,summary!$Z46=AssignmentsWork!AP$1),AssignmentsWork!$A45 &amp; " &lt;" &amp; AssignmentsWork!$B45 &amp; "&gt;, ", "")&amp;AP46</f>
        <v/>
      </c>
      <c r="AQ45" s="0" t="str">
        <f aca="false">IF(OR(summary!$X46=AssignmentsWork!AQ$1,summary!$Z46=AssignmentsWork!AQ$1),AssignmentsWork!$A45 &amp; " &lt;" &amp; AssignmentsWork!$B45 &amp; "&gt;, ", "")&amp;AQ46</f>
        <v/>
      </c>
      <c r="AR45" s="0" t="str">
        <f aca="false">IF(OR(summary!$X46=AssignmentsWork!AR$1,summary!$Z46=AssignmentsWork!AR$1),AssignmentsWork!$A45 &amp; " &lt;" &amp; AssignmentsWork!$B45 &amp; "&gt;, ", "")&amp;AR46</f>
        <v/>
      </c>
      <c r="AS45" s="0" t="str">
        <f aca="false">IF(OR(summary!$X46=AssignmentsWork!AS$1,summary!$Z46=AssignmentsWork!AS$1),AssignmentsWork!$A45 &amp; " &lt;" &amp; AssignmentsWork!$B45 &amp; "&gt;, ", "")&amp;AS46</f>
        <v/>
      </c>
      <c r="AT45" s="0" t="str">
        <f aca="false">IF(OR(summary!$X46=AssignmentsWork!AT$1,summary!$Z46=AssignmentsWork!AT$1),AssignmentsWork!$A45 &amp; " &lt;" &amp; AssignmentsWork!$B45 &amp; "&gt;, ", "")&amp;AT46</f>
        <v/>
      </c>
      <c r="AU45" s="0" t="str">
        <f aca="false">IF(OR(summary!$X46=AssignmentsWork!AU$1,summary!$Z46=AssignmentsWork!AU$1),AssignmentsWork!$A45 &amp; " &lt;" &amp; AssignmentsWork!$B45 &amp; "&gt;, ", "")&amp;AU46</f>
        <v/>
      </c>
      <c r="AV45" s="0" t="str">
        <f aca="false">IF(OR(summary!$X46=AssignmentsWork!AV$1,summary!$Z46=AssignmentsWork!AV$1),AssignmentsWork!$A45 &amp; " &lt;" &amp; AssignmentsWork!$B45 &amp; "&gt;, ", "")&amp;AV46</f>
        <v/>
      </c>
      <c r="AW45" s="0" t="str">
        <f aca="false">IF(OR(summary!$X46=AssignmentsWork!AW$1,summary!$Z46=AssignmentsWork!AW$1),AssignmentsWork!$A45 &amp; " &lt;" &amp; AssignmentsWork!$B45 &amp; "&gt;, ", "")&amp;AW46</f>
        <v/>
      </c>
      <c r="AX45" s="0" t="str">
        <f aca="false">IF(OR(summary!$X46=AssignmentsWork!AX$1,summary!$Z46=AssignmentsWork!AX$1),AssignmentsWork!$A45 &amp; " &lt;" &amp; AssignmentsWork!$B45 &amp; "&gt;, ", "")&amp;AX46</f>
        <v/>
      </c>
      <c r="AY45" s="0" t="str">
        <f aca="false">IF(OR(summary!$X46=AssignmentsWork!AY$1,summary!$Z46=AssignmentsWork!AY$1),AssignmentsWork!$A45 &amp; " &lt;" &amp; AssignmentsWork!$B45 &amp; "&gt;, ", "")&amp;AY46</f>
        <v/>
      </c>
      <c r="AZ45" s="0" t="str">
        <f aca="false">IF(OR(summary!$X46=AssignmentsWork!AZ$1,summary!$Z46=AssignmentsWork!AZ$1),AssignmentsWork!$A45 &amp; " &lt;" &amp; AssignmentsWork!$B45 &amp; "&gt;, ", "")&amp;AZ46</f>
        <v/>
      </c>
      <c r="BA45" s="0" t="str">
        <f aca="false">IF(OR(summary!$X46=AssignmentsWork!BA$1,summary!$Z46=AssignmentsWork!BA$1),AssignmentsWork!$A45 &amp; " &lt;" &amp; AssignmentsWork!$B45 &amp; "&gt;, ", "")&amp;BA46</f>
        <v/>
      </c>
      <c r="BB45" s="0" t="str">
        <f aca="false">IF(OR(summary!$X46=AssignmentsWork!BB$1,summary!$Z46=AssignmentsWork!BB$1),AssignmentsWork!$A45 &amp; " &lt;" &amp; AssignmentsWork!$B45 &amp; "&gt;, ", "")&amp;BB46</f>
        <v/>
      </c>
      <c r="BC45" s="0" t="e">
        <f aca="false">IF(OR(summary!$X46=AssignmentsWork!BC$1,summary!$Z46=AssignmentsWork!BC$1),AssignmentsWork!$A45 &amp; " &lt;" &amp; AssignmentsWork!$B45 &amp; "&gt;, ", "")&amp;BC46</f>
        <v>#N/A</v>
      </c>
    </row>
    <row r="46" customFormat="false" ht="15" hidden="false" customHeight="false" outlineLevel="0" collapsed="false">
      <c r="A46" s="0" t="str">
        <f aca="false">summary!A47&amp;" "&amp;summary!B47</f>
        <v> </v>
      </c>
      <c r="B46" s="0" t="n">
        <f aca="false">summary!D47</f>
        <v>0</v>
      </c>
      <c r="C46" s="0" t="str">
        <f aca="false">IF(OR(summary!$X47=AssignmentsWork!C$1,summary!$Z47=AssignmentsWork!C$1),AssignmentsWork!$A46 &amp; " &lt;" &amp; AssignmentsWork!$B46 &amp; "&gt;, ", "")&amp;C47</f>
        <v/>
      </c>
      <c r="D46" s="0" t="str">
        <f aca="false">IF(OR(summary!$X47=AssignmentsWork!D$1,summary!$Z47=AssignmentsWork!D$1),AssignmentsWork!$A46 &amp; " &lt;" &amp; AssignmentsWork!$B46 &amp; "&gt;, ", "")&amp;D47</f>
        <v/>
      </c>
      <c r="E46" s="0" t="str">
        <f aca="false">IF(OR(summary!$X47=AssignmentsWork!E$1,summary!$Z47=AssignmentsWork!E$1),AssignmentsWork!$A46 &amp; " &lt;" &amp; AssignmentsWork!$B46 &amp; "&gt;, ", "")&amp;E47</f>
        <v/>
      </c>
      <c r="F46" s="0" t="str">
        <f aca="false">IF(OR(summary!$X47=AssignmentsWork!F$1,summary!$Z47=AssignmentsWork!F$1),AssignmentsWork!$A46 &amp; " &lt;" &amp; AssignmentsWork!$B46 &amp; "&gt;, ", "")&amp;F47</f>
        <v/>
      </c>
      <c r="G46" s="0" t="str">
        <f aca="false">IF(OR(summary!$X47=AssignmentsWork!G$1,summary!$Z47=AssignmentsWork!G$1),AssignmentsWork!$A46 &amp; " &lt;" &amp; AssignmentsWork!$B46 &amp; "&gt;, ", "")&amp;G47</f>
        <v/>
      </c>
      <c r="H46" s="0" t="str">
        <f aca="false">IF(OR(summary!$X47=AssignmentsWork!H$1,summary!$Z47=AssignmentsWork!H$1),AssignmentsWork!$A46 &amp; " &lt;" &amp; AssignmentsWork!$B46 &amp; "&gt;, ", "")&amp;H47</f>
        <v/>
      </c>
      <c r="I46" s="0" t="str">
        <f aca="false">IF(OR(summary!$X47=AssignmentsWork!I$1,summary!$Z47=AssignmentsWork!I$1),AssignmentsWork!$A46 &amp; " &lt;" &amp; AssignmentsWork!$B46 &amp; "&gt;, ", "")&amp;I47</f>
        <v/>
      </c>
      <c r="J46" s="0" t="str">
        <f aca="false">IF(OR(summary!$X47=AssignmentsWork!J$1,summary!$Z47=AssignmentsWork!J$1),AssignmentsWork!$A46 &amp; " &lt;" &amp; AssignmentsWork!$B46 &amp; "&gt;, ", "")&amp;J47</f>
        <v/>
      </c>
      <c r="K46" s="0" t="str">
        <f aca="false">IF(OR(summary!$X47=AssignmentsWork!K$1,summary!$Z47=AssignmentsWork!K$1),AssignmentsWork!$A46 &amp; " &lt;" &amp; AssignmentsWork!$B46 &amp; "&gt;, ", "")&amp;K47</f>
        <v/>
      </c>
      <c r="L46" s="0" t="str">
        <f aca="false">IF(OR(summary!$X47=AssignmentsWork!L$1,summary!$Z47=AssignmentsWork!L$1),AssignmentsWork!$A46 &amp; " &lt;" &amp; AssignmentsWork!$B46 &amp; "&gt;, ", "")&amp;L47</f>
        <v/>
      </c>
      <c r="M46" s="0" t="str">
        <f aca="false">IF(OR(summary!$X47=AssignmentsWork!M$1,summary!$Z47=AssignmentsWork!M$1),AssignmentsWork!$A46 &amp; " &lt;" &amp; AssignmentsWork!$B46 &amp; "&gt;, ", "")&amp;M47</f>
        <v/>
      </c>
      <c r="N46" s="0" t="str">
        <f aca="false">IF(OR(summary!$X47=AssignmentsWork!N$1,summary!$Z47=AssignmentsWork!N$1),AssignmentsWork!$A46 &amp; " &lt;" &amp; AssignmentsWork!$B46 &amp; "&gt;, ", "")&amp;N47</f>
        <v/>
      </c>
      <c r="O46" s="0" t="str">
        <f aca="false">IF(OR(summary!$X47=AssignmentsWork!O$1,summary!$Z47=AssignmentsWork!O$1),AssignmentsWork!$A46 &amp; " &lt;" &amp; AssignmentsWork!$B46 &amp; "&gt;, ", "")&amp;O47</f>
        <v/>
      </c>
      <c r="P46" s="0" t="str">
        <f aca="false">IF(OR(summary!$X47=AssignmentsWork!P$1,summary!$Z47=AssignmentsWork!P$1),AssignmentsWork!$A46 &amp; " &lt;" &amp; AssignmentsWork!$B46 &amp; "&gt;, ", "")&amp;P47</f>
        <v/>
      </c>
      <c r="Q46" s="0" t="str">
        <f aca="false">IF(OR(summary!$X47=AssignmentsWork!Q$1,summary!$Z47=AssignmentsWork!Q$1),AssignmentsWork!$A46 &amp; " &lt;" &amp; AssignmentsWork!$B46 &amp; "&gt;, ", "")&amp;Q47</f>
        <v/>
      </c>
      <c r="R46" s="0" t="str">
        <f aca="false">IF(OR(summary!$X47=AssignmentsWork!R$1,summary!$Z47=AssignmentsWork!R$1),AssignmentsWork!$A46 &amp; " &lt;" &amp; AssignmentsWork!$B46 &amp; "&gt;, ", "")&amp;R47</f>
        <v/>
      </c>
      <c r="S46" s="0" t="str">
        <f aca="false">IF(OR(summary!$X47=AssignmentsWork!S$1,summary!$Z47=AssignmentsWork!S$1),AssignmentsWork!$A46 &amp; " &lt;" &amp; AssignmentsWork!$B46 &amp; "&gt;, ", "")&amp;S47</f>
        <v/>
      </c>
      <c r="T46" s="0" t="str">
        <f aca="false">IF(OR(summary!$X47=AssignmentsWork!T$1,summary!$Z47=AssignmentsWork!T$1),AssignmentsWork!$A46 &amp; " &lt;" &amp; AssignmentsWork!$B46 &amp; "&gt;, ", "")&amp;T47</f>
        <v/>
      </c>
      <c r="U46" s="0" t="str">
        <f aca="false">IF(OR(summary!$X47=AssignmentsWork!U$1,summary!$Z47=AssignmentsWork!U$1),AssignmentsWork!$A46 &amp; " &lt;" &amp; AssignmentsWork!$B46 &amp; "&gt;, ", "")&amp;U47</f>
        <v/>
      </c>
      <c r="V46" s="0" t="str">
        <f aca="false">IF(OR(summary!$X47=AssignmentsWork!V$1,summary!$Z47=AssignmentsWork!V$1),AssignmentsWork!$A46 &amp; " &lt;" &amp; AssignmentsWork!$B46 &amp; "&gt;, ", "")&amp;V47</f>
        <v/>
      </c>
      <c r="W46" s="0" t="str">
        <f aca="false">IF(OR(summary!$X47=AssignmentsWork!W$1,summary!$Z47=AssignmentsWork!W$1),AssignmentsWork!$A46 &amp; " &lt;" &amp; AssignmentsWork!$B46 &amp; "&gt;, ", "")&amp;W47</f>
        <v/>
      </c>
      <c r="X46" s="0" t="str">
        <f aca="false">IF(OR(summary!$X47=AssignmentsWork!X$1,summary!$Z47=AssignmentsWork!X$1),AssignmentsWork!$A46 &amp; " &lt;" &amp; AssignmentsWork!$B46 &amp; "&gt;, ", "")&amp;X47</f>
        <v/>
      </c>
      <c r="Y46" s="0" t="str">
        <f aca="false">IF(OR(summary!$X47=AssignmentsWork!Y$1,summary!$Z47=AssignmentsWork!Y$1),AssignmentsWork!$A46 &amp; " &lt;" &amp; AssignmentsWork!$B46 &amp; "&gt;, ", "")&amp;Y47</f>
        <v/>
      </c>
      <c r="Z46" s="0" t="str">
        <f aca="false">IF(OR(summary!$X47=AssignmentsWork!Z$1,summary!$Z47=AssignmentsWork!Z$1),AssignmentsWork!$A46 &amp; " &lt;" &amp; AssignmentsWork!$B46 &amp; "&gt;, ", "")&amp;Z47</f>
        <v/>
      </c>
      <c r="AA46" s="0" t="str">
        <f aca="false">IF(OR(summary!$X47=AssignmentsWork!AA$1,summary!$Z47=AssignmentsWork!AA$1),AssignmentsWork!$A46 &amp; " &lt;" &amp; AssignmentsWork!$B46 &amp; "&gt;, ", "")&amp;AA47</f>
        <v/>
      </c>
      <c r="AB46" s="0" t="str">
        <f aca="false">IF(OR(summary!$X47=AssignmentsWork!AB$1,summary!$Z47=AssignmentsWork!AB$1),AssignmentsWork!$A46 &amp; " &lt;" &amp; AssignmentsWork!$B46 &amp; "&gt;, ", "")&amp;AB47</f>
        <v/>
      </c>
      <c r="AC46" s="0" t="str">
        <f aca="false">IF(OR(summary!$X47=AssignmentsWork!AC$1,summary!$Z47=AssignmentsWork!AC$1),AssignmentsWork!$A46 &amp; " &lt;" &amp; AssignmentsWork!$B46 &amp; "&gt;, ", "")&amp;AC47</f>
        <v/>
      </c>
      <c r="AD46" s="0" t="str">
        <f aca="false">IF(OR(summary!$X47=AssignmentsWork!AD$1,summary!$Z47=AssignmentsWork!AD$1),AssignmentsWork!$A46 &amp; " &lt;" &amp; AssignmentsWork!$B46 &amp; "&gt;, ", "")&amp;AD47</f>
        <v/>
      </c>
      <c r="AE46" s="0" t="str">
        <f aca="false">IF(OR(summary!$X47=AssignmentsWork!AE$1,summary!$Z47=AssignmentsWork!AE$1),AssignmentsWork!$A46 &amp; " &lt;" &amp; AssignmentsWork!$B46 &amp; "&gt;, ", "")&amp;AE47</f>
        <v/>
      </c>
      <c r="AF46" s="0" t="str">
        <f aca="false">IF(OR(summary!$X47=AssignmentsWork!AF$1,summary!$Z47=AssignmentsWork!AF$1),AssignmentsWork!$A46 &amp; " &lt;" &amp; AssignmentsWork!$B46 &amp; "&gt;, ", "")&amp;AF47</f>
        <v/>
      </c>
      <c r="AG46" s="0" t="str">
        <f aca="false">IF(OR(summary!$X47=AssignmentsWork!AG$1,summary!$Z47=AssignmentsWork!AG$1),AssignmentsWork!$A46 &amp; " &lt;" &amp; AssignmentsWork!$B46 &amp; "&gt;, ", "")&amp;AG47</f>
        <v/>
      </c>
      <c r="AH46" s="0" t="str">
        <f aca="false">IF(OR(summary!$X47=AssignmentsWork!AH$1,summary!$Z47=AssignmentsWork!AH$1),AssignmentsWork!$A46 &amp; " &lt;" &amp; AssignmentsWork!$B46 &amp; "&gt;, ", "")&amp;AH47</f>
        <v/>
      </c>
      <c r="AI46" s="0" t="str">
        <f aca="false">IF(OR(summary!$X47=AssignmentsWork!AI$1,summary!$Z47=AssignmentsWork!AI$1),AssignmentsWork!$A46 &amp; " &lt;" &amp; AssignmentsWork!$B46 &amp; "&gt;, ", "")&amp;AI47</f>
        <v/>
      </c>
      <c r="AJ46" s="0" t="str">
        <f aca="false">IF(OR(summary!$X47=AssignmentsWork!AJ$1,summary!$Z47=AssignmentsWork!AJ$1),AssignmentsWork!$A46 &amp; " &lt;" &amp; AssignmentsWork!$B46 &amp; "&gt;, ", "")&amp;AJ47</f>
        <v/>
      </c>
      <c r="AK46" s="0" t="str">
        <f aca="false">IF(OR(summary!$X47=AssignmentsWork!AK$1,summary!$Z47=AssignmentsWork!AK$1),AssignmentsWork!$A46 &amp; " &lt;" &amp; AssignmentsWork!$B46 &amp; "&gt;, ", "")&amp;AK47</f>
        <v/>
      </c>
      <c r="AL46" s="0" t="str">
        <f aca="false">IF(OR(summary!$X47=AssignmentsWork!AL$1,summary!$Z47=AssignmentsWork!AL$1),AssignmentsWork!$A46 &amp; " &lt;" &amp; AssignmentsWork!$B46 &amp; "&gt;, ", "")&amp;AL47</f>
        <v/>
      </c>
      <c r="AM46" s="0" t="str">
        <f aca="false">IF(OR(summary!$X47=AssignmentsWork!AM$1,summary!$Z47=AssignmentsWork!AM$1),AssignmentsWork!$A46 &amp; " &lt;" &amp; AssignmentsWork!$B46 &amp; "&gt;, ", "")&amp;AM47</f>
        <v/>
      </c>
      <c r="AN46" s="0" t="str">
        <f aca="false">IF(OR(summary!$X47=AssignmentsWork!AN$1,summary!$Z47=AssignmentsWork!AN$1),AssignmentsWork!$A46 &amp; " &lt;" &amp; AssignmentsWork!$B46 &amp; "&gt;, ", "")&amp;AN47</f>
        <v/>
      </c>
      <c r="AO46" s="0" t="str">
        <f aca="false">IF(OR(summary!$X47=AssignmentsWork!AO$1,summary!$Z47=AssignmentsWork!AO$1),AssignmentsWork!$A46 &amp; " &lt;" &amp; AssignmentsWork!$B46 &amp; "&gt;, ", "")&amp;AO47</f>
        <v/>
      </c>
      <c r="AP46" s="0" t="str">
        <f aca="false">IF(OR(summary!$X47=AssignmentsWork!AP$1,summary!$Z47=AssignmentsWork!AP$1),AssignmentsWork!$A46 &amp; " &lt;" &amp; AssignmentsWork!$B46 &amp; "&gt;, ", "")&amp;AP47</f>
        <v/>
      </c>
      <c r="AQ46" s="0" t="str">
        <f aca="false">IF(OR(summary!$X47=AssignmentsWork!AQ$1,summary!$Z47=AssignmentsWork!AQ$1),AssignmentsWork!$A46 &amp; " &lt;" &amp; AssignmentsWork!$B46 &amp; "&gt;, ", "")&amp;AQ47</f>
        <v/>
      </c>
      <c r="AR46" s="0" t="str">
        <f aca="false">IF(OR(summary!$X47=AssignmentsWork!AR$1,summary!$Z47=AssignmentsWork!AR$1),AssignmentsWork!$A46 &amp; " &lt;" &amp; AssignmentsWork!$B46 &amp; "&gt;, ", "")&amp;AR47</f>
        <v/>
      </c>
      <c r="AS46" s="0" t="str">
        <f aca="false">IF(OR(summary!$X47=AssignmentsWork!AS$1,summary!$Z47=AssignmentsWork!AS$1),AssignmentsWork!$A46 &amp; " &lt;" &amp; AssignmentsWork!$B46 &amp; "&gt;, ", "")&amp;AS47</f>
        <v/>
      </c>
      <c r="AT46" s="0" t="str">
        <f aca="false">IF(OR(summary!$X47=AssignmentsWork!AT$1,summary!$Z47=AssignmentsWork!AT$1),AssignmentsWork!$A46 &amp; " &lt;" &amp; AssignmentsWork!$B46 &amp; "&gt;, ", "")&amp;AT47</f>
        <v/>
      </c>
      <c r="AU46" s="0" t="str">
        <f aca="false">IF(OR(summary!$X47=AssignmentsWork!AU$1,summary!$Z47=AssignmentsWork!AU$1),AssignmentsWork!$A46 &amp; " &lt;" &amp; AssignmentsWork!$B46 &amp; "&gt;, ", "")&amp;AU47</f>
        <v/>
      </c>
      <c r="AV46" s="0" t="str">
        <f aca="false">IF(OR(summary!$X47=AssignmentsWork!AV$1,summary!$Z47=AssignmentsWork!AV$1),AssignmentsWork!$A46 &amp; " &lt;" &amp; AssignmentsWork!$B46 &amp; "&gt;, ", "")&amp;AV47</f>
        <v/>
      </c>
      <c r="AW46" s="0" t="str">
        <f aca="false">IF(OR(summary!$X47=AssignmentsWork!AW$1,summary!$Z47=AssignmentsWork!AW$1),AssignmentsWork!$A46 &amp; " &lt;" &amp; AssignmentsWork!$B46 &amp; "&gt;, ", "")&amp;AW47</f>
        <v/>
      </c>
      <c r="AX46" s="0" t="str">
        <f aca="false">IF(OR(summary!$X47=AssignmentsWork!AX$1,summary!$Z47=AssignmentsWork!AX$1),AssignmentsWork!$A46 &amp; " &lt;" &amp; AssignmentsWork!$B46 &amp; "&gt;, ", "")&amp;AX47</f>
        <v/>
      </c>
      <c r="AY46" s="0" t="str">
        <f aca="false">IF(OR(summary!$X47=AssignmentsWork!AY$1,summary!$Z47=AssignmentsWork!AY$1),AssignmentsWork!$A46 &amp; " &lt;" &amp; AssignmentsWork!$B46 &amp; "&gt;, ", "")&amp;AY47</f>
        <v/>
      </c>
      <c r="AZ46" s="0" t="str">
        <f aca="false">IF(OR(summary!$X47=AssignmentsWork!AZ$1,summary!$Z47=AssignmentsWork!AZ$1),AssignmentsWork!$A46 &amp; " &lt;" &amp; AssignmentsWork!$B46 &amp; "&gt;, ", "")&amp;AZ47</f>
        <v/>
      </c>
      <c r="BA46" s="0" t="str">
        <f aca="false">IF(OR(summary!$X47=AssignmentsWork!BA$1,summary!$Z47=AssignmentsWork!BA$1),AssignmentsWork!$A46 &amp; " &lt;" &amp; AssignmentsWork!$B46 &amp; "&gt;, ", "")&amp;BA47</f>
        <v/>
      </c>
      <c r="BB46" s="0" t="str">
        <f aca="false">IF(OR(summary!$X47=AssignmentsWork!BB$1,summary!$Z47=AssignmentsWork!BB$1),AssignmentsWork!$A46 &amp; " &lt;" &amp; AssignmentsWork!$B46 &amp; "&gt;, ", "")&amp;BB47</f>
        <v/>
      </c>
      <c r="BC46" s="0" t="e">
        <f aca="false">IF(OR(summary!$X47=AssignmentsWork!BC$1,summary!$Z47=AssignmentsWork!BC$1),AssignmentsWork!$A46 &amp; " &lt;" &amp; AssignmentsWork!$B46 &amp; "&gt;, ", "")&amp;BC47</f>
        <v>#N/A</v>
      </c>
    </row>
    <row r="47" customFormat="false" ht="15" hidden="false" customHeight="false" outlineLevel="0" collapsed="false">
      <c r="A47" s="0" t="str">
        <f aca="false">summary!A48&amp;" "&amp;summary!B48</f>
        <v> </v>
      </c>
      <c r="B47" s="0" t="n">
        <f aca="false">summary!D48</f>
        <v>0</v>
      </c>
      <c r="C47" s="0" t="str">
        <f aca="false">IF(OR(summary!$X48=AssignmentsWork!C$1,summary!$Z48=AssignmentsWork!C$1),AssignmentsWork!$A47 &amp; " &lt;" &amp; AssignmentsWork!$B47 &amp; "&gt;, ", "")&amp;C48</f>
        <v/>
      </c>
      <c r="D47" s="0" t="str">
        <f aca="false">IF(OR(summary!$X48=AssignmentsWork!D$1,summary!$Z48=AssignmentsWork!D$1),AssignmentsWork!$A47 &amp; " &lt;" &amp; AssignmentsWork!$B47 &amp; "&gt;, ", "")&amp;D48</f>
        <v/>
      </c>
      <c r="E47" s="0" t="str">
        <f aca="false">IF(OR(summary!$X48=AssignmentsWork!E$1,summary!$Z48=AssignmentsWork!E$1),AssignmentsWork!$A47 &amp; " &lt;" &amp; AssignmentsWork!$B47 &amp; "&gt;, ", "")&amp;E48</f>
        <v/>
      </c>
      <c r="F47" s="0" t="str">
        <f aca="false">IF(OR(summary!$X48=AssignmentsWork!F$1,summary!$Z48=AssignmentsWork!F$1),AssignmentsWork!$A47 &amp; " &lt;" &amp; AssignmentsWork!$B47 &amp; "&gt;, ", "")&amp;F48</f>
        <v/>
      </c>
      <c r="G47" s="0" t="str">
        <f aca="false">IF(OR(summary!$X48=AssignmentsWork!G$1,summary!$Z48=AssignmentsWork!G$1),AssignmentsWork!$A47 &amp; " &lt;" &amp; AssignmentsWork!$B47 &amp; "&gt;, ", "")&amp;G48</f>
        <v/>
      </c>
      <c r="H47" s="0" t="str">
        <f aca="false">IF(OR(summary!$X48=AssignmentsWork!H$1,summary!$Z48=AssignmentsWork!H$1),AssignmentsWork!$A47 &amp; " &lt;" &amp; AssignmentsWork!$B47 &amp; "&gt;, ", "")&amp;H48</f>
        <v/>
      </c>
      <c r="I47" s="0" t="str">
        <f aca="false">IF(OR(summary!$X48=AssignmentsWork!I$1,summary!$Z48=AssignmentsWork!I$1),AssignmentsWork!$A47 &amp; " &lt;" &amp; AssignmentsWork!$B47 &amp; "&gt;, ", "")&amp;I48</f>
        <v/>
      </c>
      <c r="J47" s="0" t="str">
        <f aca="false">IF(OR(summary!$X48=AssignmentsWork!J$1,summary!$Z48=AssignmentsWork!J$1),AssignmentsWork!$A47 &amp; " &lt;" &amp; AssignmentsWork!$B47 &amp; "&gt;, ", "")&amp;J48</f>
        <v/>
      </c>
      <c r="K47" s="0" t="str">
        <f aca="false">IF(OR(summary!$X48=AssignmentsWork!K$1,summary!$Z48=AssignmentsWork!K$1),AssignmentsWork!$A47 &amp; " &lt;" &amp; AssignmentsWork!$B47 &amp; "&gt;, ", "")&amp;K48</f>
        <v/>
      </c>
      <c r="L47" s="0" t="str">
        <f aca="false">IF(OR(summary!$X48=AssignmentsWork!L$1,summary!$Z48=AssignmentsWork!L$1),AssignmentsWork!$A47 &amp; " &lt;" &amp; AssignmentsWork!$B47 &amp; "&gt;, ", "")&amp;L48</f>
        <v/>
      </c>
      <c r="M47" s="0" t="str">
        <f aca="false">IF(OR(summary!$X48=AssignmentsWork!M$1,summary!$Z48=AssignmentsWork!M$1),AssignmentsWork!$A47 &amp; " &lt;" &amp; AssignmentsWork!$B47 &amp; "&gt;, ", "")&amp;M48</f>
        <v/>
      </c>
      <c r="N47" s="0" t="str">
        <f aca="false">IF(OR(summary!$X48=AssignmentsWork!N$1,summary!$Z48=AssignmentsWork!N$1),AssignmentsWork!$A47 &amp; " &lt;" &amp; AssignmentsWork!$B47 &amp; "&gt;, ", "")&amp;N48</f>
        <v/>
      </c>
      <c r="O47" s="0" t="str">
        <f aca="false">IF(OR(summary!$X48=AssignmentsWork!O$1,summary!$Z48=AssignmentsWork!O$1),AssignmentsWork!$A47 &amp; " &lt;" &amp; AssignmentsWork!$B47 &amp; "&gt;, ", "")&amp;O48</f>
        <v/>
      </c>
      <c r="P47" s="0" t="str">
        <f aca="false">IF(OR(summary!$X48=AssignmentsWork!P$1,summary!$Z48=AssignmentsWork!P$1),AssignmentsWork!$A47 &amp; " &lt;" &amp; AssignmentsWork!$B47 &amp; "&gt;, ", "")&amp;P48</f>
        <v/>
      </c>
      <c r="Q47" s="0" t="str">
        <f aca="false">IF(OR(summary!$X48=AssignmentsWork!Q$1,summary!$Z48=AssignmentsWork!Q$1),AssignmentsWork!$A47 &amp; " &lt;" &amp; AssignmentsWork!$B47 &amp; "&gt;, ", "")&amp;Q48</f>
        <v/>
      </c>
      <c r="R47" s="0" t="str">
        <f aca="false">IF(OR(summary!$X48=AssignmentsWork!R$1,summary!$Z48=AssignmentsWork!R$1),AssignmentsWork!$A47 &amp; " &lt;" &amp; AssignmentsWork!$B47 &amp; "&gt;, ", "")&amp;R48</f>
        <v/>
      </c>
      <c r="S47" s="0" t="str">
        <f aca="false">IF(OR(summary!$X48=AssignmentsWork!S$1,summary!$Z48=AssignmentsWork!S$1),AssignmentsWork!$A47 &amp; " &lt;" &amp; AssignmentsWork!$B47 &amp; "&gt;, ", "")&amp;S48</f>
        <v/>
      </c>
      <c r="T47" s="0" t="str">
        <f aca="false">IF(OR(summary!$X48=AssignmentsWork!T$1,summary!$Z48=AssignmentsWork!T$1),AssignmentsWork!$A47 &amp; " &lt;" &amp; AssignmentsWork!$B47 &amp; "&gt;, ", "")&amp;T48</f>
        <v/>
      </c>
      <c r="U47" s="0" t="str">
        <f aca="false">IF(OR(summary!$X48=AssignmentsWork!U$1,summary!$Z48=AssignmentsWork!U$1),AssignmentsWork!$A47 &amp; " &lt;" &amp; AssignmentsWork!$B47 &amp; "&gt;, ", "")&amp;U48</f>
        <v/>
      </c>
      <c r="V47" s="0" t="str">
        <f aca="false">IF(OR(summary!$X48=AssignmentsWork!V$1,summary!$Z48=AssignmentsWork!V$1),AssignmentsWork!$A47 &amp; " &lt;" &amp; AssignmentsWork!$B47 &amp; "&gt;, ", "")&amp;V48</f>
        <v/>
      </c>
      <c r="W47" s="0" t="str">
        <f aca="false">IF(OR(summary!$X48=AssignmentsWork!W$1,summary!$Z48=AssignmentsWork!W$1),AssignmentsWork!$A47 &amp; " &lt;" &amp; AssignmentsWork!$B47 &amp; "&gt;, ", "")&amp;W48</f>
        <v/>
      </c>
      <c r="X47" s="0" t="str">
        <f aca="false">IF(OR(summary!$X48=AssignmentsWork!X$1,summary!$Z48=AssignmentsWork!X$1),AssignmentsWork!$A47 &amp; " &lt;" &amp; AssignmentsWork!$B47 &amp; "&gt;, ", "")&amp;X48</f>
        <v/>
      </c>
      <c r="Y47" s="0" t="str">
        <f aca="false">IF(OR(summary!$X48=AssignmentsWork!Y$1,summary!$Z48=AssignmentsWork!Y$1),AssignmentsWork!$A47 &amp; " &lt;" &amp; AssignmentsWork!$B47 &amp; "&gt;, ", "")&amp;Y48</f>
        <v/>
      </c>
      <c r="Z47" s="0" t="str">
        <f aca="false">IF(OR(summary!$X48=AssignmentsWork!Z$1,summary!$Z48=AssignmentsWork!Z$1),AssignmentsWork!$A47 &amp; " &lt;" &amp; AssignmentsWork!$B47 &amp; "&gt;, ", "")&amp;Z48</f>
        <v/>
      </c>
      <c r="AA47" s="0" t="str">
        <f aca="false">IF(OR(summary!$X48=AssignmentsWork!AA$1,summary!$Z48=AssignmentsWork!AA$1),AssignmentsWork!$A47 &amp; " &lt;" &amp; AssignmentsWork!$B47 &amp; "&gt;, ", "")&amp;AA48</f>
        <v/>
      </c>
      <c r="AB47" s="0" t="str">
        <f aca="false">IF(OR(summary!$X48=AssignmentsWork!AB$1,summary!$Z48=AssignmentsWork!AB$1),AssignmentsWork!$A47 &amp; " &lt;" &amp; AssignmentsWork!$B47 &amp; "&gt;, ", "")&amp;AB48</f>
        <v/>
      </c>
      <c r="AC47" s="0" t="str">
        <f aca="false">IF(OR(summary!$X48=AssignmentsWork!AC$1,summary!$Z48=AssignmentsWork!AC$1),AssignmentsWork!$A47 &amp; " &lt;" &amp; AssignmentsWork!$B47 &amp; "&gt;, ", "")&amp;AC48</f>
        <v/>
      </c>
      <c r="AD47" s="0" t="str">
        <f aca="false">IF(OR(summary!$X48=AssignmentsWork!AD$1,summary!$Z48=AssignmentsWork!AD$1),AssignmentsWork!$A47 &amp; " &lt;" &amp; AssignmentsWork!$B47 &amp; "&gt;, ", "")&amp;AD48</f>
        <v/>
      </c>
      <c r="AE47" s="0" t="str">
        <f aca="false">IF(OR(summary!$X48=AssignmentsWork!AE$1,summary!$Z48=AssignmentsWork!AE$1),AssignmentsWork!$A47 &amp; " &lt;" &amp; AssignmentsWork!$B47 &amp; "&gt;, ", "")&amp;AE48</f>
        <v/>
      </c>
      <c r="AF47" s="0" t="str">
        <f aca="false">IF(OR(summary!$X48=AssignmentsWork!AF$1,summary!$Z48=AssignmentsWork!AF$1),AssignmentsWork!$A47 &amp; " &lt;" &amp; AssignmentsWork!$B47 &amp; "&gt;, ", "")&amp;AF48</f>
        <v/>
      </c>
      <c r="AG47" s="0" t="str">
        <f aca="false">IF(OR(summary!$X48=AssignmentsWork!AG$1,summary!$Z48=AssignmentsWork!AG$1),AssignmentsWork!$A47 &amp; " &lt;" &amp; AssignmentsWork!$B47 &amp; "&gt;, ", "")&amp;AG48</f>
        <v/>
      </c>
      <c r="AH47" s="0" t="str">
        <f aca="false">IF(OR(summary!$X48=AssignmentsWork!AH$1,summary!$Z48=AssignmentsWork!AH$1),AssignmentsWork!$A47 &amp; " &lt;" &amp; AssignmentsWork!$B47 &amp; "&gt;, ", "")&amp;AH48</f>
        <v/>
      </c>
      <c r="AI47" s="0" t="str">
        <f aca="false">IF(OR(summary!$X48=AssignmentsWork!AI$1,summary!$Z48=AssignmentsWork!AI$1),AssignmentsWork!$A47 &amp; " &lt;" &amp; AssignmentsWork!$B47 &amp; "&gt;, ", "")&amp;AI48</f>
        <v/>
      </c>
      <c r="AJ47" s="0" t="str">
        <f aca="false">IF(OR(summary!$X48=AssignmentsWork!AJ$1,summary!$Z48=AssignmentsWork!AJ$1),AssignmentsWork!$A47 &amp; " &lt;" &amp; AssignmentsWork!$B47 &amp; "&gt;, ", "")&amp;AJ48</f>
        <v/>
      </c>
      <c r="AK47" s="0" t="str">
        <f aca="false">IF(OR(summary!$X48=AssignmentsWork!AK$1,summary!$Z48=AssignmentsWork!AK$1),AssignmentsWork!$A47 &amp; " &lt;" &amp; AssignmentsWork!$B47 &amp; "&gt;, ", "")&amp;AK48</f>
        <v/>
      </c>
      <c r="AL47" s="0" t="str">
        <f aca="false">IF(OR(summary!$X48=AssignmentsWork!AL$1,summary!$Z48=AssignmentsWork!AL$1),AssignmentsWork!$A47 &amp; " &lt;" &amp; AssignmentsWork!$B47 &amp; "&gt;, ", "")&amp;AL48</f>
        <v/>
      </c>
      <c r="AM47" s="0" t="str">
        <f aca="false">IF(OR(summary!$X48=AssignmentsWork!AM$1,summary!$Z48=AssignmentsWork!AM$1),AssignmentsWork!$A47 &amp; " &lt;" &amp; AssignmentsWork!$B47 &amp; "&gt;, ", "")&amp;AM48</f>
        <v/>
      </c>
      <c r="AN47" s="0" t="str">
        <f aca="false">IF(OR(summary!$X48=AssignmentsWork!AN$1,summary!$Z48=AssignmentsWork!AN$1),AssignmentsWork!$A47 &amp; " &lt;" &amp; AssignmentsWork!$B47 &amp; "&gt;, ", "")&amp;AN48</f>
        <v/>
      </c>
      <c r="AO47" s="0" t="str">
        <f aca="false">IF(OR(summary!$X48=AssignmentsWork!AO$1,summary!$Z48=AssignmentsWork!AO$1),AssignmentsWork!$A47 &amp; " &lt;" &amp; AssignmentsWork!$B47 &amp; "&gt;, ", "")&amp;AO48</f>
        <v/>
      </c>
      <c r="AP47" s="0" t="str">
        <f aca="false">IF(OR(summary!$X48=AssignmentsWork!AP$1,summary!$Z48=AssignmentsWork!AP$1),AssignmentsWork!$A47 &amp; " &lt;" &amp; AssignmentsWork!$B47 &amp; "&gt;, ", "")&amp;AP48</f>
        <v/>
      </c>
      <c r="AQ47" s="0" t="str">
        <f aca="false">IF(OR(summary!$X48=AssignmentsWork!AQ$1,summary!$Z48=AssignmentsWork!AQ$1),AssignmentsWork!$A47 &amp; " &lt;" &amp; AssignmentsWork!$B47 &amp; "&gt;, ", "")&amp;AQ48</f>
        <v/>
      </c>
      <c r="AR47" s="0" t="str">
        <f aca="false">IF(OR(summary!$X48=AssignmentsWork!AR$1,summary!$Z48=AssignmentsWork!AR$1),AssignmentsWork!$A47 &amp; " &lt;" &amp; AssignmentsWork!$B47 &amp; "&gt;, ", "")&amp;AR48</f>
        <v/>
      </c>
      <c r="AS47" s="0" t="str">
        <f aca="false">IF(OR(summary!$X48=AssignmentsWork!AS$1,summary!$Z48=AssignmentsWork!AS$1),AssignmentsWork!$A47 &amp; " &lt;" &amp; AssignmentsWork!$B47 &amp; "&gt;, ", "")&amp;AS48</f>
        <v/>
      </c>
      <c r="AT47" s="0" t="str">
        <f aca="false">IF(OR(summary!$X48=AssignmentsWork!AT$1,summary!$Z48=AssignmentsWork!AT$1),AssignmentsWork!$A47 &amp; " &lt;" &amp; AssignmentsWork!$B47 &amp; "&gt;, ", "")&amp;AT48</f>
        <v/>
      </c>
      <c r="AU47" s="0" t="str">
        <f aca="false">IF(OR(summary!$X48=AssignmentsWork!AU$1,summary!$Z48=AssignmentsWork!AU$1),AssignmentsWork!$A47 &amp; " &lt;" &amp; AssignmentsWork!$B47 &amp; "&gt;, ", "")&amp;AU48</f>
        <v/>
      </c>
      <c r="AV47" s="0" t="str">
        <f aca="false">IF(OR(summary!$X48=AssignmentsWork!AV$1,summary!$Z48=AssignmentsWork!AV$1),AssignmentsWork!$A47 &amp; " &lt;" &amp; AssignmentsWork!$B47 &amp; "&gt;, ", "")&amp;AV48</f>
        <v/>
      </c>
      <c r="AW47" s="0" t="str">
        <f aca="false">IF(OR(summary!$X48=AssignmentsWork!AW$1,summary!$Z48=AssignmentsWork!AW$1),AssignmentsWork!$A47 &amp; " &lt;" &amp; AssignmentsWork!$B47 &amp; "&gt;, ", "")&amp;AW48</f>
        <v/>
      </c>
      <c r="AX47" s="0" t="str">
        <f aca="false">IF(OR(summary!$X48=AssignmentsWork!AX$1,summary!$Z48=AssignmentsWork!AX$1),AssignmentsWork!$A47 &amp; " &lt;" &amp; AssignmentsWork!$B47 &amp; "&gt;, ", "")&amp;AX48</f>
        <v/>
      </c>
      <c r="AY47" s="0" t="str">
        <f aca="false">IF(OR(summary!$X48=AssignmentsWork!AY$1,summary!$Z48=AssignmentsWork!AY$1),AssignmentsWork!$A47 &amp; " &lt;" &amp; AssignmentsWork!$B47 &amp; "&gt;, ", "")&amp;AY48</f>
        <v/>
      </c>
      <c r="AZ47" s="0" t="str">
        <f aca="false">IF(OR(summary!$X48=AssignmentsWork!AZ$1,summary!$Z48=AssignmentsWork!AZ$1),AssignmentsWork!$A47 &amp; " &lt;" &amp; AssignmentsWork!$B47 &amp; "&gt;, ", "")&amp;AZ48</f>
        <v/>
      </c>
      <c r="BA47" s="0" t="str">
        <f aca="false">IF(OR(summary!$X48=AssignmentsWork!BA$1,summary!$Z48=AssignmentsWork!BA$1),AssignmentsWork!$A47 &amp; " &lt;" &amp; AssignmentsWork!$B47 &amp; "&gt;, ", "")&amp;BA48</f>
        <v/>
      </c>
      <c r="BB47" s="0" t="str">
        <f aca="false">IF(OR(summary!$X48=AssignmentsWork!BB$1,summary!$Z48=AssignmentsWork!BB$1),AssignmentsWork!$A47 &amp; " &lt;" &amp; AssignmentsWork!$B47 &amp; "&gt;, ", "")&amp;BB48</f>
        <v/>
      </c>
      <c r="BC47" s="0" t="e">
        <f aca="false">IF(OR(summary!$X48=AssignmentsWork!BC$1,summary!$Z48=AssignmentsWork!BC$1),AssignmentsWork!$A47 &amp; " &lt;" &amp; AssignmentsWork!$B47 &amp; "&gt;, ", "")&amp;BC48</f>
        <v>#N/A</v>
      </c>
    </row>
    <row r="48" customFormat="false" ht="15" hidden="false" customHeight="false" outlineLevel="0" collapsed="false">
      <c r="A48" s="0" t="str">
        <f aca="false">summary!A49&amp;" "&amp;summary!B49</f>
        <v> </v>
      </c>
      <c r="B48" s="0" t="n">
        <f aca="false">summary!D49</f>
        <v>0</v>
      </c>
      <c r="C48" s="0" t="str">
        <f aca="false">IF(OR(summary!$X49=AssignmentsWork!C$1,summary!$Z49=AssignmentsWork!C$1),AssignmentsWork!$A48 &amp; " &lt;" &amp; AssignmentsWork!$B48 &amp; "&gt;, ", "")&amp;C49</f>
        <v/>
      </c>
      <c r="D48" s="0" t="str">
        <f aca="false">IF(OR(summary!$X49=AssignmentsWork!D$1,summary!$Z49=AssignmentsWork!D$1),AssignmentsWork!$A48 &amp; " &lt;" &amp; AssignmentsWork!$B48 &amp; "&gt;, ", "")&amp;D49</f>
        <v/>
      </c>
      <c r="E48" s="0" t="str">
        <f aca="false">IF(OR(summary!$X49=AssignmentsWork!E$1,summary!$Z49=AssignmentsWork!E$1),AssignmentsWork!$A48 &amp; " &lt;" &amp; AssignmentsWork!$B48 &amp; "&gt;, ", "")&amp;E49</f>
        <v/>
      </c>
      <c r="F48" s="0" t="str">
        <f aca="false">IF(OR(summary!$X49=AssignmentsWork!F$1,summary!$Z49=AssignmentsWork!F$1),AssignmentsWork!$A48 &amp; " &lt;" &amp; AssignmentsWork!$B48 &amp; "&gt;, ", "")&amp;F49</f>
        <v/>
      </c>
      <c r="G48" s="0" t="str">
        <f aca="false">IF(OR(summary!$X49=AssignmentsWork!G$1,summary!$Z49=AssignmentsWork!G$1),AssignmentsWork!$A48 &amp; " &lt;" &amp; AssignmentsWork!$B48 &amp; "&gt;, ", "")&amp;G49</f>
        <v/>
      </c>
      <c r="H48" s="0" t="str">
        <f aca="false">IF(OR(summary!$X49=AssignmentsWork!H$1,summary!$Z49=AssignmentsWork!H$1),AssignmentsWork!$A48 &amp; " &lt;" &amp; AssignmentsWork!$B48 &amp; "&gt;, ", "")&amp;H49</f>
        <v/>
      </c>
      <c r="I48" s="0" t="str">
        <f aca="false">IF(OR(summary!$X49=AssignmentsWork!I$1,summary!$Z49=AssignmentsWork!I$1),AssignmentsWork!$A48 &amp; " &lt;" &amp; AssignmentsWork!$B48 &amp; "&gt;, ", "")&amp;I49</f>
        <v/>
      </c>
      <c r="J48" s="0" t="str">
        <f aca="false">IF(OR(summary!$X49=AssignmentsWork!J$1,summary!$Z49=AssignmentsWork!J$1),AssignmentsWork!$A48 &amp; " &lt;" &amp; AssignmentsWork!$B48 &amp; "&gt;, ", "")&amp;J49</f>
        <v/>
      </c>
      <c r="K48" s="0" t="str">
        <f aca="false">IF(OR(summary!$X49=AssignmentsWork!K$1,summary!$Z49=AssignmentsWork!K$1),AssignmentsWork!$A48 &amp; " &lt;" &amp; AssignmentsWork!$B48 &amp; "&gt;, ", "")&amp;K49</f>
        <v/>
      </c>
      <c r="L48" s="0" t="str">
        <f aca="false">IF(OR(summary!$X49=AssignmentsWork!L$1,summary!$Z49=AssignmentsWork!L$1),AssignmentsWork!$A48 &amp; " &lt;" &amp; AssignmentsWork!$B48 &amp; "&gt;, ", "")&amp;L49</f>
        <v/>
      </c>
      <c r="M48" s="0" t="str">
        <f aca="false">IF(OR(summary!$X49=AssignmentsWork!M$1,summary!$Z49=AssignmentsWork!M$1),AssignmentsWork!$A48 &amp; " &lt;" &amp; AssignmentsWork!$B48 &amp; "&gt;, ", "")&amp;M49</f>
        <v/>
      </c>
      <c r="N48" s="0" t="str">
        <f aca="false">IF(OR(summary!$X49=AssignmentsWork!N$1,summary!$Z49=AssignmentsWork!N$1),AssignmentsWork!$A48 &amp; " &lt;" &amp; AssignmentsWork!$B48 &amp; "&gt;, ", "")&amp;N49</f>
        <v/>
      </c>
      <c r="O48" s="0" t="str">
        <f aca="false">IF(OR(summary!$X49=AssignmentsWork!O$1,summary!$Z49=AssignmentsWork!O$1),AssignmentsWork!$A48 &amp; " &lt;" &amp; AssignmentsWork!$B48 &amp; "&gt;, ", "")&amp;O49</f>
        <v/>
      </c>
      <c r="P48" s="0" t="str">
        <f aca="false">IF(OR(summary!$X49=AssignmentsWork!P$1,summary!$Z49=AssignmentsWork!P$1),AssignmentsWork!$A48 &amp; " &lt;" &amp; AssignmentsWork!$B48 &amp; "&gt;, ", "")&amp;P49</f>
        <v/>
      </c>
      <c r="Q48" s="0" t="str">
        <f aca="false">IF(OR(summary!$X49=AssignmentsWork!Q$1,summary!$Z49=AssignmentsWork!Q$1),AssignmentsWork!$A48 &amp; " &lt;" &amp; AssignmentsWork!$B48 &amp; "&gt;, ", "")&amp;Q49</f>
        <v/>
      </c>
      <c r="R48" s="0" t="str">
        <f aca="false">IF(OR(summary!$X49=AssignmentsWork!R$1,summary!$Z49=AssignmentsWork!R$1),AssignmentsWork!$A48 &amp; " &lt;" &amp; AssignmentsWork!$B48 &amp; "&gt;, ", "")&amp;R49</f>
        <v/>
      </c>
      <c r="S48" s="0" t="str">
        <f aca="false">IF(OR(summary!$X49=AssignmentsWork!S$1,summary!$Z49=AssignmentsWork!S$1),AssignmentsWork!$A48 &amp; " &lt;" &amp; AssignmentsWork!$B48 &amp; "&gt;, ", "")&amp;S49</f>
        <v/>
      </c>
      <c r="T48" s="0" t="str">
        <f aca="false">IF(OR(summary!$X49=AssignmentsWork!T$1,summary!$Z49=AssignmentsWork!T$1),AssignmentsWork!$A48 &amp; " &lt;" &amp; AssignmentsWork!$B48 &amp; "&gt;, ", "")&amp;T49</f>
        <v/>
      </c>
      <c r="U48" s="0" t="str">
        <f aca="false">IF(OR(summary!$X49=AssignmentsWork!U$1,summary!$Z49=AssignmentsWork!U$1),AssignmentsWork!$A48 &amp; " &lt;" &amp; AssignmentsWork!$B48 &amp; "&gt;, ", "")&amp;U49</f>
        <v/>
      </c>
      <c r="V48" s="0" t="str">
        <f aca="false">IF(OR(summary!$X49=AssignmentsWork!V$1,summary!$Z49=AssignmentsWork!V$1),AssignmentsWork!$A48 &amp; " &lt;" &amp; AssignmentsWork!$B48 &amp; "&gt;, ", "")&amp;V49</f>
        <v/>
      </c>
      <c r="W48" s="0" t="str">
        <f aca="false">IF(OR(summary!$X49=AssignmentsWork!W$1,summary!$Z49=AssignmentsWork!W$1),AssignmentsWork!$A48 &amp; " &lt;" &amp; AssignmentsWork!$B48 &amp; "&gt;, ", "")&amp;W49</f>
        <v/>
      </c>
      <c r="X48" s="0" t="str">
        <f aca="false">IF(OR(summary!$X49=AssignmentsWork!X$1,summary!$Z49=AssignmentsWork!X$1),AssignmentsWork!$A48 &amp; " &lt;" &amp; AssignmentsWork!$B48 &amp; "&gt;, ", "")&amp;X49</f>
        <v/>
      </c>
      <c r="Y48" s="0" t="str">
        <f aca="false">IF(OR(summary!$X49=AssignmentsWork!Y$1,summary!$Z49=AssignmentsWork!Y$1),AssignmentsWork!$A48 &amp; " &lt;" &amp; AssignmentsWork!$B48 &amp; "&gt;, ", "")&amp;Y49</f>
        <v/>
      </c>
      <c r="Z48" s="0" t="str">
        <f aca="false">IF(OR(summary!$X49=AssignmentsWork!Z$1,summary!$Z49=AssignmentsWork!Z$1),AssignmentsWork!$A48 &amp; " &lt;" &amp; AssignmentsWork!$B48 &amp; "&gt;, ", "")&amp;Z49</f>
        <v/>
      </c>
      <c r="AA48" s="0" t="str">
        <f aca="false">IF(OR(summary!$X49=AssignmentsWork!AA$1,summary!$Z49=AssignmentsWork!AA$1),AssignmentsWork!$A48 &amp; " &lt;" &amp; AssignmentsWork!$B48 &amp; "&gt;, ", "")&amp;AA49</f>
        <v/>
      </c>
      <c r="AB48" s="0" t="str">
        <f aca="false">IF(OR(summary!$X49=AssignmentsWork!AB$1,summary!$Z49=AssignmentsWork!AB$1),AssignmentsWork!$A48 &amp; " &lt;" &amp; AssignmentsWork!$B48 &amp; "&gt;, ", "")&amp;AB49</f>
        <v/>
      </c>
      <c r="AC48" s="0" t="str">
        <f aca="false">IF(OR(summary!$X49=AssignmentsWork!AC$1,summary!$Z49=AssignmentsWork!AC$1),AssignmentsWork!$A48 &amp; " &lt;" &amp; AssignmentsWork!$B48 &amp; "&gt;, ", "")&amp;AC49</f>
        <v/>
      </c>
      <c r="AD48" s="0" t="str">
        <f aca="false">IF(OR(summary!$X49=AssignmentsWork!AD$1,summary!$Z49=AssignmentsWork!AD$1),AssignmentsWork!$A48 &amp; " &lt;" &amp; AssignmentsWork!$B48 &amp; "&gt;, ", "")&amp;AD49</f>
        <v/>
      </c>
      <c r="AE48" s="0" t="str">
        <f aca="false">IF(OR(summary!$X49=AssignmentsWork!AE$1,summary!$Z49=AssignmentsWork!AE$1),AssignmentsWork!$A48 &amp; " &lt;" &amp; AssignmentsWork!$B48 &amp; "&gt;, ", "")&amp;AE49</f>
        <v/>
      </c>
      <c r="AF48" s="0" t="str">
        <f aca="false">IF(OR(summary!$X49=AssignmentsWork!AF$1,summary!$Z49=AssignmentsWork!AF$1),AssignmentsWork!$A48 &amp; " &lt;" &amp; AssignmentsWork!$B48 &amp; "&gt;, ", "")&amp;AF49</f>
        <v/>
      </c>
      <c r="AG48" s="0" t="str">
        <f aca="false">IF(OR(summary!$X49=AssignmentsWork!AG$1,summary!$Z49=AssignmentsWork!AG$1),AssignmentsWork!$A48 &amp; " &lt;" &amp; AssignmentsWork!$B48 &amp; "&gt;, ", "")&amp;AG49</f>
        <v/>
      </c>
      <c r="AH48" s="0" t="str">
        <f aca="false">IF(OR(summary!$X49=AssignmentsWork!AH$1,summary!$Z49=AssignmentsWork!AH$1),AssignmentsWork!$A48 &amp; " &lt;" &amp; AssignmentsWork!$B48 &amp; "&gt;, ", "")&amp;AH49</f>
        <v/>
      </c>
      <c r="AI48" s="0" t="str">
        <f aca="false">IF(OR(summary!$X49=AssignmentsWork!AI$1,summary!$Z49=AssignmentsWork!AI$1),AssignmentsWork!$A48 &amp; " &lt;" &amp; AssignmentsWork!$B48 &amp; "&gt;, ", "")&amp;AI49</f>
        <v/>
      </c>
      <c r="AJ48" s="0" t="str">
        <f aca="false">IF(OR(summary!$X49=AssignmentsWork!AJ$1,summary!$Z49=AssignmentsWork!AJ$1),AssignmentsWork!$A48 &amp; " &lt;" &amp; AssignmentsWork!$B48 &amp; "&gt;, ", "")&amp;AJ49</f>
        <v/>
      </c>
      <c r="AK48" s="0" t="str">
        <f aca="false">IF(OR(summary!$X49=AssignmentsWork!AK$1,summary!$Z49=AssignmentsWork!AK$1),AssignmentsWork!$A48 &amp; " &lt;" &amp; AssignmentsWork!$B48 &amp; "&gt;, ", "")&amp;AK49</f>
        <v/>
      </c>
      <c r="AL48" s="0" t="str">
        <f aca="false">IF(OR(summary!$X49=AssignmentsWork!AL$1,summary!$Z49=AssignmentsWork!AL$1),AssignmentsWork!$A48 &amp; " &lt;" &amp; AssignmentsWork!$B48 &amp; "&gt;, ", "")&amp;AL49</f>
        <v/>
      </c>
      <c r="AM48" s="0" t="str">
        <f aca="false">IF(OR(summary!$X49=AssignmentsWork!AM$1,summary!$Z49=AssignmentsWork!AM$1),AssignmentsWork!$A48 &amp; " &lt;" &amp; AssignmentsWork!$B48 &amp; "&gt;, ", "")&amp;AM49</f>
        <v/>
      </c>
      <c r="AN48" s="0" t="str">
        <f aca="false">IF(OR(summary!$X49=AssignmentsWork!AN$1,summary!$Z49=AssignmentsWork!AN$1),AssignmentsWork!$A48 &amp; " &lt;" &amp; AssignmentsWork!$B48 &amp; "&gt;, ", "")&amp;AN49</f>
        <v/>
      </c>
      <c r="AO48" s="0" t="str">
        <f aca="false">IF(OR(summary!$X49=AssignmentsWork!AO$1,summary!$Z49=AssignmentsWork!AO$1),AssignmentsWork!$A48 &amp; " &lt;" &amp; AssignmentsWork!$B48 &amp; "&gt;, ", "")&amp;AO49</f>
        <v/>
      </c>
      <c r="AP48" s="0" t="str">
        <f aca="false">IF(OR(summary!$X49=AssignmentsWork!AP$1,summary!$Z49=AssignmentsWork!AP$1),AssignmentsWork!$A48 &amp; " &lt;" &amp; AssignmentsWork!$B48 &amp; "&gt;, ", "")&amp;AP49</f>
        <v/>
      </c>
      <c r="AQ48" s="0" t="str">
        <f aca="false">IF(OR(summary!$X49=AssignmentsWork!AQ$1,summary!$Z49=AssignmentsWork!AQ$1),AssignmentsWork!$A48 &amp; " &lt;" &amp; AssignmentsWork!$B48 &amp; "&gt;, ", "")&amp;AQ49</f>
        <v/>
      </c>
      <c r="AR48" s="0" t="str">
        <f aca="false">IF(OR(summary!$X49=AssignmentsWork!AR$1,summary!$Z49=AssignmentsWork!AR$1),AssignmentsWork!$A48 &amp; " &lt;" &amp; AssignmentsWork!$B48 &amp; "&gt;, ", "")&amp;AR49</f>
        <v/>
      </c>
      <c r="AS48" s="0" t="str">
        <f aca="false">IF(OR(summary!$X49=AssignmentsWork!AS$1,summary!$Z49=AssignmentsWork!AS$1),AssignmentsWork!$A48 &amp; " &lt;" &amp; AssignmentsWork!$B48 &amp; "&gt;, ", "")&amp;AS49</f>
        <v/>
      </c>
      <c r="AT48" s="0" t="str">
        <f aca="false">IF(OR(summary!$X49=AssignmentsWork!AT$1,summary!$Z49=AssignmentsWork!AT$1),AssignmentsWork!$A48 &amp; " &lt;" &amp; AssignmentsWork!$B48 &amp; "&gt;, ", "")&amp;AT49</f>
        <v/>
      </c>
      <c r="AU48" s="0" t="str">
        <f aca="false">IF(OR(summary!$X49=AssignmentsWork!AU$1,summary!$Z49=AssignmentsWork!AU$1),AssignmentsWork!$A48 &amp; " &lt;" &amp; AssignmentsWork!$B48 &amp; "&gt;, ", "")&amp;AU49</f>
        <v/>
      </c>
      <c r="AV48" s="0" t="str">
        <f aca="false">IF(OR(summary!$X49=AssignmentsWork!AV$1,summary!$Z49=AssignmentsWork!AV$1),AssignmentsWork!$A48 &amp; " &lt;" &amp; AssignmentsWork!$B48 &amp; "&gt;, ", "")&amp;AV49</f>
        <v/>
      </c>
      <c r="AW48" s="0" t="str">
        <f aca="false">IF(OR(summary!$X49=AssignmentsWork!AW$1,summary!$Z49=AssignmentsWork!AW$1),AssignmentsWork!$A48 &amp; " &lt;" &amp; AssignmentsWork!$B48 &amp; "&gt;, ", "")&amp;AW49</f>
        <v/>
      </c>
      <c r="AX48" s="0" t="str">
        <f aca="false">IF(OR(summary!$X49=AssignmentsWork!AX$1,summary!$Z49=AssignmentsWork!AX$1),AssignmentsWork!$A48 &amp; " &lt;" &amp; AssignmentsWork!$B48 &amp; "&gt;, ", "")&amp;AX49</f>
        <v/>
      </c>
      <c r="AY48" s="0" t="str">
        <f aca="false">IF(OR(summary!$X49=AssignmentsWork!AY$1,summary!$Z49=AssignmentsWork!AY$1),AssignmentsWork!$A48 &amp; " &lt;" &amp; AssignmentsWork!$B48 &amp; "&gt;, ", "")&amp;AY49</f>
        <v/>
      </c>
      <c r="AZ48" s="0" t="str">
        <f aca="false">IF(OR(summary!$X49=AssignmentsWork!AZ$1,summary!$Z49=AssignmentsWork!AZ$1),AssignmentsWork!$A48 &amp; " &lt;" &amp; AssignmentsWork!$B48 &amp; "&gt;, ", "")&amp;AZ49</f>
        <v/>
      </c>
      <c r="BA48" s="0" t="str">
        <f aca="false">IF(OR(summary!$X49=AssignmentsWork!BA$1,summary!$Z49=AssignmentsWork!BA$1),AssignmentsWork!$A48 &amp; " &lt;" &amp; AssignmentsWork!$B48 &amp; "&gt;, ", "")&amp;BA49</f>
        <v/>
      </c>
      <c r="BB48" s="0" t="str">
        <f aca="false">IF(OR(summary!$X49=AssignmentsWork!BB$1,summary!$Z49=AssignmentsWork!BB$1),AssignmentsWork!$A48 &amp; " &lt;" &amp; AssignmentsWork!$B48 &amp; "&gt;, ", "")&amp;BB49</f>
        <v/>
      </c>
      <c r="BC48" s="0" t="e">
        <f aca="false">IF(OR(summary!$X49=AssignmentsWork!BC$1,summary!$Z49=AssignmentsWork!BC$1),AssignmentsWork!$A48 &amp; " &lt;" &amp; AssignmentsWork!$B48 &amp; "&gt;, ", "")&amp;BC49</f>
        <v>#N/A</v>
      </c>
    </row>
    <row r="49" customFormat="false" ht="15" hidden="false" customHeight="false" outlineLevel="0" collapsed="false">
      <c r="A49" s="0" t="str">
        <f aca="false">summary!A50&amp;" "&amp;summary!B50</f>
        <v> </v>
      </c>
      <c r="B49" s="0" t="n">
        <f aca="false">summary!D50</f>
        <v>0</v>
      </c>
      <c r="C49" s="0" t="str">
        <f aca="false">IF(OR(summary!$X50=AssignmentsWork!C$1,summary!$Z50=AssignmentsWork!C$1),AssignmentsWork!$A49 &amp; " &lt;" &amp; AssignmentsWork!$B49 &amp; "&gt;, ", "")&amp;C50</f>
        <v/>
      </c>
      <c r="D49" s="0" t="str">
        <f aca="false">IF(OR(summary!$X50=AssignmentsWork!D$1,summary!$Z50=AssignmentsWork!D$1),AssignmentsWork!$A49 &amp; " &lt;" &amp; AssignmentsWork!$B49 &amp; "&gt;, ", "")&amp;D50</f>
        <v/>
      </c>
      <c r="E49" s="0" t="str">
        <f aca="false">IF(OR(summary!$X50=AssignmentsWork!E$1,summary!$Z50=AssignmentsWork!E$1),AssignmentsWork!$A49 &amp; " &lt;" &amp; AssignmentsWork!$B49 &amp; "&gt;, ", "")&amp;E50</f>
        <v/>
      </c>
      <c r="F49" s="0" t="str">
        <f aca="false">IF(OR(summary!$X50=AssignmentsWork!F$1,summary!$Z50=AssignmentsWork!F$1),AssignmentsWork!$A49 &amp; " &lt;" &amp; AssignmentsWork!$B49 &amp; "&gt;, ", "")&amp;F50</f>
        <v/>
      </c>
      <c r="G49" s="0" t="str">
        <f aca="false">IF(OR(summary!$X50=AssignmentsWork!G$1,summary!$Z50=AssignmentsWork!G$1),AssignmentsWork!$A49 &amp; " &lt;" &amp; AssignmentsWork!$B49 &amp; "&gt;, ", "")&amp;G50</f>
        <v/>
      </c>
      <c r="H49" s="0" t="str">
        <f aca="false">IF(OR(summary!$X50=AssignmentsWork!H$1,summary!$Z50=AssignmentsWork!H$1),AssignmentsWork!$A49 &amp; " &lt;" &amp; AssignmentsWork!$B49 &amp; "&gt;, ", "")&amp;H50</f>
        <v/>
      </c>
      <c r="I49" s="0" t="str">
        <f aca="false">IF(OR(summary!$X50=AssignmentsWork!I$1,summary!$Z50=AssignmentsWork!I$1),AssignmentsWork!$A49 &amp; " &lt;" &amp; AssignmentsWork!$B49 &amp; "&gt;, ", "")&amp;I50</f>
        <v/>
      </c>
      <c r="J49" s="0" t="str">
        <f aca="false">IF(OR(summary!$X50=AssignmentsWork!J$1,summary!$Z50=AssignmentsWork!J$1),AssignmentsWork!$A49 &amp; " &lt;" &amp; AssignmentsWork!$B49 &amp; "&gt;, ", "")&amp;J50</f>
        <v/>
      </c>
      <c r="K49" s="0" t="str">
        <f aca="false">IF(OR(summary!$X50=AssignmentsWork!K$1,summary!$Z50=AssignmentsWork!K$1),AssignmentsWork!$A49 &amp; " &lt;" &amp; AssignmentsWork!$B49 &amp; "&gt;, ", "")&amp;K50</f>
        <v/>
      </c>
      <c r="L49" s="0" t="str">
        <f aca="false">IF(OR(summary!$X50=AssignmentsWork!L$1,summary!$Z50=AssignmentsWork!L$1),AssignmentsWork!$A49 &amp; " &lt;" &amp; AssignmentsWork!$B49 &amp; "&gt;, ", "")&amp;L50</f>
        <v/>
      </c>
      <c r="M49" s="0" t="str">
        <f aca="false">IF(OR(summary!$X50=AssignmentsWork!M$1,summary!$Z50=AssignmentsWork!M$1),AssignmentsWork!$A49 &amp; " &lt;" &amp; AssignmentsWork!$B49 &amp; "&gt;, ", "")&amp;M50</f>
        <v/>
      </c>
      <c r="N49" s="0" t="str">
        <f aca="false">IF(OR(summary!$X50=AssignmentsWork!N$1,summary!$Z50=AssignmentsWork!N$1),AssignmentsWork!$A49 &amp; " &lt;" &amp; AssignmentsWork!$B49 &amp; "&gt;, ", "")&amp;N50</f>
        <v/>
      </c>
      <c r="O49" s="0" t="str">
        <f aca="false">IF(OR(summary!$X50=AssignmentsWork!O$1,summary!$Z50=AssignmentsWork!O$1),AssignmentsWork!$A49 &amp; " &lt;" &amp; AssignmentsWork!$B49 &amp; "&gt;, ", "")&amp;O50</f>
        <v/>
      </c>
      <c r="P49" s="0" t="str">
        <f aca="false">IF(OR(summary!$X50=AssignmentsWork!P$1,summary!$Z50=AssignmentsWork!P$1),AssignmentsWork!$A49 &amp; " &lt;" &amp; AssignmentsWork!$B49 &amp; "&gt;, ", "")&amp;P50</f>
        <v/>
      </c>
      <c r="Q49" s="0" t="str">
        <f aca="false">IF(OR(summary!$X50=AssignmentsWork!Q$1,summary!$Z50=AssignmentsWork!Q$1),AssignmentsWork!$A49 &amp; " &lt;" &amp; AssignmentsWork!$B49 &amp; "&gt;, ", "")&amp;Q50</f>
        <v/>
      </c>
      <c r="R49" s="0" t="str">
        <f aca="false">IF(OR(summary!$X50=AssignmentsWork!R$1,summary!$Z50=AssignmentsWork!R$1),AssignmentsWork!$A49 &amp; " &lt;" &amp; AssignmentsWork!$B49 &amp; "&gt;, ", "")&amp;R50</f>
        <v/>
      </c>
      <c r="S49" s="0" t="str">
        <f aca="false">IF(OR(summary!$X50=AssignmentsWork!S$1,summary!$Z50=AssignmentsWork!S$1),AssignmentsWork!$A49 &amp; " &lt;" &amp; AssignmentsWork!$B49 &amp; "&gt;, ", "")&amp;S50</f>
        <v/>
      </c>
      <c r="T49" s="0" t="str">
        <f aca="false">IF(OR(summary!$X50=AssignmentsWork!T$1,summary!$Z50=AssignmentsWork!T$1),AssignmentsWork!$A49 &amp; " &lt;" &amp; AssignmentsWork!$B49 &amp; "&gt;, ", "")&amp;T50</f>
        <v/>
      </c>
      <c r="U49" s="0" t="str">
        <f aca="false">IF(OR(summary!$X50=AssignmentsWork!U$1,summary!$Z50=AssignmentsWork!U$1),AssignmentsWork!$A49 &amp; " &lt;" &amp; AssignmentsWork!$B49 &amp; "&gt;, ", "")&amp;U50</f>
        <v/>
      </c>
      <c r="V49" s="0" t="str">
        <f aca="false">IF(OR(summary!$X50=AssignmentsWork!V$1,summary!$Z50=AssignmentsWork!V$1),AssignmentsWork!$A49 &amp; " &lt;" &amp; AssignmentsWork!$B49 &amp; "&gt;, ", "")&amp;V50</f>
        <v/>
      </c>
      <c r="W49" s="0" t="str">
        <f aca="false">IF(OR(summary!$X50=AssignmentsWork!W$1,summary!$Z50=AssignmentsWork!W$1),AssignmentsWork!$A49 &amp; " &lt;" &amp; AssignmentsWork!$B49 &amp; "&gt;, ", "")&amp;W50</f>
        <v/>
      </c>
      <c r="X49" s="0" t="str">
        <f aca="false">IF(OR(summary!$X50=AssignmentsWork!X$1,summary!$Z50=AssignmentsWork!X$1),AssignmentsWork!$A49 &amp; " &lt;" &amp; AssignmentsWork!$B49 &amp; "&gt;, ", "")&amp;X50</f>
        <v/>
      </c>
      <c r="Y49" s="0" t="str">
        <f aca="false">IF(OR(summary!$X50=AssignmentsWork!Y$1,summary!$Z50=AssignmentsWork!Y$1),AssignmentsWork!$A49 &amp; " &lt;" &amp; AssignmentsWork!$B49 &amp; "&gt;, ", "")&amp;Y50</f>
        <v/>
      </c>
      <c r="Z49" s="0" t="str">
        <f aca="false">IF(OR(summary!$X50=AssignmentsWork!Z$1,summary!$Z50=AssignmentsWork!Z$1),AssignmentsWork!$A49 &amp; " &lt;" &amp; AssignmentsWork!$B49 &amp; "&gt;, ", "")&amp;Z50</f>
        <v/>
      </c>
      <c r="AA49" s="0" t="str">
        <f aca="false">IF(OR(summary!$X50=AssignmentsWork!AA$1,summary!$Z50=AssignmentsWork!AA$1),AssignmentsWork!$A49 &amp; " &lt;" &amp; AssignmentsWork!$B49 &amp; "&gt;, ", "")&amp;AA50</f>
        <v/>
      </c>
      <c r="AB49" s="0" t="str">
        <f aca="false">IF(OR(summary!$X50=AssignmentsWork!AB$1,summary!$Z50=AssignmentsWork!AB$1),AssignmentsWork!$A49 &amp; " &lt;" &amp; AssignmentsWork!$B49 &amp; "&gt;, ", "")&amp;AB50</f>
        <v/>
      </c>
      <c r="AC49" s="0" t="str">
        <f aca="false">IF(OR(summary!$X50=AssignmentsWork!AC$1,summary!$Z50=AssignmentsWork!AC$1),AssignmentsWork!$A49 &amp; " &lt;" &amp; AssignmentsWork!$B49 &amp; "&gt;, ", "")&amp;AC50</f>
        <v/>
      </c>
      <c r="AD49" s="0" t="str">
        <f aca="false">IF(OR(summary!$X50=AssignmentsWork!AD$1,summary!$Z50=AssignmentsWork!AD$1),AssignmentsWork!$A49 &amp; " &lt;" &amp; AssignmentsWork!$B49 &amp; "&gt;, ", "")&amp;AD50</f>
        <v/>
      </c>
      <c r="AE49" s="0" t="str">
        <f aca="false">IF(OR(summary!$X50=AssignmentsWork!AE$1,summary!$Z50=AssignmentsWork!AE$1),AssignmentsWork!$A49 &amp; " &lt;" &amp; AssignmentsWork!$B49 &amp; "&gt;, ", "")&amp;AE50</f>
        <v/>
      </c>
      <c r="AF49" s="0" t="str">
        <f aca="false">IF(OR(summary!$X50=AssignmentsWork!AF$1,summary!$Z50=AssignmentsWork!AF$1),AssignmentsWork!$A49 &amp; " &lt;" &amp; AssignmentsWork!$B49 &amp; "&gt;, ", "")&amp;AF50</f>
        <v/>
      </c>
      <c r="AG49" s="0" t="str">
        <f aca="false">IF(OR(summary!$X50=AssignmentsWork!AG$1,summary!$Z50=AssignmentsWork!AG$1),AssignmentsWork!$A49 &amp; " &lt;" &amp; AssignmentsWork!$B49 &amp; "&gt;, ", "")&amp;AG50</f>
        <v/>
      </c>
      <c r="AH49" s="0" t="str">
        <f aca="false">IF(OR(summary!$X50=AssignmentsWork!AH$1,summary!$Z50=AssignmentsWork!AH$1),AssignmentsWork!$A49 &amp; " &lt;" &amp; AssignmentsWork!$B49 &amp; "&gt;, ", "")&amp;AH50</f>
        <v/>
      </c>
      <c r="AI49" s="0" t="str">
        <f aca="false">IF(OR(summary!$X50=AssignmentsWork!AI$1,summary!$Z50=AssignmentsWork!AI$1),AssignmentsWork!$A49 &amp; " &lt;" &amp; AssignmentsWork!$B49 &amp; "&gt;, ", "")&amp;AI50</f>
        <v/>
      </c>
      <c r="AJ49" s="0" t="str">
        <f aca="false">IF(OR(summary!$X50=AssignmentsWork!AJ$1,summary!$Z50=AssignmentsWork!AJ$1),AssignmentsWork!$A49 &amp; " &lt;" &amp; AssignmentsWork!$B49 &amp; "&gt;, ", "")&amp;AJ50</f>
        <v/>
      </c>
      <c r="AK49" s="0" t="str">
        <f aca="false">IF(OR(summary!$X50=AssignmentsWork!AK$1,summary!$Z50=AssignmentsWork!AK$1),AssignmentsWork!$A49 &amp; " &lt;" &amp; AssignmentsWork!$B49 &amp; "&gt;, ", "")&amp;AK50</f>
        <v/>
      </c>
      <c r="AL49" s="0" t="str">
        <f aca="false">IF(OR(summary!$X50=AssignmentsWork!AL$1,summary!$Z50=AssignmentsWork!AL$1),AssignmentsWork!$A49 &amp; " &lt;" &amp; AssignmentsWork!$B49 &amp; "&gt;, ", "")&amp;AL50</f>
        <v/>
      </c>
      <c r="AM49" s="0" t="str">
        <f aca="false">IF(OR(summary!$X50=AssignmentsWork!AM$1,summary!$Z50=AssignmentsWork!AM$1),AssignmentsWork!$A49 &amp; " &lt;" &amp; AssignmentsWork!$B49 &amp; "&gt;, ", "")&amp;AM50</f>
        <v/>
      </c>
      <c r="AN49" s="0" t="str">
        <f aca="false">IF(OR(summary!$X50=AssignmentsWork!AN$1,summary!$Z50=AssignmentsWork!AN$1),AssignmentsWork!$A49 &amp; " &lt;" &amp; AssignmentsWork!$B49 &amp; "&gt;, ", "")&amp;AN50</f>
        <v/>
      </c>
      <c r="AO49" s="0" t="str">
        <f aca="false">IF(OR(summary!$X50=AssignmentsWork!AO$1,summary!$Z50=AssignmentsWork!AO$1),AssignmentsWork!$A49 &amp; " &lt;" &amp; AssignmentsWork!$B49 &amp; "&gt;, ", "")&amp;AO50</f>
        <v/>
      </c>
      <c r="AP49" s="0" t="str">
        <f aca="false">IF(OR(summary!$X50=AssignmentsWork!AP$1,summary!$Z50=AssignmentsWork!AP$1),AssignmentsWork!$A49 &amp; " &lt;" &amp; AssignmentsWork!$B49 &amp; "&gt;, ", "")&amp;AP50</f>
        <v/>
      </c>
      <c r="AQ49" s="0" t="str">
        <f aca="false">IF(OR(summary!$X50=AssignmentsWork!AQ$1,summary!$Z50=AssignmentsWork!AQ$1),AssignmentsWork!$A49 &amp; " &lt;" &amp; AssignmentsWork!$B49 &amp; "&gt;, ", "")&amp;AQ50</f>
        <v/>
      </c>
      <c r="AR49" s="0" t="str">
        <f aca="false">IF(OR(summary!$X50=AssignmentsWork!AR$1,summary!$Z50=AssignmentsWork!AR$1),AssignmentsWork!$A49 &amp; " &lt;" &amp; AssignmentsWork!$B49 &amp; "&gt;, ", "")&amp;AR50</f>
        <v/>
      </c>
      <c r="AS49" s="0" t="str">
        <f aca="false">IF(OR(summary!$X50=AssignmentsWork!AS$1,summary!$Z50=AssignmentsWork!AS$1),AssignmentsWork!$A49 &amp; " &lt;" &amp; AssignmentsWork!$B49 &amp; "&gt;, ", "")&amp;AS50</f>
        <v/>
      </c>
      <c r="AT49" s="0" t="str">
        <f aca="false">IF(OR(summary!$X50=AssignmentsWork!AT$1,summary!$Z50=AssignmentsWork!AT$1),AssignmentsWork!$A49 &amp; " &lt;" &amp; AssignmentsWork!$B49 &amp; "&gt;, ", "")&amp;AT50</f>
        <v/>
      </c>
      <c r="AU49" s="0" t="str">
        <f aca="false">IF(OR(summary!$X50=AssignmentsWork!AU$1,summary!$Z50=AssignmentsWork!AU$1),AssignmentsWork!$A49 &amp; " &lt;" &amp; AssignmentsWork!$B49 &amp; "&gt;, ", "")&amp;AU50</f>
        <v/>
      </c>
      <c r="AV49" s="0" t="str">
        <f aca="false">IF(OR(summary!$X50=AssignmentsWork!AV$1,summary!$Z50=AssignmentsWork!AV$1),AssignmentsWork!$A49 &amp; " &lt;" &amp; AssignmentsWork!$B49 &amp; "&gt;, ", "")&amp;AV50</f>
        <v/>
      </c>
      <c r="AW49" s="0" t="str">
        <f aca="false">IF(OR(summary!$X50=AssignmentsWork!AW$1,summary!$Z50=AssignmentsWork!AW$1),AssignmentsWork!$A49 &amp; " &lt;" &amp; AssignmentsWork!$B49 &amp; "&gt;, ", "")&amp;AW50</f>
        <v/>
      </c>
      <c r="AX49" s="0" t="str">
        <f aca="false">IF(OR(summary!$X50=AssignmentsWork!AX$1,summary!$Z50=AssignmentsWork!AX$1),AssignmentsWork!$A49 &amp; " &lt;" &amp; AssignmentsWork!$B49 &amp; "&gt;, ", "")&amp;AX50</f>
        <v/>
      </c>
      <c r="AY49" s="0" t="str">
        <f aca="false">IF(OR(summary!$X50=AssignmentsWork!AY$1,summary!$Z50=AssignmentsWork!AY$1),AssignmentsWork!$A49 &amp; " &lt;" &amp; AssignmentsWork!$B49 &amp; "&gt;, ", "")&amp;AY50</f>
        <v/>
      </c>
      <c r="AZ49" s="0" t="str">
        <f aca="false">IF(OR(summary!$X50=AssignmentsWork!AZ$1,summary!$Z50=AssignmentsWork!AZ$1),AssignmentsWork!$A49 &amp; " &lt;" &amp; AssignmentsWork!$B49 &amp; "&gt;, ", "")&amp;AZ50</f>
        <v/>
      </c>
      <c r="BA49" s="0" t="str">
        <f aca="false">IF(OR(summary!$X50=AssignmentsWork!BA$1,summary!$Z50=AssignmentsWork!BA$1),AssignmentsWork!$A49 &amp; " &lt;" &amp; AssignmentsWork!$B49 &amp; "&gt;, ", "")&amp;BA50</f>
        <v/>
      </c>
      <c r="BB49" s="0" t="str">
        <f aca="false">IF(OR(summary!$X50=AssignmentsWork!BB$1,summary!$Z50=AssignmentsWork!BB$1),AssignmentsWork!$A49 &amp; " &lt;" &amp; AssignmentsWork!$B49 &amp; "&gt;, ", "")&amp;BB50</f>
        <v/>
      </c>
      <c r="BC49" s="0" t="e">
        <f aca="false">IF(OR(summary!$X50=AssignmentsWork!BC$1,summary!$Z50=AssignmentsWork!BC$1),AssignmentsWork!$A49 &amp; " &lt;" &amp; AssignmentsWork!$B49 &amp; "&gt;, ", "")&amp;BC50</f>
        <v>#N/A</v>
      </c>
    </row>
    <row r="50" customFormat="false" ht="15" hidden="false" customHeight="false" outlineLevel="0" collapsed="false">
      <c r="A50" s="0" t="str">
        <f aca="false">summary!A51&amp;" "&amp;summary!B51</f>
        <v> </v>
      </c>
      <c r="B50" s="0" t="n">
        <f aca="false">summary!D51</f>
        <v>0</v>
      </c>
      <c r="C50" s="0" t="str">
        <f aca="false">IF(OR(summary!$X51=AssignmentsWork!C$1,summary!$Z51=AssignmentsWork!C$1),AssignmentsWork!$A50 &amp; " &lt;" &amp; AssignmentsWork!$B50 &amp; "&gt;, ", "")&amp;C51</f>
        <v/>
      </c>
      <c r="D50" s="0" t="str">
        <f aca="false">IF(OR(summary!$X51=AssignmentsWork!D$1,summary!$Z51=AssignmentsWork!D$1),AssignmentsWork!$A50 &amp; " &lt;" &amp; AssignmentsWork!$B50 &amp; "&gt;, ", "")&amp;D51</f>
        <v/>
      </c>
      <c r="E50" s="0" t="str">
        <f aca="false">IF(OR(summary!$X51=AssignmentsWork!E$1,summary!$Z51=AssignmentsWork!E$1),AssignmentsWork!$A50 &amp; " &lt;" &amp; AssignmentsWork!$B50 &amp; "&gt;, ", "")&amp;E51</f>
        <v/>
      </c>
      <c r="F50" s="0" t="str">
        <f aca="false">IF(OR(summary!$X51=AssignmentsWork!F$1,summary!$Z51=AssignmentsWork!F$1),AssignmentsWork!$A50 &amp; " &lt;" &amp; AssignmentsWork!$B50 &amp; "&gt;, ", "")&amp;F51</f>
        <v/>
      </c>
      <c r="G50" s="0" t="str">
        <f aca="false">IF(OR(summary!$X51=AssignmentsWork!G$1,summary!$Z51=AssignmentsWork!G$1),AssignmentsWork!$A50 &amp; " &lt;" &amp; AssignmentsWork!$B50 &amp; "&gt;, ", "")&amp;G51</f>
        <v/>
      </c>
      <c r="H50" s="0" t="str">
        <f aca="false">IF(OR(summary!$X51=AssignmentsWork!H$1,summary!$Z51=AssignmentsWork!H$1),AssignmentsWork!$A50 &amp; " &lt;" &amp; AssignmentsWork!$B50 &amp; "&gt;, ", "")&amp;H51</f>
        <v/>
      </c>
      <c r="I50" s="0" t="str">
        <f aca="false">IF(OR(summary!$X51=AssignmentsWork!I$1,summary!$Z51=AssignmentsWork!I$1),AssignmentsWork!$A50 &amp; " &lt;" &amp; AssignmentsWork!$B50 &amp; "&gt;, ", "")&amp;I51</f>
        <v/>
      </c>
      <c r="J50" s="0" t="str">
        <f aca="false">IF(OR(summary!$X51=AssignmentsWork!J$1,summary!$Z51=AssignmentsWork!J$1),AssignmentsWork!$A50 &amp; " &lt;" &amp; AssignmentsWork!$B50 &amp; "&gt;, ", "")&amp;J51</f>
        <v/>
      </c>
      <c r="K50" s="0" t="str">
        <f aca="false">IF(OR(summary!$X51=AssignmentsWork!K$1,summary!$Z51=AssignmentsWork!K$1),AssignmentsWork!$A50 &amp; " &lt;" &amp; AssignmentsWork!$B50 &amp; "&gt;, ", "")&amp;K51</f>
        <v/>
      </c>
      <c r="L50" s="0" t="str">
        <f aca="false">IF(OR(summary!$X51=AssignmentsWork!L$1,summary!$Z51=AssignmentsWork!L$1),AssignmentsWork!$A50 &amp; " &lt;" &amp; AssignmentsWork!$B50 &amp; "&gt;, ", "")&amp;L51</f>
        <v/>
      </c>
      <c r="M50" s="0" t="str">
        <f aca="false">IF(OR(summary!$X51=AssignmentsWork!M$1,summary!$Z51=AssignmentsWork!M$1),AssignmentsWork!$A50 &amp; " &lt;" &amp; AssignmentsWork!$B50 &amp; "&gt;, ", "")&amp;M51</f>
        <v/>
      </c>
      <c r="N50" s="0" t="str">
        <f aca="false">IF(OR(summary!$X51=AssignmentsWork!N$1,summary!$Z51=AssignmentsWork!N$1),AssignmentsWork!$A50 &amp; " &lt;" &amp; AssignmentsWork!$B50 &amp; "&gt;, ", "")&amp;N51</f>
        <v/>
      </c>
      <c r="O50" s="0" t="str">
        <f aca="false">IF(OR(summary!$X51=AssignmentsWork!O$1,summary!$Z51=AssignmentsWork!O$1),AssignmentsWork!$A50 &amp; " &lt;" &amp; AssignmentsWork!$B50 &amp; "&gt;, ", "")&amp;O51</f>
        <v/>
      </c>
      <c r="P50" s="0" t="str">
        <f aca="false">IF(OR(summary!$X51=AssignmentsWork!P$1,summary!$Z51=AssignmentsWork!P$1),AssignmentsWork!$A50 &amp; " &lt;" &amp; AssignmentsWork!$B50 &amp; "&gt;, ", "")&amp;P51</f>
        <v/>
      </c>
      <c r="Q50" s="0" t="str">
        <f aca="false">IF(OR(summary!$X51=AssignmentsWork!Q$1,summary!$Z51=AssignmentsWork!Q$1),AssignmentsWork!$A50 &amp; " &lt;" &amp; AssignmentsWork!$B50 &amp; "&gt;, ", "")&amp;Q51</f>
        <v/>
      </c>
      <c r="R50" s="0" t="str">
        <f aca="false">IF(OR(summary!$X51=AssignmentsWork!R$1,summary!$Z51=AssignmentsWork!R$1),AssignmentsWork!$A50 &amp; " &lt;" &amp; AssignmentsWork!$B50 &amp; "&gt;, ", "")&amp;R51</f>
        <v/>
      </c>
      <c r="S50" s="0" t="str">
        <f aca="false">IF(OR(summary!$X51=AssignmentsWork!S$1,summary!$Z51=AssignmentsWork!S$1),AssignmentsWork!$A50 &amp; " &lt;" &amp; AssignmentsWork!$B50 &amp; "&gt;, ", "")&amp;S51</f>
        <v/>
      </c>
      <c r="T50" s="0" t="str">
        <f aca="false">IF(OR(summary!$X51=AssignmentsWork!T$1,summary!$Z51=AssignmentsWork!T$1),AssignmentsWork!$A50 &amp; " &lt;" &amp; AssignmentsWork!$B50 &amp; "&gt;, ", "")&amp;T51</f>
        <v/>
      </c>
      <c r="U50" s="0" t="str">
        <f aca="false">IF(OR(summary!$X51=AssignmentsWork!U$1,summary!$Z51=AssignmentsWork!U$1),AssignmentsWork!$A50 &amp; " &lt;" &amp; AssignmentsWork!$B50 &amp; "&gt;, ", "")&amp;U51</f>
        <v/>
      </c>
      <c r="V50" s="0" t="str">
        <f aca="false">IF(OR(summary!$X51=AssignmentsWork!V$1,summary!$Z51=AssignmentsWork!V$1),AssignmentsWork!$A50 &amp; " &lt;" &amp; AssignmentsWork!$B50 &amp; "&gt;, ", "")&amp;V51</f>
        <v/>
      </c>
      <c r="W50" s="0" t="str">
        <f aca="false">IF(OR(summary!$X51=AssignmentsWork!W$1,summary!$Z51=AssignmentsWork!W$1),AssignmentsWork!$A50 &amp; " &lt;" &amp; AssignmentsWork!$B50 &amp; "&gt;, ", "")&amp;W51</f>
        <v/>
      </c>
      <c r="X50" s="0" t="str">
        <f aca="false">IF(OR(summary!$X51=AssignmentsWork!X$1,summary!$Z51=AssignmentsWork!X$1),AssignmentsWork!$A50 &amp; " &lt;" &amp; AssignmentsWork!$B50 &amp; "&gt;, ", "")&amp;X51</f>
        <v/>
      </c>
      <c r="Y50" s="0" t="str">
        <f aca="false">IF(OR(summary!$X51=AssignmentsWork!Y$1,summary!$Z51=AssignmentsWork!Y$1),AssignmentsWork!$A50 &amp; " &lt;" &amp; AssignmentsWork!$B50 &amp; "&gt;, ", "")&amp;Y51</f>
        <v/>
      </c>
      <c r="Z50" s="0" t="str">
        <f aca="false">IF(OR(summary!$X51=AssignmentsWork!Z$1,summary!$Z51=AssignmentsWork!Z$1),AssignmentsWork!$A50 &amp; " &lt;" &amp; AssignmentsWork!$B50 &amp; "&gt;, ", "")&amp;Z51</f>
        <v/>
      </c>
      <c r="AA50" s="0" t="str">
        <f aca="false">IF(OR(summary!$X51=AssignmentsWork!AA$1,summary!$Z51=AssignmentsWork!AA$1),AssignmentsWork!$A50 &amp; " &lt;" &amp; AssignmentsWork!$B50 &amp; "&gt;, ", "")&amp;AA51</f>
        <v/>
      </c>
      <c r="AB50" s="0" t="str">
        <f aca="false">IF(OR(summary!$X51=AssignmentsWork!AB$1,summary!$Z51=AssignmentsWork!AB$1),AssignmentsWork!$A50 &amp; " &lt;" &amp; AssignmentsWork!$B50 &amp; "&gt;, ", "")&amp;AB51</f>
        <v/>
      </c>
      <c r="AC50" s="0" t="str">
        <f aca="false">IF(OR(summary!$X51=AssignmentsWork!AC$1,summary!$Z51=AssignmentsWork!AC$1),AssignmentsWork!$A50 &amp; " &lt;" &amp; AssignmentsWork!$B50 &amp; "&gt;, ", "")&amp;AC51</f>
        <v/>
      </c>
      <c r="AD50" s="0" t="str">
        <f aca="false">IF(OR(summary!$X51=AssignmentsWork!AD$1,summary!$Z51=AssignmentsWork!AD$1),AssignmentsWork!$A50 &amp; " &lt;" &amp; AssignmentsWork!$B50 &amp; "&gt;, ", "")&amp;AD51</f>
        <v/>
      </c>
      <c r="AE50" s="0" t="str">
        <f aca="false">IF(OR(summary!$X51=AssignmentsWork!AE$1,summary!$Z51=AssignmentsWork!AE$1),AssignmentsWork!$A50 &amp; " &lt;" &amp; AssignmentsWork!$B50 &amp; "&gt;, ", "")&amp;AE51</f>
        <v/>
      </c>
      <c r="AF50" s="0" t="str">
        <f aca="false">IF(OR(summary!$X51=AssignmentsWork!AF$1,summary!$Z51=AssignmentsWork!AF$1),AssignmentsWork!$A50 &amp; " &lt;" &amp; AssignmentsWork!$B50 &amp; "&gt;, ", "")&amp;AF51</f>
        <v/>
      </c>
      <c r="AG50" s="0" t="str">
        <f aca="false">IF(OR(summary!$X51=AssignmentsWork!AG$1,summary!$Z51=AssignmentsWork!AG$1),AssignmentsWork!$A50 &amp; " &lt;" &amp; AssignmentsWork!$B50 &amp; "&gt;, ", "")&amp;AG51</f>
        <v/>
      </c>
      <c r="AH50" s="0" t="str">
        <f aca="false">IF(OR(summary!$X51=AssignmentsWork!AH$1,summary!$Z51=AssignmentsWork!AH$1),AssignmentsWork!$A50 &amp; " &lt;" &amp; AssignmentsWork!$B50 &amp; "&gt;, ", "")&amp;AH51</f>
        <v/>
      </c>
      <c r="AI50" s="0" t="str">
        <f aca="false">IF(OR(summary!$X51=AssignmentsWork!AI$1,summary!$Z51=AssignmentsWork!AI$1),AssignmentsWork!$A50 &amp; " &lt;" &amp; AssignmentsWork!$B50 &amp; "&gt;, ", "")&amp;AI51</f>
        <v/>
      </c>
      <c r="AJ50" s="0" t="str">
        <f aca="false">IF(OR(summary!$X51=AssignmentsWork!AJ$1,summary!$Z51=AssignmentsWork!AJ$1),AssignmentsWork!$A50 &amp; " &lt;" &amp; AssignmentsWork!$B50 &amp; "&gt;, ", "")&amp;AJ51</f>
        <v/>
      </c>
      <c r="AK50" s="0" t="str">
        <f aca="false">IF(OR(summary!$X51=AssignmentsWork!AK$1,summary!$Z51=AssignmentsWork!AK$1),AssignmentsWork!$A50 &amp; " &lt;" &amp; AssignmentsWork!$B50 &amp; "&gt;, ", "")&amp;AK51</f>
        <v/>
      </c>
      <c r="AL50" s="0" t="str">
        <f aca="false">IF(OR(summary!$X51=AssignmentsWork!AL$1,summary!$Z51=AssignmentsWork!AL$1),AssignmentsWork!$A50 &amp; " &lt;" &amp; AssignmentsWork!$B50 &amp; "&gt;, ", "")&amp;AL51</f>
        <v/>
      </c>
      <c r="AM50" s="0" t="str">
        <f aca="false">IF(OR(summary!$X51=AssignmentsWork!AM$1,summary!$Z51=AssignmentsWork!AM$1),AssignmentsWork!$A50 &amp; " &lt;" &amp; AssignmentsWork!$B50 &amp; "&gt;, ", "")&amp;AM51</f>
        <v/>
      </c>
      <c r="AN50" s="0" t="str">
        <f aca="false">IF(OR(summary!$X51=AssignmentsWork!AN$1,summary!$Z51=AssignmentsWork!AN$1),AssignmentsWork!$A50 &amp; " &lt;" &amp; AssignmentsWork!$B50 &amp; "&gt;, ", "")&amp;AN51</f>
        <v/>
      </c>
      <c r="AO50" s="0" t="str">
        <f aca="false">IF(OR(summary!$X51=AssignmentsWork!AO$1,summary!$Z51=AssignmentsWork!AO$1),AssignmentsWork!$A50 &amp; " &lt;" &amp; AssignmentsWork!$B50 &amp; "&gt;, ", "")&amp;AO51</f>
        <v/>
      </c>
      <c r="AP50" s="0" t="str">
        <f aca="false">IF(OR(summary!$X51=AssignmentsWork!AP$1,summary!$Z51=AssignmentsWork!AP$1),AssignmentsWork!$A50 &amp; " &lt;" &amp; AssignmentsWork!$B50 &amp; "&gt;, ", "")&amp;AP51</f>
        <v/>
      </c>
      <c r="AQ50" s="0" t="str">
        <f aca="false">IF(OR(summary!$X51=AssignmentsWork!AQ$1,summary!$Z51=AssignmentsWork!AQ$1),AssignmentsWork!$A50 &amp; " &lt;" &amp; AssignmentsWork!$B50 &amp; "&gt;, ", "")&amp;AQ51</f>
        <v/>
      </c>
      <c r="AR50" s="0" t="str">
        <f aca="false">IF(OR(summary!$X51=AssignmentsWork!AR$1,summary!$Z51=AssignmentsWork!AR$1),AssignmentsWork!$A50 &amp; " &lt;" &amp; AssignmentsWork!$B50 &amp; "&gt;, ", "")&amp;AR51</f>
        <v/>
      </c>
      <c r="AS50" s="0" t="str">
        <f aca="false">IF(OR(summary!$X51=AssignmentsWork!AS$1,summary!$Z51=AssignmentsWork!AS$1),AssignmentsWork!$A50 &amp; " &lt;" &amp; AssignmentsWork!$B50 &amp; "&gt;, ", "")&amp;AS51</f>
        <v/>
      </c>
      <c r="AT50" s="0" t="str">
        <f aca="false">IF(OR(summary!$X51=AssignmentsWork!AT$1,summary!$Z51=AssignmentsWork!AT$1),AssignmentsWork!$A50 &amp; " &lt;" &amp; AssignmentsWork!$B50 &amp; "&gt;, ", "")&amp;AT51</f>
        <v/>
      </c>
      <c r="AU50" s="0" t="str">
        <f aca="false">IF(OR(summary!$X51=AssignmentsWork!AU$1,summary!$Z51=AssignmentsWork!AU$1),AssignmentsWork!$A50 &amp; " &lt;" &amp; AssignmentsWork!$B50 &amp; "&gt;, ", "")&amp;AU51</f>
        <v/>
      </c>
      <c r="AV50" s="0" t="str">
        <f aca="false">IF(OR(summary!$X51=AssignmentsWork!AV$1,summary!$Z51=AssignmentsWork!AV$1),AssignmentsWork!$A50 &amp; " &lt;" &amp; AssignmentsWork!$B50 &amp; "&gt;, ", "")&amp;AV51</f>
        <v/>
      </c>
      <c r="AW50" s="0" t="str">
        <f aca="false">IF(OR(summary!$X51=AssignmentsWork!AW$1,summary!$Z51=AssignmentsWork!AW$1),AssignmentsWork!$A50 &amp; " &lt;" &amp; AssignmentsWork!$B50 &amp; "&gt;, ", "")&amp;AW51</f>
        <v/>
      </c>
      <c r="AX50" s="0" t="str">
        <f aca="false">IF(OR(summary!$X51=AssignmentsWork!AX$1,summary!$Z51=AssignmentsWork!AX$1),AssignmentsWork!$A50 &amp; " &lt;" &amp; AssignmentsWork!$B50 &amp; "&gt;, ", "")&amp;AX51</f>
        <v/>
      </c>
      <c r="AY50" s="0" t="str">
        <f aca="false">IF(OR(summary!$X51=AssignmentsWork!AY$1,summary!$Z51=AssignmentsWork!AY$1),AssignmentsWork!$A50 &amp; " &lt;" &amp; AssignmentsWork!$B50 &amp; "&gt;, ", "")&amp;AY51</f>
        <v/>
      </c>
      <c r="AZ50" s="0" t="str">
        <f aca="false">IF(OR(summary!$X51=AssignmentsWork!AZ$1,summary!$Z51=AssignmentsWork!AZ$1),AssignmentsWork!$A50 &amp; " &lt;" &amp; AssignmentsWork!$B50 &amp; "&gt;, ", "")&amp;AZ51</f>
        <v/>
      </c>
      <c r="BA50" s="0" t="str">
        <f aca="false">IF(OR(summary!$X51=AssignmentsWork!BA$1,summary!$Z51=AssignmentsWork!BA$1),AssignmentsWork!$A50 &amp; " &lt;" &amp; AssignmentsWork!$B50 &amp; "&gt;, ", "")&amp;BA51</f>
        <v/>
      </c>
      <c r="BB50" s="0" t="str">
        <f aca="false">IF(OR(summary!$X51=AssignmentsWork!BB$1,summary!$Z51=AssignmentsWork!BB$1),AssignmentsWork!$A50 &amp; " &lt;" &amp; AssignmentsWork!$B50 &amp; "&gt;, ", "")&amp;BB51</f>
        <v/>
      </c>
      <c r="BC50" s="0" t="e">
        <f aca="false">IF(OR(summary!$X51=AssignmentsWork!BC$1,summary!$Z51=AssignmentsWork!BC$1),AssignmentsWork!$A50 &amp; " &lt;" &amp; AssignmentsWork!$B50 &amp; "&gt;, ", "")&amp;BC51</f>
        <v>#N/A</v>
      </c>
    </row>
    <row r="51" customFormat="false" ht="15" hidden="false" customHeight="false" outlineLevel="0" collapsed="false">
      <c r="A51" s="0" t="str">
        <f aca="false">summary!A52&amp;" "&amp;summary!B52</f>
        <v> </v>
      </c>
      <c r="B51" s="0" t="n">
        <f aca="false">summary!D52</f>
        <v>0</v>
      </c>
      <c r="C51" s="0" t="str">
        <f aca="false">IF(OR(summary!$X52=AssignmentsWork!C$1,summary!$Z52=AssignmentsWork!C$1),AssignmentsWork!$A51 &amp; " &lt;" &amp; AssignmentsWork!$B51 &amp; "&gt;, ", "")&amp;C52</f>
        <v/>
      </c>
      <c r="D51" s="0" t="str">
        <f aca="false">IF(OR(summary!$X52=AssignmentsWork!D$1,summary!$Z52=AssignmentsWork!D$1),AssignmentsWork!$A51 &amp; " &lt;" &amp; AssignmentsWork!$B51 &amp; "&gt;, ", "")&amp;D52</f>
        <v/>
      </c>
      <c r="E51" s="0" t="str">
        <f aca="false">IF(OR(summary!$X52=AssignmentsWork!E$1,summary!$Z52=AssignmentsWork!E$1),AssignmentsWork!$A51 &amp; " &lt;" &amp; AssignmentsWork!$B51 &amp; "&gt;, ", "")&amp;E52</f>
        <v/>
      </c>
      <c r="F51" s="0" t="str">
        <f aca="false">IF(OR(summary!$X52=AssignmentsWork!F$1,summary!$Z52=AssignmentsWork!F$1),AssignmentsWork!$A51 &amp; " &lt;" &amp; AssignmentsWork!$B51 &amp; "&gt;, ", "")&amp;F52</f>
        <v/>
      </c>
      <c r="G51" s="0" t="str">
        <f aca="false">IF(OR(summary!$X52=AssignmentsWork!G$1,summary!$Z52=AssignmentsWork!G$1),AssignmentsWork!$A51 &amp; " &lt;" &amp; AssignmentsWork!$B51 &amp; "&gt;, ", "")&amp;G52</f>
        <v/>
      </c>
      <c r="H51" s="0" t="str">
        <f aca="false">IF(OR(summary!$X52=AssignmentsWork!H$1,summary!$Z52=AssignmentsWork!H$1),AssignmentsWork!$A51 &amp; " &lt;" &amp; AssignmentsWork!$B51 &amp; "&gt;, ", "")&amp;H52</f>
        <v/>
      </c>
      <c r="I51" s="0" t="str">
        <f aca="false">IF(OR(summary!$X52=AssignmentsWork!I$1,summary!$Z52=AssignmentsWork!I$1),AssignmentsWork!$A51 &amp; " &lt;" &amp; AssignmentsWork!$B51 &amp; "&gt;, ", "")&amp;I52</f>
        <v/>
      </c>
      <c r="J51" s="0" t="str">
        <f aca="false">IF(OR(summary!$X52=AssignmentsWork!J$1,summary!$Z52=AssignmentsWork!J$1),AssignmentsWork!$A51 &amp; " &lt;" &amp; AssignmentsWork!$B51 &amp; "&gt;, ", "")&amp;J52</f>
        <v/>
      </c>
      <c r="K51" s="0" t="str">
        <f aca="false">IF(OR(summary!$X52=AssignmentsWork!K$1,summary!$Z52=AssignmentsWork!K$1),AssignmentsWork!$A51 &amp; " &lt;" &amp; AssignmentsWork!$B51 &amp; "&gt;, ", "")&amp;K52</f>
        <v/>
      </c>
      <c r="L51" s="0" t="str">
        <f aca="false">IF(OR(summary!$X52=AssignmentsWork!L$1,summary!$Z52=AssignmentsWork!L$1),AssignmentsWork!$A51 &amp; " &lt;" &amp; AssignmentsWork!$B51 &amp; "&gt;, ", "")&amp;L52</f>
        <v/>
      </c>
      <c r="M51" s="0" t="str">
        <f aca="false">IF(OR(summary!$X52=AssignmentsWork!M$1,summary!$Z52=AssignmentsWork!M$1),AssignmentsWork!$A51 &amp; " &lt;" &amp; AssignmentsWork!$B51 &amp; "&gt;, ", "")&amp;M52</f>
        <v/>
      </c>
      <c r="N51" s="0" t="str">
        <f aca="false">IF(OR(summary!$X52=AssignmentsWork!N$1,summary!$Z52=AssignmentsWork!N$1),AssignmentsWork!$A51 &amp; " &lt;" &amp; AssignmentsWork!$B51 &amp; "&gt;, ", "")&amp;N52</f>
        <v/>
      </c>
      <c r="O51" s="0" t="str">
        <f aca="false">IF(OR(summary!$X52=AssignmentsWork!O$1,summary!$Z52=AssignmentsWork!O$1),AssignmentsWork!$A51 &amp; " &lt;" &amp; AssignmentsWork!$B51 &amp; "&gt;, ", "")&amp;O52</f>
        <v/>
      </c>
      <c r="P51" s="0" t="str">
        <f aca="false">IF(OR(summary!$X52=AssignmentsWork!P$1,summary!$Z52=AssignmentsWork!P$1),AssignmentsWork!$A51 &amp; " &lt;" &amp; AssignmentsWork!$B51 &amp; "&gt;, ", "")&amp;P52</f>
        <v/>
      </c>
      <c r="Q51" s="0" t="str">
        <f aca="false">IF(OR(summary!$X52=AssignmentsWork!Q$1,summary!$Z52=AssignmentsWork!Q$1),AssignmentsWork!$A51 &amp; " &lt;" &amp; AssignmentsWork!$B51 &amp; "&gt;, ", "")&amp;Q52</f>
        <v/>
      </c>
      <c r="R51" s="0" t="str">
        <f aca="false">IF(OR(summary!$X52=AssignmentsWork!R$1,summary!$Z52=AssignmentsWork!R$1),AssignmentsWork!$A51 &amp; " &lt;" &amp; AssignmentsWork!$B51 &amp; "&gt;, ", "")&amp;R52</f>
        <v/>
      </c>
      <c r="S51" s="0" t="str">
        <f aca="false">IF(OR(summary!$X52=AssignmentsWork!S$1,summary!$Z52=AssignmentsWork!S$1),AssignmentsWork!$A51 &amp; " &lt;" &amp; AssignmentsWork!$B51 &amp; "&gt;, ", "")&amp;S52</f>
        <v/>
      </c>
      <c r="T51" s="0" t="str">
        <f aca="false">IF(OR(summary!$X52=AssignmentsWork!T$1,summary!$Z52=AssignmentsWork!T$1),AssignmentsWork!$A51 &amp; " &lt;" &amp; AssignmentsWork!$B51 &amp; "&gt;, ", "")&amp;T52</f>
        <v/>
      </c>
      <c r="U51" s="0" t="str">
        <f aca="false">IF(OR(summary!$X52=AssignmentsWork!U$1,summary!$Z52=AssignmentsWork!U$1),AssignmentsWork!$A51 &amp; " &lt;" &amp; AssignmentsWork!$B51 &amp; "&gt;, ", "")&amp;U52</f>
        <v/>
      </c>
      <c r="V51" s="0" t="str">
        <f aca="false">IF(OR(summary!$X52=AssignmentsWork!V$1,summary!$Z52=AssignmentsWork!V$1),AssignmentsWork!$A51 &amp; " &lt;" &amp; AssignmentsWork!$B51 &amp; "&gt;, ", "")&amp;V52</f>
        <v/>
      </c>
      <c r="W51" s="0" t="str">
        <f aca="false">IF(OR(summary!$X52=AssignmentsWork!W$1,summary!$Z52=AssignmentsWork!W$1),AssignmentsWork!$A51 &amp; " &lt;" &amp; AssignmentsWork!$B51 &amp; "&gt;, ", "")&amp;W52</f>
        <v/>
      </c>
      <c r="X51" s="0" t="str">
        <f aca="false">IF(OR(summary!$X52=AssignmentsWork!X$1,summary!$Z52=AssignmentsWork!X$1),AssignmentsWork!$A51 &amp; " &lt;" &amp; AssignmentsWork!$B51 &amp; "&gt;, ", "")&amp;X52</f>
        <v/>
      </c>
      <c r="Y51" s="0" t="str">
        <f aca="false">IF(OR(summary!$X52=AssignmentsWork!Y$1,summary!$Z52=AssignmentsWork!Y$1),AssignmentsWork!$A51 &amp; " &lt;" &amp; AssignmentsWork!$B51 &amp; "&gt;, ", "")&amp;Y52</f>
        <v/>
      </c>
      <c r="Z51" s="0" t="str">
        <f aca="false">IF(OR(summary!$X52=AssignmentsWork!Z$1,summary!$Z52=AssignmentsWork!Z$1),AssignmentsWork!$A51 &amp; " &lt;" &amp; AssignmentsWork!$B51 &amp; "&gt;, ", "")&amp;Z52</f>
        <v/>
      </c>
      <c r="AA51" s="0" t="str">
        <f aca="false">IF(OR(summary!$X52=AssignmentsWork!AA$1,summary!$Z52=AssignmentsWork!AA$1),AssignmentsWork!$A51 &amp; " &lt;" &amp; AssignmentsWork!$B51 &amp; "&gt;, ", "")&amp;AA52</f>
        <v/>
      </c>
      <c r="AB51" s="0" t="str">
        <f aca="false">IF(OR(summary!$X52=AssignmentsWork!AB$1,summary!$Z52=AssignmentsWork!AB$1),AssignmentsWork!$A51 &amp; " &lt;" &amp; AssignmentsWork!$B51 &amp; "&gt;, ", "")&amp;AB52</f>
        <v/>
      </c>
      <c r="AC51" s="0" t="str">
        <f aca="false">IF(OR(summary!$X52=AssignmentsWork!AC$1,summary!$Z52=AssignmentsWork!AC$1),AssignmentsWork!$A51 &amp; " &lt;" &amp; AssignmentsWork!$B51 &amp; "&gt;, ", "")&amp;AC52</f>
        <v/>
      </c>
      <c r="AD51" s="0" t="str">
        <f aca="false">IF(OR(summary!$X52=AssignmentsWork!AD$1,summary!$Z52=AssignmentsWork!AD$1),AssignmentsWork!$A51 &amp; " &lt;" &amp; AssignmentsWork!$B51 &amp; "&gt;, ", "")&amp;AD52</f>
        <v/>
      </c>
      <c r="AE51" s="0" t="str">
        <f aca="false">IF(OR(summary!$X52=AssignmentsWork!AE$1,summary!$Z52=AssignmentsWork!AE$1),AssignmentsWork!$A51 &amp; " &lt;" &amp; AssignmentsWork!$B51 &amp; "&gt;, ", "")&amp;AE52</f>
        <v/>
      </c>
      <c r="AF51" s="0" t="str">
        <f aca="false">IF(OR(summary!$X52=AssignmentsWork!AF$1,summary!$Z52=AssignmentsWork!AF$1),AssignmentsWork!$A51 &amp; " &lt;" &amp; AssignmentsWork!$B51 &amp; "&gt;, ", "")&amp;AF52</f>
        <v/>
      </c>
      <c r="AG51" s="0" t="str">
        <f aca="false">IF(OR(summary!$X52=AssignmentsWork!AG$1,summary!$Z52=AssignmentsWork!AG$1),AssignmentsWork!$A51 &amp; " &lt;" &amp; AssignmentsWork!$B51 &amp; "&gt;, ", "")&amp;AG52</f>
        <v/>
      </c>
      <c r="AH51" s="0" t="str">
        <f aca="false">IF(OR(summary!$X52=AssignmentsWork!AH$1,summary!$Z52=AssignmentsWork!AH$1),AssignmentsWork!$A51 &amp; " &lt;" &amp; AssignmentsWork!$B51 &amp; "&gt;, ", "")&amp;AH52</f>
        <v/>
      </c>
      <c r="AI51" s="0" t="str">
        <f aca="false">IF(OR(summary!$X52=AssignmentsWork!AI$1,summary!$Z52=AssignmentsWork!AI$1),AssignmentsWork!$A51 &amp; " &lt;" &amp; AssignmentsWork!$B51 &amp; "&gt;, ", "")&amp;AI52</f>
        <v/>
      </c>
      <c r="AJ51" s="0" t="str">
        <f aca="false">IF(OR(summary!$X52=AssignmentsWork!AJ$1,summary!$Z52=AssignmentsWork!AJ$1),AssignmentsWork!$A51 &amp; " &lt;" &amp; AssignmentsWork!$B51 &amp; "&gt;, ", "")&amp;AJ52</f>
        <v/>
      </c>
      <c r="AK51" s="0" t="str">
        <f aca="false">IF(OR(summary!$X52=AssignmentsWork!AK$1,summary!$Z52=AssignmentsWork!AK$1),AssignmentsWork!$A51 &amp; " &lt;" &amp; AssignmentsWork!$B51 &amp; "&gt;, ", "")&amp;AK52</f>
        <v/>
      </c>
      <c r="AL51" s="0" t="str">
        <f aca="false">IF(OR(summary!$X52=AssignmentsWork!AL$1,summary!$Z52=AssignmentsWork!AL$1),AssignmentsWork!$A51 &amp; " &lt;" &amp; AssignmentsWork!$B51 &amp; "&gt;, ", "")&amp;AL52</f>
        <v/>
      </c>
      <c r="AM51" s="0" t="str">
        <f aca="false">IF(OR(summary!$X52=AssignmentsWork!AM$1,summary!$Z52=AssignmentsWork!AM$1),AssignmentsWork!$A51 &amp; " &lt;" &amp; AssignmentsWork!$B51 &amp; "&gt;, ", "")&amp;AM52</f>
        <v/>
      </c>
      <c r="AN51" s="0" t="str">
        <f aca="false">IF(OR(summary!$X52=AssignmentsWork!AN$1,summary!$Z52=AssignmentsWork!AN$1),AssignmentsWork!$A51 &amp; " &lt;" &amp; AssignmentsWork!$B51 &amp; "&gt;, ", "")&amp;AN52</f>
        <v/>
      </c>
      <c r="AO51" s="0" t="str">
        <f aca="false">IF(OR(summary!$X52=AssignmentsWork!AO$1,summary!$Z52=AssignmentsWork!AO$1),AssignmentsWork!$A51 &amp; " &lt;" &amp; AssignmentsWork!$B51 &amp; "&gt;, ", "")&amp;AO52</f>
        <v/>
      </c>
      <c r="AP51" s="0" t="str">
        <f aca="false">IF(OR(summary!$X52=AssignmentsWork!AP$1,summary!$Z52=AssignmentsWork!AP$1),AssignmentsWork!$A51 &amp; " &lt;" &amp; AssignmentsWork!$B51 &amp; "&gt;, ", "")&amp;AP52</f>
        <v/>
      </c>
      <c r="AQ51" s="0" t="str">
        <f aca="false">IF(OR(summary!$X52=AssignmentsWork!AQ$1,summary!$Z52=AssignmentsWork!AQ$1),AssignmentsWork!$A51 &amp; " &lt;" &amp; AssignmentsWork!$B51 &amp; "&gt;, ", "")&amp;AQ52</f>
        <v/>
      </c>
      <c r="AR51" s="0" t="str">
        <f aca="false">IF(OR(summary!$X52=AssignmentsWork!AR$1,summary!$Z52=AssignmentsWork!AR$1),AssignmentsWork!$A51 &amp; " &lt;" &amp; AssignmentsWork!$B51 &amp; "&gt;, ", "")&amp;AR52</f>
        <v/>
      </c>
      <c r="AS51" s="0" t="str">
        <f aca="false">IF(OR(summary!$X52=AssignmentsWork!AS$1,summary!$Z52=AssignmentsWork!AS$1),AssignmentsWork!$A51 &amp; " &lt;" &amp; AssignmentsWork!$B51 &amp; "&gt;, ", "")&amp;AS52</f>
        <v/>
      </c>
      <c r="AT51" s="0" t="str">
        <f aca="false">IF(OR(summary!$X52=AssignmentsWork!AT$1,summary!$Z52=AssignmentsWork!AT$1),AssignmentsWork!$A51 &amp; " &lt;" &amp; AssignmentsWork!$B51 &amp; "&gt;, ", "")&amp;AT52</f>
        <v/>
      </c>
      <c r="AU51" s="0" t="str">
        <f aca="false">IF(OR(summary!$X52=AssignmentsWork!AU$1,summary!$Z52=AssignmentsWork!AU$1),AssignmentsWork!$A51 &amp; " &lt;" &amp; AssignmentsWork!$B51 &amp; "&gt;, ", "")&amp;AU52</f>
        <v/>
      </c>
      <c r="AV51" s="0" t="str">
        <f aca="false">IF(OR(summary!$X52=AssignmentsWork!AV$1,summary!$Z52=AssignmentsWork!AV$1),AssignmentsWork!$A51 &amp; " &lt;" &amp; AssignmentsWork!$B51 &amp; "&gt;, ", "")&amp;AV52</f>
        <v/>
      </c>
      <c r="AW51" s="0" t="str">
        <f aca="false">IF(OR(summary!$X52=AssignmentsWork!AW$1,summary!$Z52=AssignmentsWork!AW$1),AssignmentsWork!$A51 &amp; " &lt;" &amp; AssignmentsWork!$B51 &amp; "&gt;, ", "")&amp;AW52</f>
        <v/>
      </c>
      <c r="AX51" s="0" t="str">
        <f aca="false">IF(OR(summary!$X52=AssignmentsWork!AX$1,summary!$Z52=AssignmentsWork!AX$1),AssignmentsWork!$A51 &amp; " &lt;" &amp; AssignmentsWork!$B51 &amp; "&gt;, ", "")&amp;AX52</f>
        <v/>
      </c>
      <c r="AY51" s="0" t="str">
        <f aca="false">IF(OR(summary!$X52=AssignmentsWork!AY$1,summary!$Z52=AssignmentsWork!AY$1),AssignmentsWork!$A51 &amp; " &lt;" &amp; AssignmentsWork!$B51 &amp; "&gt;, ", "")&amp;AY52</f>
        <v/>
      </c>
      <c r="AZ51" s="0" t="str">
        <f aca="false">IF(OR(summary!$X52=AssignmentsWork!AZ$1,summary!$Z52=AssignmentsWork!AZ$1),AssignmentsWork!$A51 &amp; " &lt;" &amp; AssignmentsWork!$B51 &amp; "&gt;, ", "")&amp;AZ52</f>
        <v/>
      </c>
      <c r="BA51" s="0" t="str">
        <f aca="false">IF(OR(summary!$X52=AssignmentsWork!BA$1,summary!$Z52=AssignmentsWork!BA$1),AssignmentsWork!$A51 &amp; " &lt;" &amp; AssignmentsWork!$B51 &amp; "&gt;, ", "")&amp;BA52</f>
        <v/>
      </c>
      <c r="BB51" s="0" t="str">
        <f aca="false">IF(OR(summary!$X52=AssignmentsWork!BB$1,summary!$Z52=AssignmentsWork!BB$1),AssignmentsWork!$A51 &amp; " &lt;" &amp; AssignmentsWork!$B51 &amp; "&gt;, ", "")&amp;BB52</f>
        <v/>
      </c>
      <c r="BC51" s="0" t="e">
        <f aca="false">IF(OR(summary!$X52=AssignmentsWork!BC$1,summary!$Z52=AssignmentsWork!BC$1),AssignmentsWork!$A51 &amp; " &lt;" &amp; AssignmentsWork!$B51 &amp; "&gt;, ", "")&amp;BC52</f>
        <v>#N/A</v>
      </c>
    </row>
    <row r="52" customFormat="false" ht="15" hidden="false" customHeight="false" outlineLevel="0" collapsed="false">
      <c r="A52" s="0" t="str">
        <f aca="false">summary!A53&amp;" "&amp;summary!B53</f>
        <v> </v>
      </c>
      <c r="B52" s="0" t="n">
        <f aca="false">summary!D53</f>
        <v>0</v>
      </c>
      <c r="C52" s="0" t="str">
        <f aca="false">IF(OR(summary!$X53=AssignmentsWork!C$1,summary!$Z53=AssignmentsWork!C$1),AssignmentsWork!$A52 &amp; " &lt;" &amp; AssignmentsWork!$B52 &amp; "&gt;, ", "")&amp;C53</f>
        <v/>
      </c>
      <c r="D52" s="0" t="str">
        <f aca="false">IF(OR(summary!$X53=AssignmentsWork!D$1,summary!$Z53=AssignmentsWork!D$1),AssignmentsWork!$A52 &amp; " &lt;" &amp; AssignmentsWork!$B52 &amp; "&gt;, ", "")&amp;D53</f>
        <v/>
      </c>
      <c r="E52" s="0" t="str">
        <f aca="false">IF(OR(summary!$X53=AssignmentsWork!E$1,summary!$Z53=AssignmentsWork!E$1),AssignmentsWork!$A52 &amp; " &lt;" &amp; AssignmentsWork!$B52 &amp; "&gt;, ", "")&amp;E53</f>
        <v/>
      </c>
      <c r="F52" s="0" t="str">
        <f aca="false">IF(OR(summary!$X53=AssignmentsWork!F$1,summary!$Z53=AssignmentsWork!F$1),AssignmentsWork!$A52 &amp; " &lt;" &amp; AssignmentsWork!$B52 &amp; "&gt;, ", "")&amp;F53</f>
        <v/>
      </c>
      <c r="G52" s="0" t="str">
        <f aca="false">IF(OR(summary!$X53=AssignmentsWork!G$1,summary!$Z53=AssignmentsWork!G$1),AssignmentsWork!$A52 &amp; " &lt;" &amp; AssignmentsWork!$B52 &amp; "&gt;, ", "")&amp;G53</f>
        <v/>
      </c>
      <c r="H52" s="0" t="str">
        <f aca="false">IF(OR(summary!$X53=AssignmentsWork!H$1,summary!$Z53=AssignmentsWork!H$1),AssignmentsWork!$A52 &amp; " &lt;" &amp; AssignmentsWork!$B52 &amp; "&gt;, ", "")&amp;H53</f>
        <v/>
      </c>
      <c r="I52" s="0" t="str">
        <f aca="false">IF(OR(summary!$X53=AssignmentsWork!I$1,summary!$Z53=AssignmentsWork!I$1),AssignmentsWork!$A52 &amp; " &lt;" &amp; AssignmentsWork!$B52 &amp; "&gt;, ", "")&amp;I53</f>
        <v/>
      </c>
      <c r="J52" s="0" t="str">
        <f aca="false">IF(OR(summary!$X53=AssignmentsWork!J$1,summary!$Z53=AssignmentsWork!J$1),AssignmentsWork!$A52 &amp; " &lt;" &amp; AssignmentsWork!$B52 &amp; "&gt;, ", "")&amp;J53</f>
        <v/>
      </c>
      <c r="K52" s="0" t="str">
        <f aca="false">IF(OR(summary!$X53=AssignmentsWork!K$1,summary!$Z53=AssignmentsWork!K$1),AssignmentsWork!$A52 &amp; " &lt;" &amp; AssignmentsWork!$B52 &amp; "&gt;, ", "")&amp;K53</f>
        <v/>
      </c>
      <c r="L52" s="0" t="str">
        <f aca="false">IF(OR(summary!$X53=AssignmentsWork!L$1,summary!$Z53=AssignmentsWork!L$1),AssignmentsWork!$A52 &amp; " &lt;" &amp; AssignmentsWork!$B52 &amp; "&gt;, ", "")&amp;L53</f>
        <v/>
      </c>
      <c r="M52" s="0" t="str">
        <f aca="false">IF(OR(summary!$X53=AssignmentsWork!M$1,summary!$Z53=AssignmentsWork!M$1),AssignmentsWork!$A52 &amp; " &lt;" &amp; AssignmentsWork!$B52 &amp; "&gt;, ", "")&amp;M53</f>
        <v/>
      </c>
      <c r="N52" s="0" t="str">
        <f aca="false">IF(OR(summary!$X53=AssignmentsWork!N$1,summary!$Z53=AssignmentsWork!N$1),AssignmentsWork!$A52 &amp; " &lt;" &amp; AssignmentsWork!$B52 &amp; "&gt;, ", "")&amp;N53</f>
        <v/>
      </c>
      <c r="O52" s="0" t="str">
        <f aca="false">IF(OR(summary!$X53=AssignmentsWork!O$1,summary!$Z53=AssignmentsWork!O$1),AssignmentsWork!$A52 &amp; " &lt;" &amp; AssignmentsWork!$B52 &amp; "&gt;, ", "")&amp;O53</f>
        <v/>
      </c>
      <c r="P52" s="0" t="str">
        <f aca="false">IF(OR(summary!$X53=AssignmentsWork!P$1,summary!$Z53=AssignmentsWork!P$1),AssignmentsWork!$A52 &amp; " &lt;" &amp; AssignmentsWork!$B52 &amp; "&gt;, ", "")&amp;P53</f>
        <v/>
      </c>
      <c r="Q52" s="0" t="str">
        <f aca="false">IF(OR(summary!$X53=AssignmentsWork!Q$1,summary!$Z53=AssignmentsWork!Q$1),AssignmentsWork!$A52 &amp; " &lt;" &amp; AssignmentsWork!$B52 &amp; "&gt;, ", "")&amp;Q53</f>
        <v/>
      </c>
      <c r="R52" s="0" t="str">
        <f aca="false">IF(OR(summary!$X53=AssignmentsWork!R$1,summary!$Z53=AssignmentsWork!R$1),AssignmentsWork!$A52 &amp; " &lt;" &amp; AssignmentsWork!$B52 &amp; "&gt;, ", "")&amp;R53</f>
        <v/>
      </c>
      <c r="S52" s="0" t="str">
        <f aca="false">IF(OR(summary!$X53=AssignmentsWork!S$1,summary!$Z53=AssignmentsWork!S$1),AssignmentsWork!$A52 &amp; " &lt;" &amp; AssignmentsWork!$B52 &amp; "&gt;, ", "")&amp;S53</f>
        <v/>
      </c>
      <c r="T52" s="0" t="str">
        <f aca="false">IF(OR(summary!$X53=AssignmentsWork!T$1,summary!$Z53=AssignmentsWork!T$1),AssignmentsWork!$A52 &amp; " &lt;" &amp; AssignmentsWork!$B52 &amp; "&gt;, ", "")&amp;T53</f>
        <v/>
      </c>
      <c r="U52" s="0" t="str">
        <f aca="false">IF(OR(summary!$X53=AssignmentsWork!U$1,summary!$Z53=AssignmentsWork!U$1),AssignmentsWork!$A52 &amp; " &lt;" &amp; AssignmentsWork!$B52 &amp; "&gt;, ", "")&amp;U53</f>
        <v/>
      </c>
      <c r="V52" s="0" t="str">
        <f aca="false">IF(OR(summary!$X53=AssignmentsWork!V$1,summary!$Z53=AssignmentsWork!V$1),AssignmentsWork!$A52 &amp; " &lt;" &amp; AssignmentsWork!$B52 &amp; "&gt;, ", "")&amp;V53</f>
        <v/>
      </c>
      <c r="W52" s="0" t="str">
        <f aca="false">IF(OR(summary!$X53=AssignmentsWork!W$1,summary!$Z53=AssignmentsWork!W$1),AssignmentsWork!$A52 &amp; " &lt;" &amp; AssignmentsWork!$B52 &amp; "&gt;, ", "")&amp;W53</f>
        <v/>
      </c>
      <c r="X52" s="0" t="str">
        <f aca="false">IF(OR(summary!$X53=AssignmentsWork!X$1,summary!$Z53=AssignmentsWork!X$1),AssignmentsWork!$A52 &amp; " &lt;" &amp; AssignmentsWork!$B52 &amp; "&gt;, ", "")&amp;X53</f>
        <v/>
      </c>
      <c r="Y52" s="0" t="str">
        <f aca="false">IF(OR(summary!$X53=AssignmentsWork!Y$1,summary!$Z53=AssignmentsWork!Y$1),AssignmentsWork!$A52 &amp; " &lt;" &amp; AssignmentsWork!$B52 &amp; "&gt;, ", "")&amp;Y53</f>
        <v/>
      </c>
      <c r="Z52" s="0" t="str">
        <f aca="false">IF(OR(summary!$X53=AssignmentsWork!Z$1,summary!$Z53=AssignmentsWork!Z$1),AssignmentsWork!$A52 &amp; " &lt;" &amp; AssignmentsWork!$B52 &amp; "&gt;, ", "")&amp;Z53</f>
        <v/>
      </c>
      <c r="AA52" s="0" t="str">
        <f aca="false">IF(OR(summary!$X53=AssignmentsWork!AA$1,summary!$Z53=AssignmentsWork!AA$1),AssignmentsWork!$A52 &amp; " &lt;" &amp; AssignmentsWork!$B52 &amp; "&gt;, ", "")&amp;AA53</f>
        <v/>
      </c>
      <c r="AB52" s="0" t="str">
        <f aca="false">IF(OR(summary!$X53=AssignmentsWork!AB$1,summary!$Z53=AssignmentsWork!AB$1),AssignmentsWork!$A52 &amp; " &lt;" &amp; AssignmentsWork!$B52 &amp; "&gt;, ", "")&amp;AB53</f>
        <v/>
      </c>
      <c r="AC52" s="0" t="str">
        <f aca="false">IF(OR(summary!$X53=AssignmentsWork!AC$1,summary!$Z53=AssignmentsWork!AC$1),AssignmentsWork!$A52 &amp; " &lt;" &amp; AssignmentsWork!$B52 &amp; "&gt;, ", "")&amp;AC53</f>
        <v/>
      </c>
      <c r="AD52" s="0" t="str">
        <f aca="false">IF(OR(summary!$X53=AssignmentsWork!AD$1,summary!$Z53=AssignmentsWork!AD$1),AssignmentsWork!$A52 &amp; " &lt;" &amp; AssignmentsWork!$B52 &amp; "&gt;, ", "")&amp;AD53</f>
        <v/>
      </c>
      <c r="AE52" s="0" t="str">
        <f aca="false">IF(OR(summary!$X53=AssignmentsWork!AE$1,summary!$Z53=AssignmentsWork!AE$1),AssignmentsWork!$A52 &amp; " &lt;" &amp; AssignmentsWork!$B52 &amp; "&gt;, ", "")&amp;AE53</f>
        <v/>
      </c>
      <c r="AF52" s="0" t="str">
        <f aca="false">IF(OR(summary!$X53=AssignmentsWork!AF$1,summary!$Z53=AssignmentsWork!AF$1),AssignmentsWork!$A52 &amp; " &lt;" &amp; AssignmentsWork!$B52 &amp; "&gt;, ", "")&amp;AF53</f>
        <v/>
      </c>
      <c r="AG52" s="0" t="str">
        <f aca="false">IF(OR(summary!$X53=AssignmentsWork!AG$1,summary!$Z53=AssignmentsWork!AG$1),AssignmentsWork!$A52 &amp; " &lt;" &amp; AssignmentsWork!$B52 &amp; "&gt;, ", "")&amp;AG53</f>
        <v/>
      </c>
      <c r="AH52" s="0" t="str">
        <f aca="false">IF(OR(summary!$X53=AssignmentsWork!AH$1,summary!$Z53=AssignmentsWork!AH$1),AssignmentsWork!$A52 &amp; " &lt;" &amp; AssignmentsWork!$B52 &amp; "&gt;, ", "")&amp;AH53</f>
        <v/>
      </c>
      <c r="AI52" s="0" t="str">
        <f aca="false">IF(OR(summary!$X53=AssignmentsWork!AI$1,summary!$Z53=AssignmentsWork!AI$1),AssignmentsWork!$A52 &amp; " &lt;" &amp; AssignmentsWork!$B52 &amp; "&gt;, ", "")&amp;AI53</f>
        <v/>
      </c>
      <c r="AJ52" s="0" t="str">
        <f aca="false">IF(OR(summary!$X53=AssignmentsWork!AJ$1,summary!$Z53=AssignmentsWork!AJ$1),AssignmentsWork!$A52 &amp; " &lt;" &amp; AssignmentsWork!$B52 &amp; "&gt;, ", "")&amp;AJ53</f>
        <v/>
      </c>
      <c r="AK52" s="0" t="str">
        <f aca="false">IF(OR(summary!$X53=AssignmentsWork!AK$1,summary!$Z53=AssignmentsWork!AK$1),AssignmentsWork!$A52 &amp; " &lt;" &amp; AssignmentsWork!$B52 &amp; "&gt;, ", "")&amp;AK53</f>
        <v/>
      </c>
      <c r="AL52" s="0" t="str">
        <f aca="false">IF(OR(summary!$X53=AssignmentsWork!AL$1,summary!$Z53=AssignmentsWork!AL$1),AssignmentsWork!$A52 &amp; " &lt;" &amp; AssignmentsWork!$B52 &amp; "&gt;, ", "")&amp;AL53</f>
        <v/>
      </c>
      <c r="AM52" s="0" t="str">
        <f aca="false">IF(OR(summary!$X53=AssignmentsWork!AM$1,summary!$Z53=AssignmentsWork!AM$1),AssignmentsWork!$A52 &amp; " &lt;" &amp; AssignmentsWork!$B52 &amp; "&gt;, ", "")&amp;AM53</f>
        <v/>
      </c>
      <c r="AN52" s="0" t="str">
        <f aca="false">IF(OR(summary!$X53=AssignmentsWork!AN$1,summary!$Z53=AssignmentsWork!AN$1),AssignmentsWork!$A52 &amp; " &lt;" &amp; AssignmentsWork!$B52 &amp; "&gt;, ", "")&amp;AN53</f>
        <v/>
      </c>
      <c r="AO52" s="0" t="str">
        <f aca="false">IF(OR(summary!$X53=AssignmentsWork!AO$1,summary!$Z53=AssignmentsWork!AO$1),AssignmentsWork!$A52 &amp; " &lt;" &amp; AssignmentsWork!$B52 &amp; "&gt;, ", "")&amp;AO53</f>
        <v/>
      </c>
      <c r="AP52" s="0" t="str">
        <f aca="false">IF(OR(summary!$X53=AssignmentsWork!AP$1,summary!$Z53=AssignmentsWork!AP$1),AssignmentsWork!$A52 &amp; " &lt;" &amp; AssignmentsWork!$B52 &amp; "&gt;, ", "")&amp;AP53</f>
        <v/>
      </c>
      <c r="AQ52" s="0" t="str">
        <f aca="false">IF(OR(summary!$X53=AssignmentsWork!AQ$1,summary!$Z53=AssignmentsWork!AQ$1),AssignmentsWork!$A52 &amp; " &lt;" &amp; AssignmentsWork!$B52 &amp; "&gt;, ", "")&amp;AQ53</f>
        <v/>
      </c>
      <c r="AR52" s="0" t="str">
        <f aca="false">IF(OR(summary!$X53=AssignmentsWork!AR$1,summary!$Z53=AssignmentsWork!AR$1),AssignmentsWork!$A52 &amp; " &lt;" &amp; AssignmentsWork!$B52 &amp; "&gt;, ", "")&amp;AR53</f>
        <v/>
      </c>
      <c r="AS52" s="0" t="str">
        <f aca="false">IF(OR(summary!$X53=AssignmentsWork!AS$1,summary!$Z53=AssignmentsWork!AS$1),AssignmentsWork!$A52 &amp; " &lt;" &amp; AssignmentsWork!$B52 &amp; "&gt;, ", "")&amp;AS53</f>
        <v/>
      </c>
      <c r="AT52" s="0" t="str">
        <f aca="false">IF(OR(summary!$X53=AssignmentsWork!AT$1,summary!$Z53=AssignmentsWork!AT$1),AssignmentsWork!$A52 &amp; " &lt;" &amp; AssignmentsWork!$B52 &amp; "&gt;, ", "")&amp;AT53</f>
        <v/>
      </c>
      <c r="AU52" s="0" t="str">
        <f aca="false">IF(OR(summary!$X53=AssignmentsWork!AU$1,summary!$Z53=AssignmentsWork!AU$1),AssignmentsWork!$A52 &amp; " &lt;" &amp; AssignmentsWork!$B52 &amp; "&gt;, ", "")&amp;AU53</f>
        <v/>
      </c>
      <c r="AV52" s="0" t="str">
        <f aca="false">IF(OR(summary!$X53=AssignmentsWork!AV$1,summary!$Z53=AssignmentsWork!AV$1),AssignmentsWork!$A52 &amp; " &lt;" &amp; AssignmentsWork!$B52 &amp; "&gt;, ", "")&amp;AV53</f>
        <v/>
      </c>
      <c r="AW52" s="0" t="str">
        <f aca="false">IF(OR(summary!$X53=AssignmentsWork!AW$1,summary!$Z53=AssignmentsWork!AW$1),AssignmentsWork!$A52 &amp; " &lt;" &amp; AssignmentsWork!$B52 &amp; "&gt;, ", "")&amp;AW53</f>
        <v/>
      </c>
      <c r="AX52" s="0" t="str">
        <f aca="false">IF(OR(summary!$X53=AssignmentsWork!AX$1,summary!$Z53=AssignmentsWork!AX$1),AssignmentsWork!$A52 &amp; " &lt;" &amp; AssignmentsWork!$B52 &amp; "&gt;, ", "")&amp;AX53</f>
        <v/>
      </c>
      <c r="AY52" s="0" t="str">
        <f aca="false">IF(OR(summary!$X53=AssignmentsWork!AY$1,summary!$Z53=AssignmentsWork!AY$1),AssignmentsWork!$A52 &amp; " &lt;" &amp; AssignmentsWork!$B52 &amp; "&gt;, ", "")&amp;AY53</f>
        <v/>
      </c>
      <c r="AZ52" s="0" t="str">
        <f aca="false">IF(OR(summary!$X53=AssignmentsWork!AZ$1,summary!$Z53=AssignmentsWork!AZ$1),AssignmentsWork!$A52 &amp; " &lt;" &amp; AssignmentsWork!$B52 &amp; "&gt;, ", "")&amp;AZ53</f>
        <v/>
      </c>
      <c r="BA52" s="0" t="str">
        <f aca="false">IF(OR(summary!$X53=AssignmentsWork!BA$1,summary!$Z53=AssignmentsWork!BA$1),AssignmentsWork!$A52 &amp; " &lt;" &amp; AssignmentsWork!$B52 &amp; "&gt;, ", "")&amp;BA53</f>
        <v/>
      </c>
      <c r="BB52" s="0" t="str">
        <f aca="false">IF(OR(summary!$X53=AssignmentsWork!BB$1,summary!$Z53=AssignmentsWork!BB$1),AssignmentsWork!$A52 &amp; " &lt;" &amp; AssignmentsWork!$B52 &amp; "&gt;, ", "")&amp;BB53</f>
        <v/>
      </c>
      <c r="BC52" s="0" t="e">
        <f aca="false">IF(OR(summary!$X53=AssignmentsWork!BC$1,summary!$Z53=AssignmentsWork!BC$1),AssignmentsWork!$A52 &amp; " &lt;" &amp; AssignmentsWork!$B52 &amp; "&gt;, ", "")&amp;BC53</f>
        <v>#N/A</v>
      </c>
    </row>
    <row r="53" customFormat="false" ht="15" hidden="false" customHeight="false" outlineLevel="0" collapsed="false">
      <c r="A53" s="0" t="str">
        <f aca="false">summary!A54&amp;" "&amp;summary!B54</f>
        <v> </v>
      </c>
      <c r="B53" s="0" t="n">
        <f aca="false">summary!D54</f>
        <v>0</v>
      </c>
      <c r="C53" s="0" t="str">
        <f aca="false">IF(OR(summary!$X54=AssignmentsWork!C$1,summary!$Z54=AssignmentsWork!C$1),AssignmentsWork!$A53 &amp; " &lt;" &amp; AssignmentsWork!$B53 &amp; "&gt;, ", "")&amp;C54</f>
        <v/>
      </c>
      <c r="D53" s="0" t="str">
        <f aca="false">IF(OR(summary!$X54=AssignmentsWork!D$1,summary!$Z54=AssignmentsWork!D$1),AssignmentsWork!$A53 &amp; " &lt;" &amp; AssignmentsWork!$B53 &amp; "&gt;, ", "")&amp;D54</f>
        <v/>
      </c>
      <c r="E53" s="0" t="str">
        <f aca="false">IF(OR(summary!$X54=AssignmentsWork!E$1,summary!$Z54=AssignmentsWork!E$1),AssignmentsWork!$A53 &amp; " &lt;" &amp; AssignmentsWork!$B53 &amp; "&gt;, ", "")&amp;E54</f>
        <v/>
      </c>
      <c r="F53" s="0" t="str">
        <f aca="false">IF(OR(summary!$X54=AssignmentsWork!F$1,summary!$Z54=AssignmentsWork!F$1),AssignmentsWork!$A53 &amp; " &lt;" &amp; AssignmentsWork!$B53 &amp; "&gt;, ", "")&amp;F54</f>
        <v/>
      </c>
      <c r="G53" s="0" t="str">
        <f aca="false">IF(OR(summary!$X54=AssignmentsWork!G$1,summary!$Z54=AssignmentsWork!G$1),AssignmentsWork!$A53 &amp; " &lt;" &amp; AssignmentsWork!$B53 &amp; "&gt;, ", "")&amp;G54</f>
        <v/>
      </c>
      <c r="H53" s="0" t="str">
        <f aca="false">IF(OR(summary!$X54=AssignmentsWork!H$1,summary!$Z54=AssignmentsWork!H$1),AssignmentsWork!$A53 &amp; " &lt;" &amp; AssignmentsWork!$B53 &amp; "&gt;, ", "")&amp;H54</f>
        <v/>
      </c>
      <c r="I53" s="0" t="str">
        <f aca="false">IF(OR(summary!$X54=AssignmentsWork!I$1,summary!$Z54=AssignmentsWork!I$1),AssignmentsWork!$A53 &amp; " &lt;" &amp; AssignmentsWork!$B53 &amp; "&gt;, ", "")&amp;I54</f>
        <v/>
      </c>
      <c r="J53" s="0" t="str">
        <f aca="false">IF(OR(summary!$X54=AssignmentsWork!J$1,summary!$Z54=AssignmentsWork!J$1),AssignmentsWork!$A53 &amp; " &lt;" &amp; AssignmentsWork!$B53 &amp; "&gt;, ", "")&amp;J54</f>
        <v/>
      </c>
      <c r="K53" s="0" t="str">
        <f aca="false">IF(OR(summary!$X54=AssignmentsWork!K$1,summary!$Z54=AssignmentsWork!K$1),AssignmentsWork!$A53 &amp; " &lt;" &amp; AssignmentsWork!$B53 &amp; "&gt;, ", "")&amp;K54</f>
        <v/>
      </c>
      <c r="L53" s="0" t="str">
        <f aca="false">IF(OR(summary!$X54=AssignmentsWork!L$1,summary!$Z54=AssignmentsWork!L$1),AssignmentsWork!$A53 &amp; " &lt;" &amp; AssignmentsWork!$B53 &amp; "&gt;, ", "")&amp;L54</f>
        <v/>
      </c>
      <c r="M53" s="0" t="str">
        <f aca="false">IF(OR(summary!$X54=AssignmentsWork!M$1,summary!$Z54=AssignmentsWork!M$1),AssignmentsWork!$A53 &amp; " &lt;" &amp; AssignmentsWork!$B53 &amp; "&gt;, ", "")&amp;M54</f>
        <v/>
      </c>
      <c r="N53" s="0" t="str">
        <f aca="false">IF(OR(summary!$X54=AssignmentsWork!N$1,summary!$Z54=AssignmentsWork!N$1),AssignmentsWork!$A53 &amp; " &lt;" &amp; AssignmentsWork!$B53 &amp; "&gt;, ", "")&amp;N54</f>
        <v/>
      </c>
      <c r="O53" s="0" t="str">
        <f aca="false">IF(OR(summary!$X54=AssignmentsWork!O$1,summary!$Z54=AssignmentsWork!O$1),AssignmentsWork!$A53 &amp; " &lt;" &amp; AssignmentsWork!$B53 &amp; "&gt;, ", "")&amp;O54</f>
        <v/>
      </c>
      <c r="P53" s="0" t="str">
        <f aca="false">IF(OR(summary!$X54=AssignmentsWork!P$1,summary!$Z54=AssignmentsWork!P$1),AssignmentsWork!$A53 &amp; " &lt;" &amp; AssignmentsWork!$B53 &amp; "&gt;, ", "")&amp;P54</f>
        <v/>
      </c>
      <c r="Q53" s="0" t="str">
        <f aca="false">IF(OR(summary!$X54=AssignmentsWork!Q$1,summary!$Z54=AssignmentsWork!Q$1),AssignmentsWork!$A53 &amp; " &lt;" &amp; AssignmentsWork!$B53 &amp; "&gt;, ", "")&amp;Q54</f>
        <v/>
      </c>
      <c r="R53" s="0" t="str">
        <f aca="false">IF(OR(summary!$X54=AssignmentsWork!R$1,summary!$Z54=AssignmentsWork!R$1),AssignmentsWork!$A53 &amp; " &lt;" &amp; AssignmentsWork!$B53 &amp; "&gt;, ", "")&amp;R54</f>
        <v/>
      </c>
      <c r="S53" s="0" t="str">
        <f aca="false">IF(OR(summary!$X54=AssignmentsWork!S$1,summary!$Z54=AssignmentsWork!S$1),AssignmentsWork!$A53 &amp; " &lt;" &amp; AssignmentsWork!$B53 &amp; "&gt;, ", "")&amp;S54</f>
        <v/>
      </c>
      <c r="T53" s="0" t="str">
        <f aca="false">IF(OR(summary!$X54=AssignmentsWork!T$1,summary!$Z54=AssignmentsWork!T$1),AssignmentsWork!$A53 &amp; " &lt;" &amp; AssignmentsWork!$B53 &amp; "&gt;, ", "")&amp;T54</f>
        <v/>
      </c>
      <c r="U53" s="0" t="str">
        <f aca="false">IF(OR(summary!$X54=AssignmentsWork!U$1,summary!$Z54=AssignmentsWork!U$1),AssignmentsWork!$A53 &amp; " &lt;" &amp; AssignmentsWork!$B53 &amp; "&gt;, ", "")&amp;U54</f>
        <v/>
      </c>
      <c r="V53" s="0" t="str">
        <f aca="false">IF(OR(summary!$X54=AssignmentsWork!V$1,summary!$Z54=AssignmentsWork!V$1),AssignmentsWork!$A53 &amp; " &lt;" &amp; AssignmentsWork!$B53 &amp; "&gt;, ", "")&amp;V54</f>
        <v/>
      </c>
      <c r="W53" s="0" t="str">
        <f aca="false">IF(OR(summary!$X54=AssignmentsWork!W$1,summary!$Z54=AssignmentsWork!W$1),AssignmentsWork!$A53 &amp; " &lt;" &amp; AssignmentsWork!$B53 &amp; "&gt;, ", "")&amp;W54</f>
        <v/>
      </c>
      <c r="X53" s="0" t="str">
        <f aca="false">IF(OR(summary!$X54=AssignmentsWork!X$1,summary!$Z54=AssignmentsWork!X$1),AssignmentsWork!$A53 &amp; " &lt;" &amp; AssignmentsWork!$B53 &amp; "&gt;, ", "")&amp;X54</f>
        <v/>
      </c>
      <c r="Y53" s="0" t="str">
        <f aca="false">IF(OR(summary!$X54=AssignmentsWork!Y$1,summary!$Z54=AssignmentsWork!Y$1),AssignmentsWork!$A53 &amp; " &lt;" &amp; AssignmentsWork!$B53 &amp; "&gt;, ", "")&amp;Y54</f>
        <v/>
      </c>
      <c r="Z53" s="0" t="str">
        <f aca="false">IF(OR(summary!$X54=AssignmentsWork!Z$1,summary!$Z54=AssignmentsWork!Z$1),AssignmentsWork!$A53 &amp; " &lt;" &amp; AssignmentsWork!$B53 &amp; "&gt;, ", "")&amp;Z54</f>
        <v/>
      </c>
      <c r="AA53" s="0" t="str">
        <f aca="false">IF(OR(summary!$X54=AssignmentsWork!AA$1,summary!$Z54=AssignmentsWork!AA$1),AssignmentsWork!$A53 &amp; " &lt;" &amp; AssignmentsWork!$B53 &amp; "&gt;, ", "")&amp;AA54</f>
        <v/>
      </c>
      <c r="AB53" s="0" t="str">
        <f aca="false">IF(OR(summary!$X54=AssignmentsWork!AB$1,summary!$Z54=AssignmentsWork!AB$1),AssignmentsWork!$A53 &amp; " &lt;" &amp; AssignmentsWork!$B53 &amp; "&gt;, ", "")&amp;AB54</f>
        <v/>
      </c>
      <c r="AC53" s="0" t="str">
        <f aca="false">IF(OR(summary!$X54=AssignmentsWork!AC$1,summary!$Z54=AssignmentsWork!AC$1),AssignmentsWork!$A53 &amp; " &lt;" &amp; AssignmentsWork!$B53 &amp; "&gt;, ", "")&amp;AC54</f>
        <v/>
      </c>
      <c r="AD53" s="0" t="str">
        <f aca="false">IF(OR(summary!$X54=AssignmentsWork!AD$1,summary!$Z54=AssignmentsWork!AD$1),AssignmentsWork!$A53 &amp; " &lt;" &amp; AssignmentsWork!$B53 &amp; "&gt;, ", "")&amp;AD54</f>
        <v/>
      </c>
      <c r="AE53" s="0" t="str">
        <f aca="false">IF(OR(summary!$X54=AssignmentsWork!AE$1,summary!$Z54=AssignmentsWork!AE$1),AssignmentsWork!$A53 &amp; " &lt;" &amp; AssignmentsWork!$B53 &amp; "&gt;, ", "")&amp;AE54</f>
        <v/>
      </c>
      <c r="AF53" s="0" t="str">
        <f aca="false">IF(OR(summary!$X54=AssignmentsWork!AF$1,summary!$Z54=AssignmentsWork!AF$1),AssignmentsWork!$A53 &amp; " &lt;" &amp; AssignmentsWork!$B53 &amp; "&gt;, ", "")&amp;AF54</f>
        <v/>
      </c>
      <c r="AG53" s="0" t="str">
        <f aca="false">IF(OR(summary!$X54=AssignmentsWork!AG$1,summary!$Z54=AssignmentsWork!AG$1),AssignmentsWork!$A53 &amp; " &lt;" &amp; AssignmentsWork!$B53 &amp; "&gt;, ", "")&amp;AG54</f>
        <v/>
      </c>
      <c r="AH53" s="0" t="str">
        <f aca="false">IF(OR(summary!$X54=AssignmentsWork!AH$1,summary!$Z54=AssignmentsWork!AH$1),AssignmentsWork!$A53 &amp; " &lt;" &amp; AssignmentsWork!$B53 &amp; "&gt;, ", "")&amp;AH54</f>
        <v/>
      </c>
      <c r="AI53" s="0" t="str">
        <f aca="false">IF(OR(summary!$X54=AssignmentsWork!AI$1,summary!$Z54=AssignmentsWork!AI$1),AssignmentsWork!$A53 &amp; " &lt;" &amp; AssignmentsWork!$B53 &amp; "&gt;, ", "")&amp;AI54</f>
        <v/>
      </c>
      <c r="AJ53" s="0" t="str">
        <f aca="false">IF(OR(summary!$X54=AssignmentsWork!AJ$1,summary!$Z54=AssignmentsWork!AJ$1),AssignmentsWork!$A53 &amp; " &lt;" &amp; AssignmentsWork!$B53 &amp; "&gt;, ", "")&amp;AJ54</f>
        <v/>
      </c>
      <c r="AK53" s="0" t="str">
        <f aca="false">IF(OR(summary!$X54=AssignmentsWork!AK$1,summary!$Z54=AssignmentsWork!AK$1),AssignmentsWork!$A53 &amp; " &lt;" &amp; AssignmentsWork!$B53 &amp; "&gt;, ", "")&amp;AK54</f>
        <v/>
      </c>
      <c r="AL53" s="0" t="str">
        <f aca="false">IF(OR(summary!$X54=AssignmentsWork!AL$1,summary!$Z54=AssignmentsWork!AL$1),AssignmentsWork!$A53 &amp; " &lt;" &amp; AssignmentsWork!$B53 &amp; "&gt;, ", "")&amp;AL54</f>
        <v/>
      </c>
      <c r="AM53" s="0" t="str">
        <f aca="false">IF(OR(summary!$X54=AssignmentsWork!AM$1,summary!$Z54=AssignmentsWork!AM$1),AssignmentsWork!$A53 &amp; " &lt;" &amp; AssignmentsWork!$B53 &amp; "&gt;, ", "")&amp;AM54</f>
        <v/>
      </c>
      <c r="AN53" s="0" t="str">
        <f aca="false">IF(OR(summary!$X54=AssignmentsWork!AN$1,summary!$Z54=AssignmentsWork!AN$1),AssignmentsWork!$A53 &amp; " &lt;" &amp; AssignmentsWork!$B53 &amp; "&gt;, ", "")&amp;AN54</f>
        <v/>
      </c>
      <c r="AO53" s="0" t="str">
        <f aca="false">IF(OR(summary!$X54=AssignmentsWork!AO$1,summary!$Z54=AssignmentsWork!AO$1),AssignmentsWork!$A53 &amp; " &lt;" &amp; AssignmentsWork!$B53 &amp; "&gt;, ", "")&amp;AO54</f>
        <v/>
      </c>
      <c r="AP53" s="0" t="str">
        <f aca="false">IF(OR(summary!$X54=AssignmentsWork!AP$1,summary!$Z54=AssignmentsWork!AP$1),AssignmentsWork!$A53 &amp; " &lt;" &amp; AssignmentsWork!$B53 &amp; "&gt;, ", "")&amp;AP54</f>
        <v/>
      </c>
      <c r="AQ53" s="0" t="str">
        <f aca="false">IF(OR(summary!$X54=AssignmentsWork!AQ$1,summary!$Z54=AssignmentsWork!AQ$1),AssignmentsWork!$A53 &amp; " &lt;" &amp; AssignmentsWork!$B53 &amp; "&gt;, ", "")&amp;AQ54</f>
        <v/>
      </c>
      <c r="AR53" s="0" t="str">
        <f aca="false">IF(OR(summary!$X54=AssignmentsWork!AR$1,summary!$Z54=AssignmentsWork!AR$1),AssignmentsWork!$A53 &amp; " &lt;" &amp; AssignmentsWork!$B53 &amp; "&gt;, ", "")&amp;AR54</f>
        <v/>
      </c>
      <c r="AS53" s="0" t="str">
        <f aca="false">IF(OR(summary!$X54=AssignmentsWork!AS$1,summary!$Z54=AssignmentsWork!AS$1),AssignmentsWork!$A53 &amp; " &lt;" &amp; AssignmentsWork!$B53 &amp; "&gt;, ", "")&amp;AS54</f>
        <v/>
      </c>
      <c r="AT53" s="0" t="str">
        <f aca="false">IF(OR(summary!$X54=AssignmentsWork!AT$1,summary!$Z54=AssignmentsWork!AT$1),AssignmentsWork!$A53 &amp; " &lt;" &amp; AssignmentsWork!$B53 &amp; "&gt;, ", "")&amp;AT54</f>
        <v/>
      </c>
      <c r="AU53" s="0" t="str">
        <f aca="false">IF(OR(summary!$X54=AssignmentsWork!AU$1,summary!$Z54=AssignmentsWork!AU$1),AssignmentsWork!$A53 &amp; " &lt;" &amp; AssignmentsWork!$B53 &amp; "&gt;, ", "")&amp;AU54</f>
        <v/>
      </c>
      <c r="AV53" s="0" t="str">
        <f aca="false">IF(OR(summary!$X54=AssignmentsWork!AV$1,summary!$Z54=AssignmentsWork!AV$1),AssignmentsWork!$A53 &amp; " &lt;" &amp; AssignmentsWork!$B53 &amp; "&gt;, ", "")&amp;AV54</f>
        <v/>
      </c>
      <c r="AW53" s="0" t="str">
        <f aca="false">IF(OR(summary!$X54=AssignmentsWork!AW$1,summary!$Z54=AssignmentsWork!AW$1),AssignmentsWork!$A53 &amp; " &lt;" &amp; AssignmentsWork!$B53 &amp; "&gt;, ", "")&amp;AW54</f>
        <v/>
      </c>
      <c r="AX53" s="0" t="str">
        <f aca="false">IF(OR(summary!$X54=AssignmentsWork!AX$1,summary!$Z54=AssignmentsWork!AX$1),AssignmentsWork!$A53 &amp; " &lt;" &amp; AssignmentsWork!$B53 &amp; "&gt;, ", "")&amp;AX54</f>
        <v/>
      </c>
      <c r="AY53" s="0" t="str">
        <f aca="false">IF(OR(summary!$X54=AssignmentsWork!AY$1,summary!$Z54=AssignmentsWork!AY$1),AssignmentsWork!$A53 &amp; " &lt;" &amp; AssignmentsWork!$B53 &amp; "&gt;, ", "")&amp;AY54</f>
        <v/>
      </c>
      <c r="AZ53" s="0" t="str">
        <f aca="false">IF(OR(summary!$X54=AssignmentsWork!AZ$1,summary!$Z54=AssignmentsWork!AZ$1),AssignmentsWork!$A53 &amp; " &lt;" &amp; AssignmentsWork!$B53 &amp; "&gt;, ", "")&amp;AZ54</f>
        <v/>
      </c>
      <c r="BA53" s="0" t="str">
        <f aca="false">IF(OR(summary!$X54=AssignmentsWork!BA$1,summary!$Z54=AssignmentsWork!BA$1),AssignmentsWork!$A53 &amp; " &lt;" &amp; AssignmentsWork!$B53 &amp; "&gt;, ", "")&amp;BA54</f>
        <v/>
      </c>
      <c r="BB53" s="0" t="str">
        <f aca="false">IF(OR(summary!$X54=AssignmentsWork!BB$1,summary!$Z54=AssignmentsWork!BB$1),AssignmentsWork!$A53 &amp; " &lt;" &amp; AssignmentsWork!$B53 &amp; "&gt;, ", "")&amp;BB54</f>
        <v/>
      </c>
      <c r="BC53" s="0" t="e">
        <f aca="false">IF(OR(summary!$X54=AssignmentsWork!BC$1,summary!$Z54=AssignmentsWork!BC$1),AssignmentsWork!$A53 &amp; " &lt;" &amp; AssignmentsWork!$B53 &amp; "&gt;, ", "")&amp;BC54</f>
        <v>#N/A</v>
      </c>
    </row>
    <row r="54" customFormat="false" ht="15" hidden="false" customHeight="false" outlineLevel="0" collapsed="false">
      <c r="A54" s="0" t="str">
        <f aca="false">summary!A55&amp;" "&amp;summary!B55</f>
        <v> </v>
      </c>
      <c r="B54" s="0" t="n">
        <f aca="false">summary!D55</f>
        <v>0</v>
      </c>
      <c r="C54" s="0" t="str">
        <f aca="false">IF(OR(summary!$X55=AssignmentsWork!C$1,summary!$Z55=AssignmentsWork!C$1),AssignmentsWork!$A54 &amp; " &lt;" &amp; AssignmentsWork!$B54 &amp; "&gt;, ", "")&amp;C55</f>
        <v/>
      </c>
      <c r="D54" s="0" t="str">
        <f aca="false">IF(OR(summary!$X55=AssignmentsWork!D$1,summary!$Z55=AssignmentsWork!D$1),AssignmentsWork!$A54 &amp; " &lt;" &amp; AssignmentsWork!$B54 &amp; "&gt;, ", "")&amp;D55</f>
        <v/>
      </c>
      <c r="E54" s="0" t="str">
        <f aca="false">IF(OR(summary!$X55=AssignmentsWork!E$1,summary!$Z55=AssignmentsWork!E$1),AssignmentsWork!$A54 &amp; " &lt;" &amp; AssignmentsWork!$B54 &amp; "&gt;, ", "")&amp;E55</f>
        <v/>
      </c>
      <c r="F54" s="0" t="str">
        <f aca="false">IF(OR(summary!$X55=AssignmentsWork!F$1,summary!$Z55=AssignmentsWork!F$1),AssignmentsWork!$A54 &amp; " &lt;" &amp; AssignmentsWork!$B54 &amp; "&gt;, ", "")&amp;F55</f>
        <v/>
      </c>
      <c r="G54" s="0" t="str">
        <f aca="false">IF(OR(summary!$X55=AssignmentsWork!G$1,summary!$Z55=AssignmentsWork!G$1),AssignmentsWork!$A54 &amp; " &lt;" &amp; AssignmentsWork!$B54 &amp; "&gt;, ", "")&amp;G55</f>
        <v/>
      </c>
      <c r="H54" s="0" t="str">
        <f aca="false">IF(OR(summary!$X55=AssignmentsWork!H$1,summary!$Z55=AssignmentsWork!H$1),AssignmentsWork!$A54 &amp; " &lt;" &amp; AssignmentsWork!$B54 &amp; "&gt;, ", "")&amp;H55</f>
        <v/>
      </c>
      <c r="I54" s="0" t="str">
        <f aca="false">IF(OR(summary!$X55=AssignmentsWork!I$1,summary!$Z55=AssignmentsWork!I$1),AssignmentsWork!$A54 &amp; " &lt;" &amp; AssignmentsWork!$B54 &amp; "&gt;, ", "")&amp;I55</f>
        <v/>
      </c>
      <c r="J54" s="0" t="str">
        <f aca="false">IF(OR(summary!$X55=AssignmentsWork!J$1,summary!$Z55=AssignmentsWork!J$1),AssignmentsWork!$A54 &amp; " &lt;" &amp; AssignmentsWork!$B54 &amp; "&gt;, ", "")&amp;J55</f>
        <v/>
      </c>
      <c r="K54" s="0" t="str">
        <f aca="false">IF(OR(summary!$X55=AssignmentsWork!K$1,summary!$Z55=AssignmentsWork!K$1),AssignmentsWork!$A54 &amp; " &lt;" &amp; AssignmentsWork!$B54 &amp; "&gt;, ", "")&amp;K55</f>
        <v/>
      </c>
      <c r="L54" s="0" t="str">
        <f aca="false">IF(OR(summary!$X55=AssignmentsWork!L$1,summary!$Z55=AssignmentsWork!L$1),AssignmentsWork!$A54 &amp; " &lt;" &amp; AssignmentsWork!$B54 &amp; "&gt;, ", "")&amp;L55</f>
        <v/>
      </c>
      <c r="M54" s="0" t="str">
        <f aca="false">IF(OR(summary!$X55=AssignmentsWork!M$1,summary!$Z55=AssignmentsWork!M$1),AssignmentsWork!$A54 &amp; " &lt;" &amp; AssignmentsWork!$B54 &amp; "&gt;, ", "")&amp;M55</f>
        <v/>
      </c>
      <c r="N54" s="0" t="str">
        <f aca="false">IF(OR(summary!$X55=AssignmentsWork!N$1,summary!$Z55=AssignmentsWork!N$1),AssignmentsWork!$A54 &amp; " &lt;" &amp; AssignmentsWork!$B54 &amp; "&gt;, ", "")&amp;N55</f>
        <v/>
      </c>
      <c r="O54" s="0" t="str">
        <f aca="false">IF(OR(summary!$X55=AssignmentsWork!O$1,summary!$Z55=AssignmentsWork!O$1),AssignmentsWork!$A54 &amp; " &lt;" &amp; AssignmentsWork!$B54 &amp; "&gt;, ", "")&amp;O55</f>
        <v/>
      </c>
      <c r="P54" s="0" t="str">
        <f aca="false">IF(OR(summary!$X55=AssignmentsWork!P$1,summary!$Z55=AssignmentsWork!P$1),AssignmentsWork!$A54 &amp; " &lt;" &amp; AssignmentsWork!$B54 &amp; "&gt;, ", "")&amp;P55</f>
        <v/>
      </c>
      <c r="Q54" s="0" t="str">
        <f aca="false">IF(OR(summary!$X55=AssignmentsWork!Q$1,summary!$Z55=AssignmentsWork!Q$1),AssignmentsWork!$A54 &amp; " &lt;" &amp; AssignmentsWork!$B54 &amp; "&gt;, ", "")&amp;Q55</f>
        <v/>
      </c>
      <c r="R54" s="0" t="str">
        <f aca="false">IF(OR(summary!$X55=AssignmentsWork!R$1,summary!$Z55=AssignmentsWork!R$1),AssignmentsWork!$A54 &amp; " &lt;" &amp; AssignmentsWork!$B54 &amp; "&gt;, ", "")&amp;R55</f>
        <v/>
      </c>
      <c r="S54" s="0" t="str">
        <f aca="false">IF(OR(summary!$X55=AssignmentsWork!S$1,summary!$Z55=AssignmentsWork!S$1),AssignmentsWork!$A54 &amp; " &lt;" &amp; AssignmentsWork!$B54 &amp; "&gt;, ", "")&amp;S55</f>
        <v/>
      </c>
      <c r="T54" s="0" t="str">
        <f aca="false">IF(OR(summary!$X55=AssignmentsWork!T$1,summary!$Z55=AssignmentsWork!T$1),AssignmentsWork!$A54 &amp; " &lt;" &amp; AssignmentsWork!$B54 &amp; "&gt;, ", "")&amp;T55</f>
        <v/>
      </c>
      <c r="U54" s="0" t="str">
        <f aca="false">IF(OR(summary!$X55=AssignmentsWork!U$1,summary!$Z55=AssignmentsWork!U$1),AssignmentsWork!$A54 &amp; " &lt;" &amp; AssignmentsWork!$B54 &amp; "&gt;, ", "")&amp;U55</f>
        <v/>
      </c>
      <c r="V54" s="0" t="str">
        <f aca="false">IF(OR(summary!$X55=AssignmentsWork!V$1,summary!$Z55=AssignmentsWork!V$1),AssignmentsWork!$A54 &amp; " &lt;" &amp; AssignmentsWork!$B54 &amp; "&gt;, ", "")&amp;V55</f>
        <v/>
      </c>
      <c r="W54" s="0" t="str">
        <f aca="false">IF(OR(summary!$X55=AssignmentsWork!W$1,summary!$Z55=AssignmentsWork!W$1),AssignmentsWork!$A54 &amp; " &lt;" &amp; AssignmentsWork!$B54 &amp; "&gt;, ", "")&amp;W55</f>
        <v/>
      </c>
      <c r="X54" s="0" t="str">
        <f aca="false">IF(OR(summary!$X55=AssignmentsWork!X$1,summary!$Z55=AssignmentsWork!X$1),AssignmentsWork!$A54 &amp; " &lt;" &amp; AssignmentsWork!$B54 &amp; "&gt;, ", "")&amp;X55</f>
        <v/>
      </c>
      <c r="Y54" s="0" t="str">
        <f aca="false">IF(OR(summary!$X55=AssignmentsWork!Y$1,summary!$Z55=AssignmentsWork!Y$1),AssignmentsWork!$A54 &amp; " &lt;" &amp; AssignmentsWork!$B54 &amp; "&gt;, ", "")&amp;Y55</f>
        <v/>
      </c>
      <c r="Z54" s="0" t="str">
        <f aca="false">IF(OR(summary!$X55=AssignmentsWork!Z$1,summary!$Z55=AssignmentsWork!Z$1),AssignmentsWork!$A54 &amp; " &lt;" &amp; AssignmentsWork!$B54 &amp; "&gt;, ", "")&amp;Z55</f>
        <v/>
      </c>
      <c r="AA54" s="0" t="str">
        <f aca="false">IF(OR(summary!$X55=AssignmentsWork!AA$1,summary!$Z55=AssignmentsWork!AA$1),AssignmentsWork!$A54 &amp; " &lt;" &amp; AssignmentsWork!$B54 &amp; "&gt;, ", "")&amp;AA55</f>
        <v/>
      </c>
      <c r="AB54" s="0" t="str">
        <f aca="false">IF(OR(summary!$X55=AssignmentsWork!AB$1,summary!$Z55=AssignmentsWork!AB$1),AssignmentsWork!$A54 &amp; " &lt;" &amp; AssignmentsWork!$B54 &amp; "&gt;, ", "")&amp;AB55</f>
        <v/>
      </c>
      <c r="AC54" s="0" t="str">
        <f aca="false">IF(OR(summary!$X55=AssignmentsWork!AC$1,summary!$Z55=AssignmentsWork!AC$1),AssignmentsWork!$A54 &amp; " &lt;" &amp; AssignmentsWork!$B54 &amp; "&gt;, ", "")&amp;AC55</f>
        <v/>
      </c>
      <c r="AD54" s="0" t="str">
        <f aca="false">IF(OR(summary!$X55=AssignmentsWork!AD$1,summary!$Z55=AssignmentsWork!AD$1),AssignmentsWork!$A54 &amp; " &lt;" &amp; AssignmentsWork!$B54 &amp; "&gt;, ", "")&amp;AD55</f>
        <v/>
      </c>
      <c r="AE54" s="0" t="str">
        <f aca="false">IF(OR(summary!$X55=AssignmentsWork!AE$1,summary!$Z55=AssignmentsWork!AE$1),AssignmentsWork!$A54 &amp; " &lt;" &amp; AssignmentsWork!$B54 &amp; "&gt;, ", "")&amp;AE55</f>
        <v/>
      </c>
      <c r="AF54" s="0" t="str">
        <f aca="false">IF(OR(summary!$X55=AssignmentsWork!AF$1,summary!$Z55=AssignmentsWork!AF$1),AssignmentsWork!$A54 &amp; " &lt;" &amp; AssignmentsWork!$B54 &amp; "&gt;, ", "")&amp;AF55</f>
        <v/>
      </c>
      <c r="AG54" s="0" t="str">
        <f aca="false">IF(OR(summary!$X55=AssignmentsWork!AG$1,summary!$Z55=AssignmentsWork!AG$1),AssignmentsWork!$A54 &amp; " &lt;" &amp; AssignmentsWork!$B54 &amp; "&gt;, ", "")&amp;AG55</f>
        <v/>
      </c>
      <c r="AH54" s="0" t="str">
        <f aca="false">IF(OR(summary!$X55=AssignmentsWork!AH$1,summary!$Z55=AssignmentsWork!AH$1),AssignmentsWork!$A54 &amp; " &lt;" &amp; AssignmentsWork!$B54 &amp; "&gt;, ", "")&amp;AH55</f>
        <v/>
      </c>
      <c r="AI54" s="0" t="str">
        <f aca="false">IF(OR(summary!$X55=AssignmentsWork!AI$1,summary!$Z55=AssignmentsWork!AI$1),AssignmentsWork!$A54 &amp; " &lt;" &amp; AssignmentsWork!$B54 &amp; "&gt;, ", "")&amp;AI55</f>
        <v/>
      </c>
      <c r="AJ54" s="0" t="str">
        <f aca="false">IF(OR(summary!$X55=AssignmentsWork!AJ$1,summary!$Z55=AssignmentsWork!AJ$1),AssignmentsWork!$A54 &amp; " &lt;" &amp; AssignmentsWork!$B54 &amp; "&gt;, ", "")&amp;AJ55</f>
        <v/>
      </c>
      <c r="AK54" s="0" t="str">
        <f aca="false">IF(OR(summary!$X55=AssignmentsWork!AK$1,summary!$Z55=AssignmentsWork!AK$1),AssignmentsWork!$A54 &amp; " &lt;" &amp; AssignmentsWork!$B54 &amp; "&gt;, ", "")&amp;AK55</f>
        <v/>
      </c>
      <c r="AL54" s="0" t="str">
        <f aca="false">IF(OR(summary!$X55=AssignmentsWork!AL$1,summary!$Z55=AssignmentsWork!AL$1),AssignmentsWork!$A54 &amp; " &lt;" &amp; AssignmentsWork!$B54 &amp; "&gt;, ", "")&amp;AL55</f>
        <v/>
      </c>
      <c r="AM54" s="0" t="str">
        <f aca="false">IF(OR(summary!$X55=AssignmentsWork!AM$1,summary!$Z55=AssignmentsWork!AM$1),AssignmentsWork!$A54 &amp; " &lt;" &amp; AssignmentsWork!$B54 &amp; "&gt;, ", "")&amp;AM55</f>
        <v/>
      </c>
      <c r="AN54" s="0" t="str">
        <f aca="false">IF(OR(summary!$X55=AssignmentsWork!AN$1,summary!$Z55=AssignmentsWork!AN$1),AssignmentsWork!$A54 &amp; " &lt;" &amp; AssignmentsWork!$B54 &amp; "&gt;, ", "")&amp;AN55</f>
        <v/>
      </c>
      <c r="AO54" s="0" t="str">
        <f aca="false">IF(OR(summary!$X55=AssignmentsWork!AO$1,summary!$Z55=AssignmentsWork!AO$1),AssignmentsWork!$A54 &amp; " &lt;" &amp; AssignmentsWork!$B54 &amp; "&gt;, ", "")&amp;AO55</f>
        <v/>
      </c>
      <c r="AP54" s="0" t="str">
        <f aca="false">IF(OR(summary!$X55=AssignmentsWork!AP$1,summary!$Z55=AssignmentsWork!AP$1),AssignmentsWork!$A54 &amp; " &lt;" &amp; AssignmentsWork!$B54 &amp; "&gt;, ", "")&amp;AP55</f>
        <v/>
      </c>
      <c r="AQ54" s="0" t="str">
        <f aca="false">IF(OR(summary!$X55=AssignmentsWork!AQ$1,summary!$Z55=AssignmentsWork!AQ$1),AssignmentsWork!$A54 &amp; " &lt;" &amp; AssignmentsWork!$B54 &amp; "&gt;, ", "")&amp;AQ55</f>
        <v/>
      </c>
      <c r="AR54" s="0" t="str">
        <f aca="false">IF(OR(summary!$X55=AssignmentsWork!AR$1,summary!$Z55=AssignmentsWork!AR$1),AssignmentsWork!$A54 &amp; " &lt;" &amp; AssignmentsWork!$B54 &amp; "&gt;, ", "")&amp;AR55</f>
        <v/>
      </c>
      <c r="AS54" s="0" t="str">
        <f aca="false">IF(OR(summary!$X55=AssignmentsWork!AS$1,summary!$Z55=AssignmentsWork!AS$1),AssignmentsWork!$A54 &amp; " &lt;" &amp; AssignmentsWork!$B54 &amp; "&gt;, ", "")&amp;AS55</f>
        <v/>
      </c>
      <c r="AT54" s="0" t="str">
        <f aca="false">IF(OR(summary!$X55=AssignmentsWork!AT$1,summary!$Z55=AssignmentsWork!AT$1),AssignmentsWork!$A54 &amp; " &lt;" &amp; AssignmentsWork!$B54 &amp; "&gt;, ", "")&amp;AT55</f>
        <v/>
      </c>
      <c r="AU54" s="0" t="str">
        <f aca="false">IF(OR(summary!$X55=AssignmentsWork!AU$1,summary!$Z55=AssignmentsWork!AU$1),AssignmentsWork!$A54 &amp; " &lt;" &amp; AssignmentsWork!$B54 &amp; "&gt;, ", "")&amp;AU55</f>
        <v/>
      </c>
      <c r="AV54" s="0" t="str">
        <f aca="false">IF(OR(summary!$X55=AssignmentsWork!AV$1,summary!$Z55=AssignmentsWork!AV$1),AssignmentsWork!$A54 &amp; " &lt;" &amp; AssignmentsWork!$B54 &amp; "&gt;, ", "")&amp;AV55</f>
        <v/>
      </c>
      <c r="AW54" s="0" t="str">
        <f aca="false">IF(OR(summary!$X55=AssignmentsWork!AW$1,summary!$Z55=AssignmentsWork!AW$1),AssignmentsWork!$A54 &amp; " &lt;" &amp; AssignmentsWork!$B54 &amp; "&gt;, ", "")&amp;AW55</f>
        <v/>
      </c>
      <c r="AX54" s="0" t="str">
        <f aca="false">IF(OR(summary!$X55=AssignmentsWork!AX$1,summary!$Z55=AssignmentsWork!AX$1),AssignmentsWork!$A54 &amp; " &lt;" &amp; AssignmentsWork!$B54 &amp; "&gt;, ", "")&amp;AX55</f>
        <v/>
      </c>
      <c r="AY54" s="0" t="str">
        <f aca="false">IF(OR(summary!$X55=AssignmentsWork!AY$1,summary!$Z55=AssignmentsWork!AY$1),AssignmentsWork!$A54 &amp; " &lt;" &amp; AssignmentsWork!$B54 &amp; "&gt;, ", "")&amp;AY55</f>
        <v/>
      </c>
      <c r="AZ54" s="0" t="str">
        <f aca="false">IF(OR(summary!$X55=AssignmentsWork!AZ$1,summary!$Z55=AssignmentsWork!AZ$1),AssignmentsWork!$A54 &amp; " &lt;" &amp; AssignmentsWork!$B54 &amp; "&gt;, ", "")&amp;AZ55</f>
        <v/>
      </c>
      <c r="BA54" s="0" t="str">
        <f aca="false">IF(OR(summary!$X55=AssignmentsWork!BA$1,summary!$Z55=AssignmentsWork!BA$1),AssignmentsWork!$A54 &amp; " &lt;" &amp; AssignmentsWork!$B54 &amp; "&gt;, ", "")&amp;BA55</f>
        <v/>
      </c>
      <c r="BB54" s="0" t="str">
        <f aca="false">IF(OR(summary!$X55=AssignmentsWork!BB$1,summary!$Z55=AssignmentsWork!BB$1),AssignmentsWork!$A54 &amp; " &lt;" &amp; AssignmentsWork!$B54 &amp; "&gt;, ", "")&amp;BB55</f>
        <v/>
      </c>
      <c r="BC54" s="0" t="e">
        <f aca="false">IF(OR(summary!$X55=AssignmentsWork!BC$1,summary!$Z55=AssignmentsWork!BC$1),AssignmentsWork!$A54 &amp; " &lt;" &amp; AssignmentsWork!$B54 &amp; "&gt;, ", "")&amp;BC55</f>
        <v>#N/A</v>
      </c>
    </row>
    <row r="55" customFormat="false" ht="15" hidden="false" customHeight="false" outlineLevel="0" collapsed="false">
      <c r="A55" s="0" t="str">
        <f aca="false">summary!A56&amp;" "&amp;summary!B56</f>
        <v> </v>
      </c>
      <c r="B55" s="0" t="n">
        <f aca="false">summary!D56</f>
        <v>0</v>
      </c>
      <c r="C55" s="0" t="str">
        <f aca="false">IF(OR(summary!$X56=AssignmentsWork!C$1,summary!$Z56=AssignmentsWork!C$1),AssignmentsWork!$A55 &amp; " &lt;" &amp; AssignmentsWork!$B55 &amp; "&gt;, ", "")&amp;C56</f>
        <v/>
      </c>
      <c r="D55" s="0" t="str">
        <f aca="false">IF(OR(summary!$X56=AssignmentsWork!D$1,summary!$Z56=AssignmentsWork!D$1),AssignmentsWork!$A55 &amp; " &lt;" &amp; AssignmentsWork!$B55 &amp; "&gt;, ", "")&amp;D56</f>
        <v/>
      </c>
      <c r="E55" s="0" t="str">
        <f aca="false">IF(OR(summary!$X56=AssignmentsWork!E$1,summary!$Z56=AssignmentsWork!E$1),AssignmentsWork!$A55 &amp; " &lt;" &amp; AssignmentsWork!$B55 &amp; "&gt;, ", "")&amp;E56</f>
        <v/>
      </c>
      <c r="F55" s="0" t="str">
        <f aca="false">IF(OR(summary!$X56=AssignmentsWork!F$1,summary!$Z56=AssignmentsWork!F$1),AssignmentsWork!$A55 &amp; " &lt;" &amp; AssignmentsWork!$B55 &amp; "&gt;, ", "")&amp;F56</f>
        <v/>
      </c>
      <c r="G55" s="0" t="str">
        <f aca="false">IF(OR(summary!$X56=AssignmentsWork!G$1,summary!$Z56=AssignmentsWork!G$1),AssignmentsWork!$A55 &amp; " &lt;" &amp; AssignmentsWork!$B55 &amp; "&gt;, ", "")&amp;G56</f>
        <v/>
      </c>
      <c r="H55" s="0" t="str">
        <f aca="false">IF(OR(summary!$X56=AssignmentsWork!H$1,summary!$Z56=AssignmentsWork!H$1),AssignmentsWork!$A55 &amp; " &lt;" &amp; AssignmentsWork!$B55 &amp; "&gt;, ", "")&amp;H56</f>
        <v/>
      </c>
      <c r="I55" s="0" t="str">
        <f aca="false">IF(OR(summary!$X56=AssignmentsWork!I$1,summary!$Z56=AssignmentsWork!I$1),AssignmentsWork!$A55 &amp; " &lt;" &amp; AssignmentsWork!$B55 &amp; "&gt;, ", "")&amp;I56</f>
        <v/>
      </c>
      <c r="J55" s="0" t="str">
        <f aca="false">IF(OR(summary!$X56=AssignmentsWork!J$1,summary!$Z56=AssignmentsWork!J$1),AssignmentsWork!$A55 &amp; " &lt;" &amp; AssignmentsWork!$B55 &amp; "&gt;, ", "")&amp;J56</f>
        <v/>
      </c>
      <c r="K55" s="0" t="str">
        <f aca="false">IF(OR(summary!$X56=AssignmentsWork!K$1,summary!$Z56=AssignmentsWork!K$1),AssignmentsWork!$A55 &amp; " &lt;" &amp; AssignmentsWork!$B55 &amp; "&gt;, ", "")&amp;K56</f>
        <v/>
      </c>
      <c r="L55" s="0" t="str">
        <f aca="false">IF(OR(summary!$X56=AssignmentsWork!L$1,summary!$Z56=AssignmentsWork!L$1),AssignmentsWork!$A55 &amp; " &lt;" &amp; AssignmentsWork!$B55 &amp; "&gt;, ", "")&amp;L56</f>
        <v/>
      </c>
      <c r="M55" s="0" t="str">
        <f aca="false">IF(OR(summary!$X56=AssignmentsWork!M$1,summary!$Z56=AssignmentsWork!M$1),AssignmentsWork!$A55 &amp; " &lt;" &amp; AssignmentsWork!$B55 &amp; "&gt;, ", "")&amp;M56</f>
        <v/>
      </c>
      <c r="N55" s="0" t="str">
        <f aca="false">IF(OR(summary!$X56=AssignmentsWork!N$1,summary!$Z56=AssignmentsWork!N$1),AssignmentsWork!$A55 &amp; " &lt;" &amp; AssignmentsWork!$B55 &amp; "&gt;, ", "")&amp;N56</f>
        <v/>
      </c>
      <c r="O55" s="0" t="str">
        <f aca="false">IF(OR(summary!$X56=AssignmentsWork!O$1,summary!$Z56=AssignmentsWork!O$1),AssignmentsWork!$A55 &amp; " &lt;" &amp; AssignmentsWork!$B55 &amp; "&gt;, ", "")&amp;O56</f>
        <v/>
      </c>
      <c r="P55" s="0" t="str">
        <f aca="false">IF(OR(summary!$X56=AssignmentsWork!P$1,summary!$Z56=AssignmentsWork!P$1),AssignmentsWork!$A55 &amp; " &lt;" &amp; AssignmentsWork!$B55 &amp; "&gt;, ", "")&amp;P56</f>
        <v/>
      </c>
      <c r="Q55" s="0" t="str">
        <f aca="false">IF(OR(summary!$X56=AssignmentsWork!Q$1,summary!$Z56=AssignmentsWork!Q$1),AssignmentsWork!$A55 &amp; " &lt;" &amp; AssignmentsWork!$B55 &amp; "&gt;, ", "")&amp;Q56</f>
        <v/>
      </c>
      <c r="R55" s="0" t="str">
        <f aca="false">IF(OR(summary!$X56=AssignmentsWork!R$1,summary!$Z56=AssignmentsWork!R$1),AssignmentsWork!$A55 &amp; " &lt;" &amp; AssignmentsWork!$B55 &amp; "&gt;, ", "")&amp;R56</f>
        <v/>
      </c>
      <c r="S55" s="0" t="str">
        <f aca="false">IF(OR(summary!$X56=AssignmentsWork!S$1,summary!$Z56=AssignmentsWork!S$1),AssignmentsWork!$A55 &amp; " &lt;" &amp; AssignmentsWork!$B55 &amp; "&gt;, ", "")&amp;S56</f>
        <v/>
      </c>
      <c r="T55" s="0" t="str">
        <f aca="false">IF(OR(summary!$X56=AssignmentsWork!T$1,summary!$Z56=AssignmentsWork!T$1),AssignmentsWork!$A55 &amp; " &lt;" &amp; AssignmentsWork!$B55 &amp; "&gt;, ", "")&amp;T56</f>
        <v/>
      </c>
      <c r="U55" s="0" t="str">
        <f aca="false">IF(OR(summary!$X56=AssignmentsWork!U$1,summary!$Z56=AssignmentsWork!U$1),AssignmentsWork!$A55 &amp; " &lt;" &amp; AssignmentsWork!$B55 &amp; "&gt;, ", "")&amp;U56</f>
        <v/>
      </c>
      <c r="V55" s="0" t="str">
        <f aca="false">IF(OR(summary!$X56=AssignmentsWork!V$1,summary!$Z56=AssignmentsWork!V$1),AssignmentsWork!$A55 &amp; " &lt;" &amp; AssignmentsWork!$B55 &amp; "&gt;, ", "")&amp;V56</f>
        <v/>
      </c>
      <c r="W55" s="0" t="str">
        <f aca="false">IF(OR(summary!$X56=AssignmentsWork!W$1,summary!$Z56=AssignmentsWork!W$1),AssignmentsWork!$A55 &amp; " &lt;" &amp; AssignmentsWork!$B55 &amp; "&gt;, ", "")&amp;W56</f>
        <v/>
      </c>
      <c r="X55" s="0" t="str">
        <f aca="false">IF(OR(summary!$X56=AssignmentsWork!X$1,summary!$Z56=AssignmentsWork!X$1),AssignmentsWork!$A55 &amp; " &lt;" &amp; AssignmentsWork!$B55 &amp; "&gt;, ", "")&amp;X56</f>
        <v/>
      </c>
      <c r="Y55" s="0" t="str">
        <f aca="false">IF(OR(summary!$X56=AssignmentsWork!Y$1,summary!$Z56=AssignmentsWork!Y$1),AssignmentsWork!$A55 &amp; " &lt;" &amp; AssignmentsWork!$B55 &amp; "&gt;, ", "")&amp;Y56</f>
        <v/>
      </c>
      <c r="Z55" s="0" t="str">
        <f aca="false">IF(OR(summary!$X56=AssignmentsWork!Z$1,summary!$Z56=AssignmentsWork!Z$1),AssignmentsWork!$A55 &amp; " &lt;" &amp; AssignmentsWork!$B55 &amp; "&gt;, ", "")&amp;Z56</f>
        <v/>
      </c>
      <c r="AA55" s="0" t="str">
        <f aca="false">IF(OR(summary!$X56=AssignmentsWork!AA$1,summary!$Z56=AssignmentsWork!AA$1),AssignmentsWork!$A55 &amp; " &lt;" &amp; AssignmentsWork!$B55 &amp; "&gt;, ", "")&amp;AA56</f>
        <v/>
      </c>
      <c r="AB55" s="0" t="str">
        <f aca="false">IF(OR(summary!$X56=AssignmentsWork!AB$1,summary!$Z56=AssignmentsWork!AB$1),AssignmentsWork!$A55 &amp; " &lt;" &amp; AssignmentsWork!$B55 &amp; "&gt;, ", "")&amp;AB56</f>
        <v/>
      </c>
      <c r="AC55" s="0" t="str">
        <f aca="false">IF(OR(summary!$X56=AssignmentsWork!AC$1,summary!$Z56=AssignmentsWork!AC$1),AssignmentsWork!$A55 &amp; " &lt;" &amp; AssignmentsWork!$B55 &amp; "&gt;, ", "")&amp;AC56</f>
        <v/>
      </c>
      <c r="AD55" s="0" t="str">
        <f aca="false">IF(OR(summary!$X56=AssignmentsWork!AD$1,summary!$Z56=AssignmentsWork!AD$1),AssignmentsWork!$A55 &amp; " &lt;" &amp; AssignmentsWork!$B55 &amp; "&gt;, ", "")&amp;AD56</f>
        <v/>
      </c>
      <c r="AE55" s="0" t="str">
        <f aca="false">IF(OR(summary!$X56=AssignmentsWork!AE$1,summary!$Z56=AssignmentsWork!AE$1),AssignmentsWork!$A55 &amp; " &lt;" &amp; AssignmentsWork!$B55 &amp; "&gt;, ", "")&amp;AE56</f>
        <v/>
      </c>
      <c r="AF55" s="0" t="str">
        <f aca="false">IF(OR(summary!$X56=AssignmentsWork!AF$1,summary!$Z56=AssignmentsWork!AF$1),AssignmentsWork!$A55 &amp; " &lt;" &amp; AssignmentsWork!$B55 &amp; "&gt;, ", "")&amp;AF56</f>
        <v/>
      </c>
      <c r="AG55" s="0" t="str">
        <f aca="false">IF(OR(summary!$X56=AssignmentsWork!AG$1,summary!$Z56=AssignmentsWork!AG$1),AssignmentsWork!$A55 &amp; " &lt;" &amp; AssignmentsWork!$B55 &amp; "&gt;, ", "")&amp;AG56</f>
        <v/>
      </c>
      <c r="AH55" s="0" t="str">
        <f aca="false">IF(OR(summary!$X56=AssignmentsWork!AH$1,summary!$Z56=AssignmentsWork!AH$1),AssignmentsWork!$A55 &amp; " &lt;" &amp; AssignmentsWork!$B55 &amp; "&gt;, ", "")&amp;AH56</f>
        <v/>
      </c>
      <c r="AI55" s="0" t="str">
        <f aca="false">IF(OR(summary!$X56=AssignmentsWork!AI$1,summary!$Z56=AssignmentsWork!AI$1),AssignmentsWork!$A55 &amp; " &lt;" &amp; AssignmentsWork!$B55 &amp; "&gt;, ", "")&amp;AI56</f>
        <v/>
      </c>
      <c r="AJ55" s="0" t="str">
        <f aca="false">IF(OR(summary!$X56=AssignmentsWork!AJ$1,summary!$Z56=AssignmentsWork!AJ$1),AssignmentsWork!$A55 &amp; " &lt;" &amp; AssignmentsWork!$B55 &amp; "&gt;, ", "")&amp;AJ56</f>
        <v/>
      </c>
      <c r="AK55" s="0" t="str">
        <f aca="false">IF(OR(summary!$X56=AssignmentsWork!AK$1,summary!$Z56=AssignmentsWork!AK$1),AssignmentsWork!$A55 &amp; " &lt;" &amp; AssignmentsWork!$B55 &amp; "&gt;, ", "")&amp;AK56</f>
        <v/>
      </c>
      <c r="AL55" s="0" t="str">
        <f aca="false">IF(OR(summary!$X56=AssignmentsWork!AL$1,summary!$Z56=AssignmentsWork!AL$1),AssignmentsWork!$A55 &amp; " &lt;" &amp; AssignmentsWork!$B55 &amp; "&gt;, ", "")&amp;AL56</f>
        <v/>
      </c>
      <c r="AM55" s="0" t="str">
        <f aca="false">IF(OR(summary!$X56=AssignmentsWork!AM$1,summary!$Z56=AssignmentsWork!AM$1),AssignmentsWork!$A55 &amp; " &lt;" &amp; AssignmentsWork!$B55 &amp; "&gt;, ", "")&amp;AM56</f>
        <v/>
      </c>
      <c r="AN55" s="0" t="str">
        <f aca="false">IF(OR(summary!$X56=AssignmentsWork!AN$1,summary!$Z56=AssignmentsWork!AN$1),AssignmentsWork!$A55 &amp; " &lt;" &amp; AssignmentsWork!$B55 &amp; "&gt;, ", "")&amp;AN56</f>
        <v/>
      </c>
      <c r="AO55" s="0" t="str">
        <f aca="false">IF(OR(summary!$X56=AssignmentsWork!AO$1,summary!$Z56=AssignmentsWork!AO$1),AssignmentsWork!$A55 &amp; " &lt;" &amp; AssignmentsWork!$B55 &amp; "&gt;, ", "")&amp;AO56</f>
        <v/>
      </c>
      <c r="AP55" s="0" t="str">
        <f aca="false">IF(OR(summary!$X56=AssignmentsWork!AP$1,summary!$Z56=AssignmentsWork!AP$1),AssignmentsWork!$A55 &amp; " &lt;" &amp; AssignmentsWork!$B55 &amp; "&gt;, ", "")&amp;AP56</f>
        <v/>
      </c>
      <c r="AQ55" s="0" t="str">
        <f aca="false">IF(OR(summary!$X56=AssignmentsWork!AQ$1,summary!$Z56=AssignmentsWork!AQ$1),AssignmentsWork!$A55 &amp; " &lt;" &amp; AssignmentsWork!$B55 &amp; "&gt;, ", "")&amp;AQ56</f>
        <v/>
      </c>
      <c r="AR55" s="0" t="str">
        <f aca="false">IF(OR(summary!$X56=AssignmentsWork!AR$1,summary!$Z56=AssignmentsWork!AR$1),AssignmentsWork!$A55 &amp; " &lt;" &amp; AssignmentsWork!$B55 &amp; "&gt;, ", "")&amp;AR56</f>
        <v/>
      </c>
      <c r="AS55" s="0" t="str">
        <f aca="false">IF(OR(summary!$X56=AssignmentsWork!AS$1,summary!$Z56=AssignmentsWork!AS$1),AssignmentsWork!$A55 &amp; " &lt;" &amp; AssignmentsWork!$B55 &amp; "&gt;, ", "")&amp;AS56</f>
        <v/>
      </c>
      <c r="AT55" s="0" t="str">
        <f aca="false">IF(OR(summary!$X56=AssignmentsWork!AT$1,summary!$Z56=AssignmentsWork!AT$1),AssignmentsWork!$A55 &amp; " &lt;" &amp; AssignmentsWork!$B55 &amp; "&gt;, ", "")&amp;AT56</f>
        <v/>
      </c>
      <c r="AU55" s="0" t="str">
        <f aca="false">IF(OR(summary!$X56=AssignmentsWork!AU$1,summary!$Z56=AssignmentsWork!AU$1),AssignmentsWork!$A55 &amp; " &lt;" &amp; AssignmentsWork!$B55 &amp; "&gt;, ", "")&amp;AU56</f>
        <v/>
      </c>
      <c r="AV55" s="0" t="str">
        <f aca="false">IF(OR(summary!$X56=AssignmentsWork!AV$1,summary!$Z56=AssignmentsWork!AV$1),AssignmentsWork!$A55 &amp; " &lt;" &amp; AssignmentsWork!$B55 &amp; "&gt;, ", "")&amp;AV56</f>
        <v/>
      </c>
      <c r="AW55" s="0" t="str">
        <f aca="false">IF(OR(summary!$X56=AssignmentsWork!AW$1,summary!$Z56=AssignmentsWork!AW$1),AssignmentsWork!$A55 &amp; " &lt;" &amp; AssignmentsWork!$B55 &amp; "&gt;, ", "")&amp;AW56</f>
        <v/>
      </c>
      <c r="AX55" s="0" t="str">
        <f aca="false">IF(OR(summary!$X56=AssignmentsWork!AX$1,summary!$Z56=AssignmentsWork!AX$1),AssignmentsWork!$A55 &amp; " &lt;" &amp; AssignmentsWork!$B55 &amp; "&gt;, ", "")&amp;AX56</f>
        <v/>
      </c>
      <c r="AY55" s="0" t="str">
        <f aca="false">IF(OR(summary!$X56=AssignmentsWork!AY$1,summary!$Z56=AssignmentsWork!AY$1),AssignmentsWork!$A55 &amp; " &lt;" &amp; AssignmentsWork!$B55 &amp; "&gt;, ", "")&amp;AY56</f>
        <v/>
      </c>
      <c r="AZ55" s="0" t="str">
        <f aca="false">IF(OR(summary!$X56=AssignmentsWork!AZ$1,summary!$Z56=AssignmentsWork!AZ$1),AssignmentsWork!$A55 &amp; " &lt;" &amp; AssignmentsWork!$B55 &amp; "&gt;, ", "")&amp;AZ56</f>
        <v/>
      </c>
      <c r="BA55" s="0" t="str">
        <f aca="false">IF(OR(summary!$X56=AssignmentsWork!BA$1,summary!$Z56=AssignmentsWork!BA$1),AssignmentsWork!$A55 &amp; " &lt;" &amp; AssignmentsWork!$B55 &amp; "&gt;, ", "")&amp;BA56</f>
        <v/>
      </c>
      <c r="BB55" s="0" t="str">
        <f aca="false">IF(OR(summary!$X56=AssignmentsWork!BB$1,summary!$Z56=AssignmentsWork!BB$1),AssignmentsWork!$A55 &amp; " &lt;" &amp; AssignmentsWork!$B55 &amp; "&gt;, ", "")&amp;BB56</f>
        <v/>
      </c>
      <c r="BC55" s="0" t="e">
        <f aca="false">IF(OR(summary!$X56=AssignmentsWork!BC$1,summary!$Z56=AssignmentsWork!BC$1),AssignmentsWork!$A55 &amp; " &lt;" &amp; AssignmentsWork!$B55 &amp; "&gt;, ", "")&amp;BC56</f>
        <v>#N/A</v>
      </c>
    </row>
    <row r="56" customFormat="false" ht="15" hidden="false" customHeight="false" outlineLevel="0" collapsed="false">
      <c r="A56" s="0" t="str">
        <f aca="false">summary!A57&amp;" "&amp;summary!B57</f>
        <v> </v>
      </c>
      <c r="B56" s="0" t="n">
        <f aca="false">summary!D57</f>
        <v>0</v>
      </c>
      <c r="C56" s="0" t="str">
        <f aca="false">IF(OR(summary!$X57=AssignmentsWork!C$1,summary!$Z57=AssignmentsWork!C$1),AssignmentsWork!$A56 &amp; " &lt;" &amp; AssignmentsWork!$B56 &amp; "&gt;, ", "")&amp;C57</f>
        <v/>
      </c>
      <c r="D56" s="0" t="str">
        <f aca="false">IF(OR(summary!$X57=AssignmentsWork!D$1,summary!$Z57=AssignmentsWork!D$1),AssignmentsWork!$A56 &amp; " &lt;" &amp; AssignmentsWork!$B56 &amp; "&gt;, ", "")&amp;D57</f>
        <v/>
      </c>
      <c r="E56" s="0" t="str">
        <f aca="false">IF(OR(summary!$X57=AssignmentsWork!E$1,summary!$Z57=AssignmentsWork!E$1),AssignmentsWork!$A56 &amp; " &lt;" &amp; AssignmentsWork!$B56 &amp; "&gt;, ", "")&amp;E57</f>
        <v/>
      </c>
      <c r="F56" s="0" t="str">
        <f aca="false">IF(OR(summary!$X57=AssignmentsWork!F$1,summary!$Z57=AssignmentsWork!F$1),AssignmentsWork!$A56 &amp; " &lt;" &amp; AssignmentsWork!$B56 &amp; "&gt;, ", "")&amp;F57</f>
        <v/>
      </c>
      <c r="G56" s="0" t="str">
        <f aca="false">IF(OR(summary!$X57=AssignmentsWork!G$1,summary!$Z57=AssignmentsWork!G$1),AssignmentsWork!$A56 &amp; " &lt;" &amp; AssignmentsWork!$B56 &amp; "&gt;, ", "")&amp;G57</f>
        <v/>
      </c>
      <c r="H56" s="0" t="str">
        <f aca="false">IF(OR(summary!$X57=AssignmentsWork!H$1,summary!$Z57=AssignmentsWork!H$1),AssignmentsWork!$A56 &amp; " &lt;" &amp; AssignmentsWork!$B56 &amp; "&gt;, ", "")&amp;H57</f>
        <v/>
      </c>
      <c r="I56" s="0" t="str">
        <f aca="false">IF(OR(summary!$X57=AssignmentsWork!I$1,summary!$Z57=AssignmentsWork!I$1),AssignmentsWork!$A56 &amp; " &lt;" &amp; AssignmentsWork!$B56 &amp; "&gt;, ", "")&amp;I57</f>
        <v/>
      </c>
      <c r="J56" s="0" t="str">
        <f aca="false">IF(OR(summary!$X57=AssignmentsWork!J$1,summary!$Z57=AssignmentsWork!J$1),AssignmentsWork!$A56 &amp; " &lt;" &amp; AssignmentsWork!$B56 &amp; "&gt;, ", "")&amp;J57</f>
        <v/>
      </c>
      <c r="K56" s="0" t="str">
        <f aca="false">IF(OR(summary!$X57=AssignmentsWork!K$1,summary!$Z57=AssignmentsWork!K$1),AssignmentsWork!$A56 &amp; " &lt;" &amp; AssignmentsWork!$B56 &amp; "&gt;, ", "")&amp;K57</f>
        <v/>
      </c>
      <c r="L56" s="0" t="str">
        <f aca="false">IF(OR(summary!$X57=AssignmentsWork!L$1,summary!$Z57=AssignmentsWork!L$1),AssignmentsWork!$A56 &amp; " &lt;" &amp; AssignmentsWork!$B56 &amp; "&gt;, ", "")&amp;L57</f>
        <v/>
      </c>
      <c r="M56" s="0" t="str">
        <f aca="false">IF(OR(summary!$X57=AssignmentsWork!M$1,summary!$Z57=AssignmentsWork!M$1),AssignmentsWork!$A56 &amp; " &lt;" &amp; AssignmentsWork!$B56 &amp; "&gt;, ", "")&amp;M57</f>
        <v/>
      </c>
      <c r="N56" s="0" t="str">
        <f aca="false">IF(OR(summary!$X57=AssignmentsWork!N$1,summary!$Z57=AssignmentsWork!N$1),AssignmentsWork!$A56 &amp; " &lt;" &amp; AssignmentsWork!$B56 &amp; "&gt;, ", "")&amp;N57</f>
        <v/>
      </c>
      <c r="O56" s="0" t="str">
        <f aca="false">IF(OR(summary!$X57=AssignmentsWork!O$1,summary!$Z57=AssignmentsWork!O$1),AssignmentsWork!$A56 &amp; " &lt;" &amp; AssignmentsWork!$B56 &amp; "&gt;, ", "")&amp;O57</f>
        <v/>
      </c>
      <c r="P56" s="0" t="str">
        <f aca="false">IF(OR(summary!$X57=AssignmentsWork!P$1,summary!$Z57=AssignmentsWork!P$1),AssignmentsWork!$A56 &amp; " &lt;" &amp; AssignmentsWork!$B56 &amp; "&gt;, ", "")&amp;P57</f>
        <v/>
      </c>
      <c r="Q56" s="0" t="str">
        <f aca="false">IF(OR(summary!$X57=AssignmentsWork!Q$1,summary!$Z57=AssignmentsWork!Q$1),AssignmentsWork!$A56 &amp; " &lt;" &amp; AssignmentsWork!$B56 &amp; "&gt;, ", "")&amp;Q57</f>
        <v/>
      </c>
      <c r="R56" s="0" t="str">
        <f aca="false">IF(OR(summary!$X57=AssignmentsWork!R$1,summary!$Z57=AssignmentsWork!R$1),AssignmentsWork!$A56 &amp; " &lt;" &amp; AssignmentsWork!$B56 &amp; "&gt;, ", "")&amp;R57</f>
        <v/>
      </c>
      <c r="S56" s="0" t="str">
        <f aca="false">IF(OR(summary!$X57=AssignmentsWork!S$1,summary!$Z57=AssignmentsWork!S$1),AssignmentsWork!$A56 &amp; " &lt;" &amp; AssignmentsWork!$B56 &amp; "&gt;, ", "")&amp;S57</f>
        <v/>
      </c>
      <c r="T56" s="0" t="str">
        <f aca="false">IF(OR(summary!$X57=AssignmentsWork!T$1,summary!$Z57=AssignmentsWork!T$1),AssignmentsWork!$A56 &amp; " &lt;" &amp; AssignmentsWork!$B56 &amp; "&gt;, ", "")&amp;T57</f>
        <v/>
      </c>
      <c r="U56" s="0" t="str">
        <f aca="false">IF(OR(summary!$X57=AssignmentsWork!U$1,summary!$Z57=AssignmentsWork!U$1),AssignmentsWork!$A56 &amp; " &lt;" &amp; AssignmentsWork!$B56 &amp; "&gt;, ", "")&amp;U57</f>
        <v/>
      </c>
      <c r="V56" s="0" t="str">
        <f aca="false">IF(OR(summary!$X57=AssignmentsWork!V$1,summary!$Z57=AssignmentsWork!V$1),AssignmentsWork!$A56 &amp; " &lt;" &amp; AssignmentsWork!$B56 &amp; "&gt;, ", "")&amp;V57</f>
        <v/>
      </c>
      <c r="W56" s="0" t="str">
        <f aca="false">IF(OR(summary!$X57=AssignmentsWork!W$1,summary!$Z57=AssignmentsWork!W$1),AssignmentsWork!$A56 &amp; " &lt;" &amp; AssignmentsWork!$B56 &amp; "&gt;, ", "")&amp;W57</f>
        <v/>
      </c>
      <c r="X56" s="0" t="str">
        <f aca="false">IF(OR(summary!$X57=AssignmentsWork!X$1,summary!$Z57=AssignmentsWork!X$1),AssignmentsWork!$A56 &amp; " &lt;" &amp; AssignmentsWork!$B56 &amp; "&gt;, ", "")&amp;X57</f>
        <v/>
      </c>
      <c r="Y56" s="0" t="str">
        <f aca="false">IF(OR(summary!$X57=AssignmentsWork!Y$1,summary!$Z57=AssignmentsWork!Y$1),AssignmentsWork!$A56 &amp; " &lt;" &amp; AssignmentsWork!$B56 &amp; "&gt;, ", "")&amp;Y57</f>
        <v/>
      </c>
      <c r="Z56" s="0" t="str">
        <f aca="false">IF(OR(summary!$X57=AssignmentsWork!Z$1,summary!$Z57=AssignmentsWork!Z$1),AssignmentsWork!$A56 &amp; " &lt;" &amp; AssignmentsWork!$B56 &amp; "&gt;, ", "")&amp;Z57</f>
        <v/>
      </c>
      <c r="AA56" s="0" t="str">
        <f aca="false">IF(OR(summary!$X57=AssignmentsWork!AA$1,summary!$Z57=AssignmentsWork!AA$1),AssignmentsWork!$A56 &amp; " &lt;" &amp; AssignmentsWork!$B56 &amp; "&gt;, ", "")&amp;AA57</f>
        <v/>
      </c>
      <c r="AB56" s="0" t="str">
        <f aca="false">IF(OR(summary!$X57=AssignmentsWork!AB$1,summary!$Z57=AssignmentsWork!AB$1),AssignmentsWork!$A56 &amp; " &lt;" &amp; AssignmentsWork!$B56 &amp; "&gt;, ", "")&amp;AB57</f>
        <v/>
      </c>
      <c r="AC56" s="0" t="str">
        <f aca="false">IF(OR(summary!$X57=AssignmentsWork!AC$1,summary!$Z57=AssignmentsWork!AC$1),AssignmentsWork!$A56 &amp; " &lt;" &amp; AssignmentsWork!$B56 &amp; "&gt;, ", "")&amp;AC57</f>
        <v/>
      </c>
      <c r="AD56" s="0" t="str">
        <f aca="false">IF(OR(summary!$X57=AssignmentsWork!AD$1,summary!$Z57=AssignmentsWork!AD$1),AssignmentsWork!$A56 &amp; " &lt;" &amp; AssignmentsWork!$B56 &amp; "&gt;, ", "")&amp;AD57</f>
        <v/>
      </c>
      <c r="AE56" s="0" t="str">
        <f aca="false">IF(OR(summary!$X57=AssignmentsWork!AE$1,summary!$Z57=AssignmentsWork!AE$1),AssignmentsWork!$A56 &amp; " &lt;" &amp; AssignmentsWork!$B56 &amp; "&gt;, ", "")&amp;AE57</f>
        <v/>
      </c>
      <c r="AF56" s="0" t="str">
        <f aca="false">IF(OR(summary!$X57=AssignmentsWork!AF$1,summary!$Z57=AssignmentsWork!AF$1),AssignmentsWork!$A56 &amp; " &lt;" &amp; AssignmentsWork!$B56 &amp; "&gt;, ", "")&amp;AF57</f>
        <v/>
      </c>
      <c r="AG56" s="0" t="str">
        <f aca="false">IF(OR(summary!$X57=AssignmentsWork!AG$1,summary!$Z57=AssignmentsWork!AG$1),AssignmentsWork!$A56 &amp; " &lt;" &amp; AssignmentsWork!$B56 &amp; "&gt;, ", "")&amp;AG57</f>
        <v/>
      </c>
      <c r="AH56" s="0" t="str">
        <f aca="false">IF(OR(summary!$X57=AssignmentsWork!AH$1,summary!$Z57=AssignmentsWork!AH$1),AssignmentsWork!$A56 &amp; " &lt;" &amp; AssignmentsWork!$B56 &amp; "&gt;, ", "")&amp;AH57</f>
        <v/>
      </c>
      <c r="AI56" s="0" t="str">
        <f aca="false">IF(OR(summary!$X57=AssignmentsWork!AI$1,summary!$Z57=AssignmentsWork!AI$1),AssignmentsWork!$A56 &amp; " &lt;" &amp; AssignmentsWork!$B56 &amp; "&gt;, ", "")&amp;AI57</f>
        <v/>
      </c>
      <c r="AJ56" s="0" t="str">
        <f aca="false">IF(OR(summary!$X57=AssignmentsWork!AJ$1,summary!$Z57=AssignmentsWork!AJ$1),AssignmentsWork!$A56 &amp; " &lt;" &amp; AssignmentsWork!$B56 &amp; "&gt;, ", "")&amp;AJ57</f>
        <v/>
      </c>
      <c r="AK56" s="0" t="str">
        <f aca="false">IF(OR(summary!$X57=AssignmentsWork!AK$1,summary!$Z57=AssignmentsWork!AK$1),AssignmentsWork!$A56 &amp; " &lt;" &amp; AssignmentsWork!$B56 &amp; "&gt;, ", "")&amp;AK57</f>
        <v/>
      </c>
      <c r="AL56" s="0" t="str">
        <f aca="false">IF(OR(summary!$X57=AssignmentsWork!AL$1,summary!$Z57=AssignmentsWork!AL$1),AssignmentsWork!$A56 &amp; " &lt;" &amp; AssignmentsWork!$B56 &amp; "&gt;, ", "")&amp;AL57</f>
        <v/>
      </c>
      <c r="AM56" s="0" t="str">
        <f aca="false">IF(OR(summary!$X57=AssignmentsWork!AM$1,summary!$Z57=AssignmentsWork!AM$1),AssignmentsWork!$A56 &amp; " &lt;" &amp; AssignmentsWork!$B56 &amp; "&gt;, ", "")&amp;AM57</f>
        <v/>
      </c>
      <c r="AN56" s="0" t="str">
        <f aca="false">IF(OR(summary!$X57=AssignmentsWork!AN$1,summary!$Z57=AssignmentsWork!AN$1),AssignmentsWork!$A56 &amp; " &lt;" &amp; AssignmentsWork!$B56 &amp; "&gt;, ", "")&amp;AN57</f>
        <v/>
      </c>
      <c r="AO56" s="0" t="str">
        <f aca="false">IF(OR(summary!$X57=AssignmentsWork!AO$1,summary!$Z57=AssignmentsWork!AO$1),AssignmentsWork!$A56 &amp; " &lt;" &amp; AssignmentsWork!$B56 &amp; "&gt;, ", "")&amp;AO57</f>
        <v/>
      </c>
      <c r="AP56" s="0" t="str">
        <f aca="false">IF(OR(summary!$X57=AssignmentsWork!AP$1,summary!$Z57=AssignmentsWork!AP$1),AssignmentsWork!$A56 &amp; " &lt;" &amp; AssignmentsWork!$B56 &amp; "&gt;, ", "")&amp;AP57</f>
        <v/>
      </c>
      <c r="AQ56" s="0" t="str">
        <f aca="false">IF(OR(summary!$X57=AssignmentsWork!AQ$1,summary!$Z57=AssignmentsWork!AQ$1),AssignmentsWork!$A56 &amp; " &lt;" &amp; AssignmentsWork!$B56 &amp; "&gt;, ", "")&amp;AQ57</f>
        <v/>
      </c>
      <c r="AR56" s="0" t="str">
        <f aca="false">IF(OR(summary!$X57=AssignmentsWork!AR$1,summary!$Z57=AssignmentsWork!AR$1),AssignmentsWork!$A56 &amp; " &lt;" &amp; AssignmentsWork!$B56 &amp; "&gt;, ", "")&amp;AR57</f>
        <v/>
      </c>
      <c r="AS56" s="0" t="str">
        <f aca="false">IF(OR(summary!$X57=AssignmentsWork!AS$1,summary!$Z57=AssignmentsWork!AS$1),AssignmentsWork!$A56 &amp; " &lt;" &amp; AssignmentsWork!$B56 &amp; "&gt;, ", "")&amp;AS57</f>
        <v/>
      </c>
      <c r="AT56" s="0" t="str">
        <f aca="false">IF(OR(summary!$X57=AssignmentsWork!AT$1,summary!$Z57=AssignmentsWork!AT$1),AssignmentsWork!$A56 &amp; " &lt;" &amp; AssignmentsWork!$B56 &amp; "&gt;, ", "")&amp;AT57</f>
        <v/>
      </c>
      <c r="AU56" s="0" t="str">
        <f aca="false">IF(OR(summary!$X57=AssignmentsWork!AU$1,summary!$Z57=AssignmentsWork!AU$1),AssignmentsWork!$A56 &amp; " &lt;" &amp; AssignmentsWork!$B56 &amp; "&gt;, ", "")&amp;AU57</f>
        <v/>
      </c>
      <c r="AV56" s="0" t="str">
        <f aca="false">IF(OR(summary!$X57=AssignmentsWork!AV$1,summary!$Z57=AssignmentsWork!AV$1),AssignmentsWork!$A56 &amp; " &lt;" &amp; AssignmentsWork!$B56 &amp; "&gt;, ", "")&amp;AV57</f>
        <v/>
      </c>
      <c r="AW56" s="0" t="str">
        <f aca="false">IF(OR(summary!$X57=AssignmentsWork!AW$1,summary!$Z57=AssignmentsWork!AW$1),AssignmentsWork!$A56 &amp; " &lt;" &amp; AssignmentsWork!$B56 &amp; "&gt;, ", "")&amp;AW57</f>
        <v/>
      </c>
      <c r="AX56" s="0" t="str">
        <f aca="false">IF(OR(summary!$X57=AssignmentsWork!AX$1,summary!$Z57=AssignmentsWork!AX$1),AssignmentsWork!$A56 &amp; " &lt;" &amp; AssignmentsWork!$B56 &amp; "&gt;, ", "")&amp;AX57</f>
        <v/>
      </c>
      <c r="AY56" s="0" t="str">
        <f aca="false">IF(OR(summary!$X57=AssignmentsWork!AY$1,summary!$Z57=AssignmentsWork!AY$1),AssignmentsWork!$A56 &amp; " &lt;" &amp; AssignmentsWork!$B56 &amp; "&gt;, ", "")&amp;AY57</f>
        <v/>
      </c>
      <c r="AZ56" s="0" t="str">
        <f aca="false">IF(OR(summary!$X57=AssignmentsWork!AZ$1,summary!$Z57=AssignmentsWork!AZ$1),AssignmentsWork!$A56 &amp; " &lt;" &amp; AssignmentsWork!$B56 &amp; "&gt;, ", "")&amp;AZ57</f>
        <v/>
      </c>
      <c r="BA56" s="0" t="str">
        <f aca="false">IF(OR(summary!$X57=AssignmentsWork!BA$1,summary!$Z57=AssignmentsWork!BA$1),AssignmentsWork!$A56 &amp; " &lt;" &amp; AssignmentsWork!$B56 &amp; "&gt;, ", "")&amp;BA57</f>
        <v/>
      </c>
      <c r="BB56" s="0" t="str">
        <f aca="false">IF(OR(summary!$X57=AssignmentsWork!BB$1,summary!$Z57=AssignmentsWork!BB$1),AssignmentsWork!$A56 &amp; " &lt;" &amp; AssignmentsWork!$B56 &amp; "&gt;, ", "")&amp;BB57</f>
        <v/>
      </c>
      <c r="BC56" s="0" t="e">
        <f aca="false">IF(OR(summary!$X57=AssignmentsWork!BC$1,summary!$Z57=AssignmentsWork!BC$1),AssignmentsWork!$A56 &amp; " &lt;" &amp; AssignmentsWork!$B56 &amp; "&gt;, ", "")&amp;BC57</f>
        <v>#N/A</v>
      </c>
    </row>
    <row r="57" customFormat="false" ht="15" hidden="false" customHeight="false" outlineLevel="0" collapsed="false">
      <c r="A57" s="0" t="str">
        <f aca="false">summary!A58&amp;" "&amp;summary!B58</f>
        <v> </v>
      </c>
      <c r="B57" s="0" t="n">
        <f aca="false">summary!D58</f>
        <v>0</v>
      </c>
      <c r="C57" s="0" t="str">
        <f aca="false">IF(OR(summary!$X58=AssignmentsWork!C$1,summary!$Z58=AssignmentsWork!C$1),AssignmentsWork!$A57 &amp; " &lt;" &amp; AssignmentsWork!$B57 &amp; "&gt;, ", "")&amp;C58</f>
        <v/>
      </c>
      <c r="D57" s="0" t="str">
        <f aca="false">IF(OR(summary!$X58=AssignmentsWork!D$1,summary!$Z58=AssignmentsWork!D$1),AssignmentsWork!$A57 &amp; " &lt;" &amp; AssignmentsWork!$B57 &amp; "&gt;, ", "")&amp;D58</f>
        <v/>
      </c>
      <c r="E57" s="0" t="str">
        <f aca="false">IF(OR(summary!$X58=AssignmentsWork!E$1,summary!$Z58=AssignmentsWork!E$1),AssignmentsWork!$A57 &amp; " &lt;" &amp; AssignmentsWork!$B57 &amp; "&gt;, ", "")&amp;E58</f>
        <v/>
      </c>
      <c r="F57" s="0" t="str">
        <f aca="false">IF(OR(summary!$X58=AssignmentsWork!F$1,summary!$Z58=AssignmentsWork!F$1),AssignmentsWork!$A57 &amp; " &lt;" &amp; AssignmentsWork!$B57 &amp; "&gt;, ", "")&amp;F58</f>
        <v/>
      </c>
      <c r="G57" s="0" t="str">
        <f aca="false">IF(OR(summary!$X58=AssignmentsWork!G$1,summary!$Z58=AssignmentsWork!G$1),AssignmentsWork!$A57 &amp; " &lt;" &amp; AssignmentsWork!$B57 &amp; "&gt;, ", "")&amp;G58</f>
        <v/>
      </c>
      <c r="H57" s="0" t="str">
        <f aca="false">IF(OR(summary!$X58=AssignmentsWork!H$1,summary!$Z58=AssignmentsWork!H$1),AssignmentsWork!$A57 &amp; " &lt;" &amp; AssignmentsWork!$B57 &amp; "&gt;, ", "")&amp;H58</f>
        <v/>
      </c>
      <c r="I57" s="0" t="str">
        <f aca="false">IF(OR(summary!$X58=AssignmentsWork!I$1,summary!$Z58=AssignmentsWork!I$1),AssignmentsWork!$A57 &amp; " &lt;" &amp; AssignmentsWork!$B57 &amp; "&gt;, ", "")&amp;I58</f>
        <v/>
      </c>
      <c r="J57" s="0" t="str">
        <f aca="false">IF(OR(summary!$X58=AssignmentsWork!J$1,summary!$Z58=AssignmentsWork!J$1),AssignmentsWork!$A57 &amp; " &lt;" &amp; AssignmentsWork!$B57 &amp; "&gt;, ", "")&amp;J58</f>
        <v/>
      </c>
      <c r="K57" s="0" t="str">
        <f aca="false">IF(OR(summary!$X58=AssignmentsWork!K$1,summary!$Z58=AssignmentsWork!K$1),AssignmentsWork!$A57 &amp; " &lt;" &amp; AssignmentsWork!$B57 &amp; "&gt;, ", "")&amp;K58</f>
        <v/>
      </c>
      <c r="L57" s="0" t="str">
        <f aca="false">IF(OR(summary!$X58=AssignmentsWork!L$1,summary!$Z58=AssignmentsWork!L$1),AssignmentsWork!$A57 &amp; " &lt;" &amp; AssignmentsWork!$B57 &amp; "&gt;, ", "")&amp;L58</f>
        <v/>
      </c>
      <c r="M57" s="0" t="str">
        <f aca="false">IF(OR(summary!$X58=AssignmentsWork!M$1,summary!$Z58=AssignmentsWork!M$1),AssignmentsWork!$A57 &amp; " &lt;" &amp; AssignmentsWork!$B57 &amp; "&gt;, ", "")&amp;M58</f>
        <v/>
      </c>
      <c r="N57" s="0" t="str">
        <f aca="false">IF(OR(summary!$X58=AssignmentsWork!N$1,summary!$Z58=AssignmentsWork!N$1),AssignmentsWork!$A57 &amp; " &lt;" &amp; AssignmentsWork!$B57 &amp; "&gt;, ", "")&amp;N58</f>
        <v/>
      </c>
      <c r="O57" s="0" t="str">
        <f aca="false">IF(OR(summary!$X58=AssignmentsWork!O$1,summary!$Z58=AssignmentsWork!O$1),AssignmentsWork!$A57 &amp; " &lt;" &amp; AssignmentsWork!$B57 &amp; "&gt;, ", "")&amp;O58</f>
        <v/>
      </c>
      <c r="P57" s="0" t="str">
        <f aca="false">IF(OR(summary!$X58=AssignmentsWork!P$1,summary!$Z58=AssignmentsWork!P$1),AssignmentsWork!$A57 &amp; " &lt;" &amp; AssignmentsWork!$B57 &amp; "&gt;, ", "")&amp;P58</f>
        <v/>
      </c>
      <c r="Q57" s="0" t="str">
        <f aca="false">IF(OR(summary!$X58=AssignmentsWork!Q$1,summary!$Z58=AssignmentsWork!Q$1),AssignmentsWork!$A57 &amp; " &lt;" &amp; AssignmentsWork!$B57 &amp; "&gt;, ", "")&amp;Q58</f>
        <v/>
      </c>
      <c r="R57" s="0" t="str">
        <f aca="false">IF(OR(summary!$X58=AssignmentsWork!R$1,summary!$Z58=AssignmentsWork!R$1),AssignmentsWork!$A57 &amp; " &lt;" &amp; AssignmentsWork!$B57 &amp; "&gt;, ", "")&amp;R58</f>
        <v/>
      </c>
      <c r="S57" s="0" t="str">
        <f aca="false">IF(OR(summary!$X58=AssignmentsWork!S$1,summary!$Z58=AssignmentsWork!S$1),AssignmentsWork!$A57 &amp; " &lt;" &amp; AssignmentsWork!$B57 &amp; "&gt;, ", "")&amp;S58</f>
        <v/>
      </c>
      <c r="T57" s="0" t="str">
        <f aca="false">IF(OR(summary!$X58=AssignmentsWork!T$1,summary!$Z58=AssignmentsWork!T$1),AssignmentsWork!$A57 &amp; " &lt;" &amp; AssignmentsWork!$B57 &amp; "&gt;, ", "")&amp;T58</f>
        <v/>
      </c>
      <c r="U57" s="0" t="str">
        <f aca="false">IF(OR(summary!$X58=AssignmentsWork!U$1,summary!$Z58=AssignmentsWork!U$1),AssignmentsWork!$A57 &amp; " &lt;" &amp; AssignmentsWork!$B57 &amp; "&gt;, ", "")&amp;U58</f>
        <v/>
      </c>
      <c r="V57" s="0" t="str">
        <f aca="false">IF(OR(summary!$X58=AssignmentsWork!V$1,summary!$Z58=AssignmentsWork!V$1),AssignmentsWork!$A57 &amp; " &lt;" &amp; AssignmentsWork!$B57 &amp; "&gt;, ", "")&amp;V58</f>
        <v/>
      </c>
      <c r="W57" s="0" t="str">
        <f aca="false">IF(OR(summary!$X58=AssignmentsWork!W$1,summary!$Z58=AssignmentsWork!W$1),AssignmentsWork!$A57 &amp; " &lt;" &amp; AssignmentsWork!$B57 &amp; "&gt;, ", "")&amp;W58</f>
        <v/>
      </c>
      <c r="X57" s="0" t="str">
        <f aca="false">IF(OR(summary!$X58=AssignmentsWork!X$1,summary!$Z58=AssignmentsWork!X$1),AssignmentsWork!$A57 &amp; " &lt;" &amp; AssignmentsWork!$B57 &amp; "&gt;, ", "")&amp;X58</f>
        <v/>
      </c>
      <c r="Y57" s="0" t="str">
        <f aca="false">IF(OR(summary!$X58=AssignmentsWork!Y$1,summary!$Z58=AssignmentsWork!Y$1),AssignmentsWork!$A57 &amp; " &lt;" &amp; AssignmentsWork!$B57 &amp; "&gt;, ", "")&amp;Y58</f>
        <v/>
      </c>
      <c r="Z57" s="0" t="str">
        <f aca="false">IF(OR(summary!$X58=AssignmentsWork!Z$1,summary!$Z58=AssignmentsWork!Z$1),AssignmentsWork!$A57 &amp; " &lt;" &amp; AssignmentsWork!$B57 &amp; "&gt;, ", "")&amp;Z58</f>
        <v/>
      </c>
      <c r="AA57" s="0" t="str">
        <f aca="false">IF(OR(summary!$X58=AssignmentsWork!AA$1,summary!$Z58=AssignmentsWork!AA$1),AssignmentsWork!$A57 &amp; " &lt;" &amp; AssignmentsWork!$B57 &amp; "&gt;, ", "")&amp;AA58</f>
        <v/>
      </c>
      <c r="AB57" s="0" t="str">
        <f aca="false">IF(OR(summary!$X58=AssignmentsWork!AB$1,summary!$Z58=AssignmentsWork!AB$1),AssignmentsWork!$A57 &amp; " &lt;" &amp; AssignmentsWork!$B57 &amp; "&gt;, ", "")&amp;AB58</f>
        <v/>
      </c>
      <c r="AC57" s="0" t="str">
        <f aca="false">IF(OR(summary!$X58=AssignmentsWork!AC$1,summary!$Z58=AssignmentsWork!AC$1),AssignmentsWork!$A57 &amp; " &lt;" &amp; AssignmentsWork!$B57 &amp; "&gt;, ", "")&amp;AC58</f>
        <v/>
      </c>
      <c r="AD57" s="0" t="str">
        <f aca="false">IF(OR(summary!$X58=AssignmentsWork!AD$1,summary!$Z58=AssignmentsWork!AD$1),AssignmentsWork!$A57 &amp; " &lt;" &amp; AssignmentsWork!$B57 &amp; "&gt;, ", "")&amp;AD58</f>
        <v/>
      </c>
      <c r="AE57" s="0" t="str">
        <f aca="false">IF(OR(summary!$X58=AssignmentsWork!AE$1,summary!$Z58=AssignmentsWork!AE$1),AssignmentsWork!$A57 &amp; " &lt;" &amp; AssignmentsWork!$B57 &amp; "&gt;, ", "")&amp;AE58</f>
        <v/>
      </c>
      <c r="AF57" s="0" t="str">
        <f aca="false">IF(OR(summary!$X58=AssignmentsWork!AF$1,summary!$Z58=AssignmentsWork!AF$1),AssignmentsWork!$A57 &amp; " &lt;" &amp; AssignmentsWork!$B57 &amp; "&gt;, ", "")&amp;AF58</f>
        <v/>
      </c>
      <c r="AG57" s="0" t="str">
        <f aca="false">IF(OR(summary!$X58=AssignmentsWork!AG$1,summary!$Z58=AssignmentsWork!AG$1),AssignmentsWork!$A57 &amp; " &lt;" &amp; AssignmentsWork!$B57 &amp; "&gt;, ", "")&amp;AG58</f>
        <v/>
      </c>
      <c r="AH57" s="0" t="str">
        <f aca="false">IF(OR(summary!$X58=AssignmentsWork!AH$1,summary!$Z58=AssignmentsWork!AH$1),AssignmentsWork!$A57 &amp; " &lt;" &amp; AssignmentsWork!$B57 &amp; "&gt;, ", "")&amp;AH58</f>
        <v/>
      </c>
      <c r="AI57" s="0" t="str">
        <f aca="false">IF(OR(summary!$X58=AssignmentsWork!AI$1,summary!$Z58=AssignmentsWork!AI$1),AssignmentsWork!$A57 &amp; " &lt;" &amp; AssignmentsWork!$B57 &amp; "&gt;, ", "")&amp;AI58</f>
        <v/>
      </c>
      <c r="AJ57" s="0" t="str">
        <f aca="false">IF(OR(summary!$X58=AssignmentsWork!AJ$1,summary!$Z58=AssignmentsWork!AJ$1),AssignmentsWork!$A57 &amp; " &lt;" &amp; AssignmentsWork!$B57 &amp; "&gt;, ", "")&amp;AJ58</f>
        <v/>
      </c>
      <c r="AK57" s="0" t="str">
        <f aca="false">IF(OR(summary!$X58=AssignmentsWork!AK$1,summary!$Z58=AssignmentsWork!AK$1),AssignmentsWork!$A57 &amp; " &lt;" &amp; AssignmentsWork!$B57 &amp; "&gt;, ", "")&amp;AK58</f>
        <v/>
      </c>
      <c r="AL57" s="0" t="str">
        <f aca="false">IF(OR(summary!$X58=AssignmentsWork!AL$1,summary!$Z58=AssignmentsWork!AL$1),AssignmentsWork!$A57 &amp; " &lt;" &amp; AssignmentsWork!$B57 &amp; "&gt;, ", "")&amp;AL58</f>
        <v/>
      </c>
      <c r="AM57" s="0" t="str">
        <f aca="false">IF(OR(summary!$X58=AssignmentsWork!AM$1,summary!$Z58=AssignmentsWork!AM$1),AssignmentsWork!$A57 &amp; " &lt;" &amp; AssignmentsWork!$B57 &amp; "&gt;, ", "")&amp;AM58</f>
        <v/>
      </c>
      <c r="AN57" s="0" t="str">
        <f aca="false">IF(OR(summary!$X58=AssignmentsWork!AN$1,summary!$Z58=AssignmentsWork!AN$1),AssignmentsWork!$A57 &amp; " &lt;" &amp; AssignmentsWork!$B57 &amp; "&gt;, ", "")&amp;AN58</f>
        <v/>
      </c>
      <c r="AO57" s="0" t="str">
        <f aca="false">IF(OR(summary!$X58=AssignmentsWork!AO$1,summary!$Z58=AssignmentsWork!AO$1),AssignmentsWork!$A57 &amp; " &lt;" &amp; AssignmentsWork!$B57 &amp; "&gt;, ", "")&amp;AO58</f>
        <v/>
      </c>
      <c r="AP57" s="0" t="str">
        <f aca="false">IF(OR(summary!$X58=AssignmentsWork!AP$1,summary!$Z58=AssignmentsWork!AP$1),AssignmentsWork!$A57 &amp; " &lt;" &amp; AssignmentsWork!$B57 &amp; "&gt;, ", "")&amp;AP58</f>
        <v/>
      </c>
      <c r="AQ57" s="0" t="str">
        <f aca="false">IF(OR(summary!$X58=AssignmentsWork!AQ$1,summary!$Z58=AssignmentsWork!AQ$1),AssignmentsWork!$A57 &amp; " &lt;" &amp; AssignmentsWork!$B57 &amp; "&gt;, ", "")&amp;AQ58</f>
        <v/>
      </c>
      <c r="AR57" s="0" t="str">
        <f aca="false">IF(OR(summary!$X58=AssignmentsWork!AR$1,summary!$Z58=AssignmentsWork!AR$1),AssignmentsWork!$A57 &amp; " &lt;" &amp; AssignmentsWork!$B57 &amp; "&gt;, ", "")&amp;AR58</f>
        <v/>
      </c>
      <c r="AS57" s="0" t="str">
        <f aca="false">IF(OR(summary!$X58=AssignmentsWork!AS$1,summary!$Z58=AssignmentsWork!AS$1),AssignmentsWork!$A57 &amp; " &lt;" &amp; AssignmentsWork!$B57 &amp; "&gt;, ", "")&amp;AS58</f>
        <v/>
      </c>
      <c r="AT57" s="0" t="str">
        <f aca="false">IF(OR(summary!$X58=AssignmentsWork!AT$1,summary!$Z58=AssignmentsWork!AT$1),AssignmentsWork!$A57 &amp; " &lt;" &amp; AssignmentsWork!$B57 &amp; "&gt;, ", "")&amp;AT58</f>
        <v/>
      </c>
      <c r="AU57" s="0" t="str">
        <f aca="false">IF(OR(summary!$X58=AssignmentsWork!AU$1,summary!$Z58=AssignmentsWork!AU$1),AssignmentsWork!$A57 &amp; " &lt;" &amp; AssignmentsWork!$B57 &amp; "&gt;, ", "")&amp;AU58</f>
        <v/>
      </c>
      <c r="AV57" s="0" t="str">
        <f aca="false">IF(OR(summary!$X58=AssignmentsWork!AV$1,summary!$Z58=AssignmentsWork!AV$1),AssignmentsWork!$A57 &amp; " &lt;" &amp; AssignmentsWork!$B57 &amp; "&gt;, ", "")&amp;AV58</f>
        <v/>
      </c>
      <c r="AW57" s="0" t="str">
        <f aca="false">IF(OR(summary!$X58=AssignmentsWork!AW$1,summary!$Z58=AssignmentsWork!AW$1),AssignmentsWork!$A57 &amp; " &lt;" &amp; AssignmentsWork!$B57 &amp; "&gt;, ", "")&amp;AW58</f>
        <v/>
      </c>
      <c r="AX57" s="0" t="str">
        <f aca="false">IF(OR(summary!$X58=AssignmentsWork!AX$1,summary!$Z58=AssignmentsWork!AX$1),AssignmentsWork!$A57 &amp; " &lt;" &amp; AssignmentsWork!$B57 &amp; "&gt;, ", "")&amp;AX58</f>
        <v/>
      </c>
      <c r="AY57" s="0" t="str">
        <f aca="false">IF(OR(summary!$X58=AssignmentsWork!AY$1,summary!$Z58=AssignmentsWork!AY$1),AssignmentsWork!$A57 &amp; " &lt;" &amp; AssignmentsWork!$B57 &amp; "&gt;, ", "")&amp;AY58</f>
        <v/>
      </c>
      <c r="AZ57" s="0" t="str">
        <f aca="false">IF(OR(summary!$X58=AssignmentsWork!AZ$1,summary!$Z58=AssignmentsWork!AZ$1),AssignmentsWork!$A57 &amp; " &lt;" &amp; AssignmentsWork!$B57 &amp; "&gt;, ", "")&amp;AZ58</f>
        <v/>
      </c>
      <c r="BA57" s="0" t="str">
        <f aca="false">IF(OR(summary!$X58=AssignmentsWork!BA$1,summary!$Z58=AssignmentsWork!BA$1),AssignmentsWork!$A57 &amp; " &lt;" &amp; AssignmentsWork!$B57 &amp; "&gt;, ", "")&amp;BA58</f>
        <v/>
      </c>
      <c r="BB57" s="0" t="str">
        <f aca="false">IF(OR(summary!$X58=AssignmentsWork!BB$1,summary!$Z58=AssignmentsWork!BB$1),AssignmentsWork!$A57 &amp; " &lt;" &amp; AssignmentsWork!$B57 &amp; "&gt;, ", "")&amp;BB58</f>
        <v/>
      </c>
      <c r="BC57" s="0" t="e">
        <f aca="false">IF(OR(summary!$X58=AssignmentsWork!BC$1,summary!$Z58=AssignmentsWork!BC$1),AssignmentsWork!$A57 &amp; " &lt;" &amp; AssignmentsWork!$B57 &amp; "&gt;, ", "")&amp;BC58</f>
        <v>#N/A</v>
      </c>
    </row>
    <row r="58" customFormat="false" ht="15" hidden="false" customHeight="false" outlineLevel="0" collapsed="false">
      <c r="A58" s="0" t="str">
        <f aca="false">summary!A59&amp;" "&amp;summary!B59</f>
        <v> </v>
      </c>
      <c r="B58" s="0" t="n">
        <f aca="false">summary!D59</f>
        <v>0</v>
      </c>
      <c r="C58" s="0" t="str">
        <f aca="false">IF(OR(summary!$X59=AssignmentsWork!C$1,summary!$Z59=AssignmentsWork!C$1),AssignmentsWork!$A58 &amp; " &lt;" &amp; AssignmentsWork!$B58 &amp; "&gt;, ", "")&amp;C59</f>
        <v/>
      </c>
      <c r="D58" s="0" t="str">
        <f aca="false">IF(OR(summary!$X59=AssignmentsWork!D$1,summary!$Z59=AssignmentsWork!D$1),AssignmentsWork!$A58 &amp; " &lt;" &amp; AssignmentsWork!$B58 &amp; "&gt;, ", "")&amp;D59</f>
        <v/>
      </c>
      <c r="E58" s="0" t="str">
        <f aca="false">IF(OR(summary!$X59=AssignmentsWork!E$1,summary!$Z59=AssignmentsWork!E$1),AssignmentsWork!$A58 &amp; " &lt;" &amp; AssignmentsWork!$B58 &amp; "&gt;, ", "")&amp;E59</f>
        <v/>
      </c>
      <c r="F58" s="0" t="str">
        <f aca="false">IF(OR(summary!$X59=AssignmentsWork!F$1,summary!$Z59=AssignmentsWork!F$1),AssignmentsWork!$A58 &amp; " &lt;" &amp; AssignmentsWork!$B58 &amp; "&gt;, ", "")&amp;F59</f>
        <v/>
      </c>
      <c r="G58" s="0" t="str">
        <f aca="false">IF(OR(summary!$X59=AssignmentsWork!G$1,summary!$Z59=AssignmentsWork!G$1),AssignmentsWork!$A58 &amp; " &lt;" &amp; AssignmentsWork!$B58 &amp; "&gt;, ", "")&amp;G59</f>
        <v/>
      </c>
      <c r="H58" s="0" t="str">
        <f aca="false">IF(OR(summary!$X59=AssignmentsWork!H$1,summary!$Z59=AssignmentsWork!H$1),AssignmentsWork!$A58 &amp; " &lt;" &amp; AssignmentsWork!$B58 &amp; "&gt;, ", "")&amp;H59</f>
        <v/>
      </c>
      <c r="I58" s="0" t="str">
        <f aca="false">IF(OR(summary!$X59=AssignmentsWork!I$1,summary!$Z59=AssignmentsWork!I$1),AssignmentsWork!$A58 &amp; " &lt;" &amp; AssignmentsWork!$B58 &amp; "&gt;, ", "")&amp;I59</f>
        <v/>
      </c>
      <c r="J58" s="0" t="str">
        <f aca="false">IF(OR(summary!$X59=AssignmentsWork!J$1,summary!$Z59=AssignmentsWork!J$1),AssignmentsWork!$A58 &amp; " &lt;" &amp; AssignmentsWork!$B58 &amp; "&gt;, ", "")&amp;J59</f>
        <v/>
      </c>
      <c r="K58" s="0" t="str">
        <f aca="false">IF(OR(summary!$X59=AssignmentsWork!K$1,summary!$Z59=AssignmentsWork!K$1),AssignmentsWork!$A58 &amp; " &lt;" &amp; AssignmentsWork!$B58 &amp; "&gt;, ", "")&amp;K59</f>
        <v/>
      </c>
      <c r="L58" s="0" t="str">
        <f aca="false">IF(OR(summary!$X59=AssignmentsWork!L$1,summary!$Z59=AssignmentsWork!L$1),AssignmentsWork!$A58 &amp; " &lt;" &amp; AssignmentsWork!$B58 &amp; "&gt;, ", "")&amp;L59</f>
        <v/>
      </c>
      <c r="M58" s="0" t="str">
        <f aca="false">IF(OR(summary!$X59=AssignmentsWork!M$1,summary!$Z59=AssignmentsWork!M$1),AssignmentsWork!$A58 &amp; " &lt;" &amp; AssignmentsWork!$B58 &amp; "&gt;, ", "")&amp;M59</f>
        <v/>
      </c>
      <c r="N58" s="0" t="str">
        <f aca="false">IF(OR(summary!$X59=AssignmentsWork!N$1,summary!$Z59=AssignmentsWork!N$1),AssignmentsWork!$A58 &amp; " &lt;" &amp; AssignmentsWork!$B58 &amp; "&gt;, ", "")&amp;N59</f>
        <v/>
      </c>
      <c r="O58" s="0" t="str">
        <f aca="false">IF(OR(summary!$X59=AssignmentsWork!O$1,summary!$Z59=AssignmentsWork!O$1),AssignmentsWork!$A58 &amp; " &lt;" &amp; AssignmentsWork!$B58 &amp; "&gt;, ", "")&amp;O59</f>
        <v/>
      </c>
      <c r="P58" s="0" t="str">
        <f aca="false">IF(OR(summary!$X59=AssignmentsWork!P$1,summary!$Z59=AssignmentsWork!P$1),AssignmentsWork!$A58 &amp; " &lt;" &amp; AssignmentsWork!$B58 &amp; "&gt;, ", "")&amp;P59</f>
        <v/>
      </c>
      <c r="Q58" s="0" t="str">
        <f aca="false">IF(OR(summary!$X59=AssignmentsWork!Q$1,summary!$Z59=AssignmentsWork!Q$1),AssignmentsWork!$A58 &amp; " &lt;" &amp; AssignmentsWork!$B58 &amp; "&gt;, ", "")&amp;Q59</f>
        <v/>
      </c>
      <c r="R58" s="0" t="str">
        <f aca="false">IF(OR(summary!$X59=AssignmentsWork!R$1,summary!$Z59=AssignmentsWork!R$1),AssignmentsWork!$A58 &amp; " &lt;" &amp; AssignmentsWork!$B58 &amp; "&gt;, ", "")&amp;R59</f>
        <v/>
      </c>
      <c r="S58" s="0" t="str">
        <f aca="false">IF(OR(summary!$X59=AssignmentsWork!S$1,summary!$Z59=AssignmentsWork!S$1),AssignmentsWork!$A58 &amp; " &lt;" &amp; AssignmentsWork!$B58 &amp; "&gt;, ", "")&amp;S59</f>
        <v/>
      </c>
      <c r="T58" s="0" t="str">
        <f aca="false">IF(OR(summary!$X59=AssignmentsWork!T$1,summary!$Z59=AssignmentsWork!T$1),AssignmentsWork!$A58 &amp; " &lt;" &amp; AssignmentsWork!$B58 &amp; "&gt;, ", "")&amp;T59</f>
        <v/>
      </c>
      <c r="U58" s="0" t="str">
        <f aca="false">IF(OR(summary!$X59=AssignmentsWork!U$1,summary!$Z59=AssignmentsWork!U$1),AssignmentsWork!$A58 &amp; " &lt;" &amp; AssignmentsWork!$B58 &amp; "&gt;, ", "")&amp;U59</f>
        <v/>
      </c>
      <c r="V58" s="0" t="str">
        <f aca="false">IF(OR(summary!$X59=AssignmentsWork!V$1,summary!$Z59=AssignmentsWork!V$1),AssignmentsWork!$A58 &amp; " &lt;" &amp; AssignmentsWork!$B58 &amp; "&gt;, ", "")&amp;V59</f>
        <v/>
      </c>
      <c r="W58" s="0" t="str">
        <f aca="false">IF(OR(summary!$X59=AssignmentsWork!W$1,summary!$Z59=AssignmentsWork!W$1),AssignmentsWork!$A58 &amp; " &lt;" &amp; AssignmentsWork!$B58 &amp; "&gt;, ", "")&amp;W59</f>
        <v/>
      </c>
      <c r="X58" s="0" t="str">
        <f aca="false">IF(OR(summary!$X59=AssignmentsWork!X$1,summary!$Z59=AssignmentsWork!X$1),AssignmentsWork!$A58 &amp; " &lt;" &amp; AssignmentsWork!$B58 &amp; "&gt;, ", "")&amp;X59</f>
        <v/>
      </c>
      <c r="Y58" s="0" t="str">
        <f aca="false">IF(OR(summary!$X59=AssignmentsWork!Y$1,summary!$Z59=AssignmentsWork!Y$1),AssignmentsWork!$A58 &amp; " &lt;" &amp; AssignmentsWork!$B58 &amp; "&gt;, ", "")&amp;Y59</f>
        <v/>
      </c>
      <c r="Z58" s="0" t="str">
        <f aca="false">IF(OR(summary!$X59=AssignmentsWork!Z$1,summary!$Z59=AssignmentsWork!Z$1),AssignmentsWork!$A58 &amp; " &lt;" &amp; AssignmentsWork!$B58 &amp; "&gt;, ", "")&amp;Z59</f>
        <v/>
      </c>
      <c r="AA58" s="0" t="str">
        <f aca="false">IF(OR(summary!$X59=AssignmentsWork!AA$1,summary!$Z59=AssignmentsWork!AA$1),AssignmentsWork!$A58 &amp; " &lt;" &amp; AssignmentsWork!$B58 &amp; "&gt;, ", "")&amp;AA59</f>
        <v/>
      </c>
      <c r="AB58" s="0" t="str">
        <f aca="false">IF(OR(summary!$X59=AssignmentsWork!AB$1,summary!$Z59=AssignmentsWork!AB$1),AssignmentsWork!$A58 &amp; " &lt;" &amp; AssignmentsWork!$B58 &amp; "&gt;, ", "")&amp;AB59</f>
        <v/>
      </c>
      <c r="AC58" s="0" t="str">
        <f aca="false">IF(OR(summary!$X59=AssignmentsWork!AC$1,summary!$Z59=AssignmentsWork!AC$1),AssignmentsWork!$A58 &amp; " &lt;" &amp; AssignmentsWork!$B58 &amp; "&gt;, ", "")&amp;AC59</f>
        <v/>
      </c>
      <c r="AD58" s="0" t="str">
        <f aca="false">IF(OR(summary!$X59=AssignmentsWork!AD$1,summary!$Z59=AssignmentsWork!AD$1),AssignmentsWork!$A58 &amp; " &lt;" &amp; AssignmentsWork!$B58 &amp; "&gt;, ", "")&amp;AD59</f>
        <v/>
      </c>
      <c r="AE58" s="0" t="str">
        <f aca="false">IF(OR(summary!$X59=AssignmentsWork!AE$1,summary!$Z59=AssignmentsWork!AE$1),AssignmentsWork!$A58 &amp; " &lt;" &amp; AssignmentsWork!$B58 &amp; "&gt;, ", "")&amp;AE59</f>
        <v/>
      </c>
      <c r="AF58" s="0" t="str">
        <f aca="false">IF(OR(summary!$X59=AssignmentsWork!AF$1,summary!$Z59=AssignmentsWork!AF$1),AssignmentsWork!$A58 &amp; " &lt;" &amp; AssignmentsWork!$B58 &amp; "&gt;, ", "")&amp;AF59</f>
        <v/>
      </c>
      <c r="AG58" s="0" t="str">
        <f aca="false">IF(OR(summary!$X59=AssignmentsWork!AG$1,summary!$Z59=AssignmentsWork!AG$1),AssignmentsWork!$A58 &amp; " &lt;" &amp; AssignmentsWork!$B58 &amp; "&gt;, ", "")&amp;AG59</f>
        <v/>
      </c>
      <c r="AH58" s="0" t="str">
        <f aca="false">IF(OR(summary!$X59=AssignmentsWork!AH$1,summary!$Z59=AssignmentsWork!AH$1),AssignmentsWork!$A58 &amp; " &lt;" &amp; AssignmentsWork!$B58 &amp; "&gt;, ", "")&amp;AH59</f>
        <v/>
      </c>
      <c r="AI58" s="0" t="str">
        <f aca="false">IF(OR(summary!$X59=AssignmentsWork!AI$1,summary!$Z59=AssignmentsWork!AI$1),AssignmentsWork!$A58 &amp; " &lt;" &amp; AssignmentsWork!$B58 &amp; "&gt;, ", "")&amp;AI59</f>
        <v/>
      </c>
      <c r="AJ58" s="0" t="str">
        <f aca="false">IF(OR(summary!$X59=AssignmentsWork!AJ$1,summary!$Z59=AssignmentsWork!AJ$1),AssignmentsWork!$A58 &amp; " &lt;" &amp; AssignmentsWork!$B58 &amp; "&gt;, ", "")&amp;AJ59</f>
        <v/>
      </c>
      <c r="AK58" s="0" t="str">
        <f aca="false">IF(OR(summary!$X59=AssignmentsWork!AK$1,summary!$Z59=AssignmentsWork!AK$1),AssignmentsWork!$A58 &amp; " &lt;" &amp; AssignmentsWork!$B58 &amp; "&gt;, ", "")&amp;AK59</f>
        <v/>
      </c>
      <c r="AL58" s="0" t="str">
        <f aca="false">IF(OR(summary!$X59=AssignmentsWork!AL$1,summary!$Z59=AssignmentsWork!AL$1),AssignmentsWork!$A58 &amp; " &lt;" &amp; AssignmentsWork!$B58 &amp; "&gt;, ", "")&amp;AL59</f>
        <v/>
      </c>
      <c r="AM58" s="0" t="str">
        <f aca="false">IF(OR(summary!$X59=AssignmentsWork!AM$1,summary!$Z59=AssignmentsWork!AM$1),AssignmentsWork!$A58 &amp; " &lt;" &amp; AssignmentsWork!$B58 &amp; "&gt;, ", "")&amp;AM59</f>
        <v/>
      </c>
      <c r="AN58" s="0" t="str">
        <f aca="false">IF(OR(summary!$X59=AssignmentsWork!AN$1,summary!$Z59=AssignmentsWork!AN$1),AssignmentsWork!$A58 &amp; " &lt;" &amp; AssignmentsWork!$B58 &amp; "&gt;, ", "")&amp;AN59</f>
        <v/>
      </c>
      <c r="AO58" s="0" t="str">
        <f aca="false">IF(OR(summary!$X59=AssignmentsWork!AO$1,summary!$Z59=AssignmentsWork!AO$1),AssignmentsWork!$A58 &amp; " &lt;" &amp; AssignmentsWork!$B58 &amp; "&gt;, ", "")&amp;AO59</f>
        <v/>
      </c>
      <c r="AP58" s="0" t="str">
        <f aca="false">IF(OR(summary!$X59=AssignmentsWork!AP$1,summary!$Z59=AssignmentsWork!AP$1),AssignmentsWork!$A58 &amp; " &lt;" &amp; AssignmentsWork!$B58 &amp; "&gt;, ", "")&amp;AP59</f>
        <v/>
      </c>
      <c r="AQ58" s="0" t="str">
        <f aca="false">IF(OR(summary!$X59=AssignmentsWork!AQ$1,summary!$Z59=AssignmentsWork!AQ$1),AssignmentsWork!$A58 &amp; " &lt;" &amp; AssignmentsWork!$B58 &amp; "&gt;, ", "")&amp;AQ59</f>
        <v/>
      </c>
      <c r="AR58" s="0" t="str">
        <f aca="false">IF(OR(summary!$X59=AssignmentsWork!AR$1,summary!$Z59=AssignmentsWork!AR$1),AssignmentsWork!$A58 &amp; " &lt;" &amp; AssignmentsWork!$B58 &amp; "&gt;, ", "")&amp;AR59</f>
        <v/>
      </c>
      <c r="AS58" s="0" t="str">
        <f aca="false">IF(OR(summary!$X59=AssignmentsWork!AS$1,summary!$Z59=AssignmentsWork!AS$1),AssignmentsWork!$A58 &amp; " &lt;" &amp; AssignmentsWork!$B58 &amp; "&gt;, ", "")&amp;AS59</f>
        <v/>
      </c>
      <c r="AT58" s="0" t="str">
        <f aca="false">IF(OR(summary!$X59=AssignmentsWork!AT$1,summary!$Z59=AssignmentsWork!AT$1),AssignmentsWork!$A58 &amp; " &lt;" &amp; AssignmentsWork!$B58 &amp; "&gt;, ", "")&amp;AT59</f>
        <v/>
      </c>
      <c r="AU58" s="0" t="str">
        <f aca="false">IF(OR(summary!$X59=AssignmentsWork!AU$1,summary!$Z59=AssignmentsWork!AU$1),AssignmentsWork!$A58 &amp; " &lt;" &amp; AssignmentsWork!$B58 &amp; "&gt;, ", "")&amp;AU59</f>
        <v/>
      </c>
      <c r="AV58" s="0" t="str">
        <f aca="false">IF(OR(summary!$X59=AssignmentsWork!AV$1,summary!$Z59=AssignmentsWork!AV$1),AssignmentsWork!$A58 &amp; " &lt;" &amp; AssignmentsWork!$B58 &amp; "&gt;, ", "")&amp;AV59</f>
        <v/>
      </c>
      <c r="AW58" s="0" t="str">
        <f aca="false">IF(OR(summary!$X59=AssignmentsWork!AW$1,summary!$Z59=AssignmentsWork!AW$1),AssignmentsWork!$A58 &amp; " &lt;" &amp; AssignmentsWork!$B58 &amp; "&gt;, ", "")&amp;AW59</f>
        <v/>
      </c>
      <c r="AX58" s="0" t="str">
        <f aca="false">IF(OR(summary!$X59=AssignmentsWork!AX$1,summary!$Z59=AssignmentsWork!AX$1),AssignmentsWork!$A58 &amp; " &lt;" &amp; AssignmentsWork!$B58 &amp; "&gt;, ", "")&amp;AX59</f>
        <v/>
      </c>
      <c r="AY58" s="0" t="str">
        <f aca="false">IF(OR(summary!$X59=AssignmentsWork!AY$1,summary!$Z59=AssignmentsWork!AY$1),AssignmentsWork!$A58 &amp; " &lt;" &amp; AssignmentsWork!$B58 &amp; "&gt;, ", "")&amp;AY59</f>
        <v/>
      </c>
      <c r="AZ58" s="0" t="str">
        <f aca="false">IF(OR(summary!$X59=AssignmentsWork!AZ$1,summary!$Z59=AssignmentsWork!AZ$1),AssignmentsWork!$A58 &amp; " &lt;" &amp; AssignmentsWork!$B58 &amp; "&gt;, ", "")&amp;AZ59</f>
        <v/>
      </c>
      <c r="BA58" s="0" t="str">
        <f aca="false">IF(OR(summary!$X59=AssignmentsWork!BA$1,summary!$Z59=AssignmentsWork!BA$1),AssignmentsWork!$A58 &amp; " &lt;" &amp; AssignmentsWork!$B58 &amp; "&gt;, ", "")&amp;BA59</f>
        <v/>
      </c>
      <c r="BB58" s="0" t="str">
        <f aca="false">IF(OR(summary!$X59=AssignmentsWork!BB$1,summary!$Z59=AssignmentsWork!BB$1),AssignmentsWork!$A58 &amp; " &lt;" &amp; AssignmentsWork!$B58 &amp; "&gt;, ", "")&amp;BB59</f>
        <v/>
      </c>
      <c r="BC58" s="0" t="e">
        <f aca="false">IF(OR(summary!$X59=AssignmentsWork!BC$1,summary!$Z59=AssignmentsWork!BC$1),AssignmentsWork!$A58 &amp; " &lt;" &amp; AssignmentsWork!$B58 &amp; "&gt;, ", "")&amp;BC59</f>
        <v>#N/A</v>
      </c>
    </row>
    <row r="59" customFormat="false" ht="15" hidden="false" customHeight="false" outlineLevel="0" collapsed="false">
      <c r="A59" s="0" t="str">
        <f aca="false">summary!A60&amp;" "&amp;summary!B60</f>
        <v> </v>
      </c>
      <c r="B59" s="0" t="n">
        <f aca="false">summary!D60</f>
        <v>0</v>
      </c>
      <c r="C59" s="0" t="str">
        <f aca="false">IF(OR(summary!$X60=AssignmentsWork!C$1,summary!$Z60=AssignmentsWork!C$1),AssignmentsWork!$A59 &amp; " &lt;" &amp; AssignmentsWork!$B59 &amp; "&gt;, ", "")&amp;C60</f>
        <v/>
      </c>
      <c r="D59" s="0" t="str">
        <f aca="false">IF(OR(summary!$X60=AssignmentsWork!D$1,summary!$Z60=AssignmentsWork!D$1),AssignmentsWork!$A59 &amp; " &lt;" &amp; AssignmentsWork!$B59 &amp; "&gt;, ", "")&amp;D60</f>
        <v/>
      </c>
      <c r="E59" s="0" t="str">
        <f aca="false">IF(OR(summary!$X60=AssignmentsWork!E$1,summary!$Z60=AssignmentsWork!E$1),AssignmentsWork!$A59 &amp; " &lt;" &amp; AssignmentsWork!$B59 &amp; "&gt;, ", "")&amp;E60</f>
        <v/>
      </c>
      <c r="F59" s="0" t="str">
        <f aca="false">IF(OR(summary!$X60=AssignmentsWork!F$1,summary!$Z60=AssignmentsWork!F$1),AssignmentsWork!$A59 &amp; " &lt;" &amp; AssignmentsWork!$B59 &amp; "&gt;, ", "")&amp;F60</f>
        <v/>
      </c>
      <c r="G59" s="0" t="str">
        <f aca="false">IF(OR(summary!$X60=AssignmentsWork!G$1,summary!$Z60=AssignmentsWork!G$1),AssignmentsWork!$A59 &amp; " &lt;" &amp; AssignmentsWork!$B59 &amp; "&gt;, ", "")&amp;G60</f>
        <v/>
      </c>
      <c r="H59" s="0" t="str">
        <f aca="false">IF(OR(summary!$X60=AssignmentsWork!H$1,summary!$Z60=AssignmentsWork!H$1),AssignmentsWork!$A59 &amp; " &lt;" &amp; AssignmentsWork!$B59 &amp; "&gt;, ", "")&amp;H60</f>
        <v/>
      </c>
      <c r="I59" s="0" t="str">
        <f aca="false">IF(OR(summary!$X60=AssignmentsWork!I$1,summary!$Z60=AssignmentsWork!I$1),AssignmentsWork!$A59 &amp; " &lt;" &amp; AssignmentsWork!$B59 &amp; "&gt;, ", "")&amp;I60</f>
        <v/>
      </c>
      <c r="J59" s="0" t="str">
        <f aca="false">IF(OR(summary!$X60=AssignmentsWork!J$1,summary!$Z60=AssignmentsWork!J$1),AssignmentsWork!$A59 &amp; " &lt;" &amp; AssignmentsWork!$B59 &amp; "&gt;, ", "")&amp;J60</f>
        <v/>
      </c>
      <c r="K59" s="0" t="str">
        <f aca="false">IF(OR(summary!$X60=AssignmentsWork!K$1,summary!$Z60=AssignmentsWork!K$1),AssignmentsWork!$A59 &amp; " &lt;" &amp; AssignmentsWork!$B59 &amp; "&gt;, ", "")&amp;K60</f>
        <v/>
      </c>
      <c r="L59" s="0" t="str">
        <f aca="false">IF(OR(summary!$X60=AssignmentsWork!L$1,summary!$Z60=AssignmentsWork!L$1),AssignmentsWork!$A59 &amp; " &lt;" &amp; AssignmentsWork!$B59 &amp; "&gt;, ", "")&amp;L60</f>
        <v/>
      </c>
      <c r="M59" s="0" t="str">
        <f aca="false">IF(OR(summary!$X60=AssignmentsWork!M$1,summary!$Z60=AssignmentsWork!M$1),AssignmentsWork!$A59 &amp; " &lt;" &amp; AssignmentsWork!$B59 &amp; "&gt;, ", "")&amp;M60</f>
        <v/>
      </c>
      <c r="N59" s="0" t="str">
        <f aca="false">IF(OR(summary!$X60=AssignmentsWork!N$1,summary!$Z60=AssignmentsWork!N$1),AssignmentsWork!$A59 &amp; " &lt;" &amp; AssignmentsWork!$B59 &amp; "&gt;, ", "")&amp;N60</f>
        <v/>
      </c>
      <c r="O59" s="0" t="str">
        <f aca="false">IF(OR(summary!$X60=AssignmentsWork!O$1,summary!$Z60=AssignmentsWork!O$1),AssignmentsWork!$A59 &amp; " &lt;" &amp; AssignmentsWork!$B59 &amp; "&gt;, ", "")&amp;O60</f>
        <v/>
      </c>
      <c r="P59" s="0" t="str">
        <f aca="false">IF(OR(summary!$X60=AssignmentsWork!P$1,summary!$Z60=AssignmentsWork!P$1),AssignmentsWork!$A59 &amp; " &lt;" &amp; AssignmentsWork!$B59 &amp; "&gt;, ", "")&amp;P60</f>
        <v/>
      </c>
      <c r="Q59" s="0" t="str">
        <f aca="false">IF(OR(summary!$X60=AssignmentsWork!Q$1,summary!$Z60=AssignmentsWork!Q$1),AssignmentsWork!$A59 &amp; " &lt;" &amp; AssignmentsWork!$B59 &amp; "&gt;, ", "")&amp;Q60</f>
        <v/>
      </c>
      <c r="R59" s="0" t="str">
        <f aca="false">IF(OR(summary!$X60=AssignmentsWork!R$1,summary!$Z60=AssignmentsWork!R$1),AssignmentsWork!$A59 &amp; " &lt;" &amp; AssignmentsWork!$B59 &amp; "&gt;, ", "")&amp;R60</f>
        <v/>
      </c>
      <c r="S59" s="0" t="str">
        <f aca="false">IF(OR(summary!$X60=AssignmentsWork!S$1,summary!$Z60=AssignmentsWork!S$1),AssignmentsWork!$A59 &amp; " &lt;" &amp; AssignmentsWork!$B59 &amp; "&gt;, ", "")&amp;S60</f>
        <v/>
      </c>
      <c r="T59" s="0" t="str">
        <f aca="false">IF(OR(summary!$X60=AssignmentsWork!T$1,summary!$Z60=AssignmentsWork!T$1),AssignmentsWork!$A59 &amp; " &lt;" &amp; AssignmentsWork!$B59 &amp; "&gt;, ", "")&amp;T60</f>
        <v/>
      </c>
      <c r="U59" s="0" t="str">
        <f aca="false">IF(OR(summary!$X60=AssignmentsWork!U$1,summary!$Z60=AssignmentsWork!U$1),AssignmentsWork!$A59 &amp; " &lt;" &amp; AssignmentsWork!$B59 &amp; "&gt;, ", "")&amp;U60</f>
        <v/>
      </c>
      <c r="V59" s="0" t="str">
        <f aca="false">IF(OR(summary!$X60=AssignmentsWork!V$1,summary!$Z60=AssignmentsWork!V$1),AssignmentsWork!$A59 &amp; " &lt;" &amp; AssignmentsWork!$B59 &amp; "&gt;, ", "")&amp;V60</f>
        <v/>
      </c>
      <c r="W59" s="0" t="str">
        <f aca="false">IF(OR(summary!$X60=AssignmentsWork!W$1,summary!$Z60=AssignmentsWork!W$1),AssignmentsWork!$A59 &amp; " &lt;" &amp; AssignmentsWork!$B59 &amp; "&gt;, ", "")&amp;W60</f>
        <v/>
      </c>
      <c r="X59" s="0" t="str">
        <f aca="false">IF(OR(summary!$X60=AssignmentsWork!X$1,summary!$Z60=AssignmentsWork!X$1),AssignmentsWork!$A59 &amp; " &lt;" &amp; AssignmentsWork!$B59 &amp; "&gt;, ", "")&amp;X60</f>
        <v/>
      </c>
      <c r="Y59" s="0" t="str">
        <f aca="false">IF(OR(summary!$X60=AssignmentsWork!Y$1,summary!$Z60=AssignmentsWork!Y$1),AssignmentsWork!$A59 &amp; " &lt;" &amp; AssignmentsWork!$B59 &amp; "&gt;, ", "")&amp;Y60</f>
        <v/>
      </c>
      <c r="Z59" s="0" t="str">
        <f aca="false">IF(OR(summary!$X60=AssignmentsWork!Z$1,summary!$Z60=AssignmentsWork!Z$1),AssignmentsWork!$A59 &amp; " &lt;" &amp; AssignmentsWork!$B59 &amp; "&gt;, ", "")&amp;Z60</f>
        <v/>
      </c>
      <c r="AA59" s="0" t="str">
        <f aca="false">IF(OR(summary!$X60=AssignmentsWork!AA$1,summary!$Z60=AssignmentsWork!AA$1),AssignmentsWork!$A59 &amp; " &lt;" &amp; AssignmentsWork!$B59 &amp; "&gt;, ", "")&amp;AA60</f>
        <v/>
      </c>
      <c r="AB59" s="0" t="str">
        <f aca="false">IF(OR(summary!$X60=AssignmentsWork!AB$1,summary!$Z60=AssignmentsWork!AB$1),AssignmentsWork!$A59 &amp; " &lt;" &amp; AssignmentsWork!$B59 &amp; "&gt;, ", "")&amp;AB60</f>
        <v/>
      </c>
      <c r="AC59" s="0" t="str">
        <f aca="false">IF(OR(summary!$X60=AssignmentsWork!AC$1,summary!$Z60=AssignmentsWork!AC$1),AssignmentsWork!$A59 &amp; " &lt;" &amp; AssignmentsWork!$B59 &amp; "&gt;, ", "")&amp;AC60</f>
        <v/>
      </c>
      <c r="AD59" s="0" t="str">
        <f aca="false">IF(OR(summary!$X60=AssignmentsWork!AD$1,summary!$Z60=AssignmentsWork!AD$1),AssignmentsWork!$A59 &amp; " &lt;" &amp; AssignmentsWork!$B59 &amp; "&gt;, ", "")&amp;AD60</f>
        <v/>
      </c>
      <c r="AE59" s="0" t="str">
        <f aca="false">IF(OR(summary!$X60=AssignmentsWork!AE$1,summary!$Z60=AssignmentsWork!AE$1),AssignmentsWork!$A59 &amp; " &lt;" &amp; AssignmentsWork!$B59 &amp; "&gt;, ", "")&amp;AE60</f>
        <v/>
      </c>
      <c r="AF59" s="0" t="str">
        <f aca="false">IF(OR(summary!$X60=AssignmentsWork!AF$1,summary!$Z60=AssignmentsWork!AF$1),AssignmentsWork!$A59 &amp; " &lt;" &amp; AssignmentsWork!$B59 &amp; "&gt;, ", "")&amp;AF60</f>
        <v/>
      </c>
      <c r="AG59" s="0" t="str">
        <f aca="false">IF(OR(summary!$X60=AssignmentsWork!AG$1,summary!$Z60=AssignmentsWork!AG$1),AssignmentsWork!$A59 &amp; " &lt;" &amp; AssignmentsWork!$B59 &amp; "&gt;, ", "")&amp;AG60</f>
        <v/>
      </c>
      <c r="AH59" s="0" t="str">
        <f aca="false">IF(OR(summary!$X60=AssignmentsWork!AH$1,summary!$Z60=AssignmentsWork!AH$1),AssignmentsWork!$A59 &amp; " &lt;" &amp; AssignmentsWork!$B59 &amp; "&gt;, ", "")&amp;AH60</f>
        <v/>
      </c>
      <c r="AI59" s="0" t="str">
        <f aca="false">IF(OR(summary!$X60=AssignmentsWork!AI$1,summary!$Z60=AssignmentsWork!AI$1),AssignmentsWork!$A59 &amp; " &lt;" &amp; AssignmentsWork!$B59 &amp; "&gt;, ", "")&amp;AI60</f>
        <v/>
      </c>
      <c r="AJ59" s="0" t="str">
        <f aca="false">IF(OR(summary!$X60=AssignmentsWork!AJ$1,summary!$Z60=AssignmentsWork!AJ$1),AssignmentsWork!$A59 &amp; " &lt;" &amp; AssignmentsWork!$B59 &amp; "&gt;, ", "")&amp;AJ60</f>
        <v/>
      </c>
      <c r="AK59" s="0" t="str">
        <f aca="false">IF(OR(summary!$X60=AssignmentsWork!AK$1,summary!$Z60=AssignmentsWork!AK$1),AssignmentsWork!$A59 &amp; " &lt;" &amp; AssignmentsWork!$B59 &amp; "&gt;, ", "")&amp;AK60</f>
        <v/>
      </c>
      <c r="AL59" s="0" t="str">
        <f aca="false">IF(OR(summary!$X60=AssignmentsWork!AL$1,summary!$Z60=AssignmentsWork!AL$1),AssignmentsWork!$A59 &amp; " &lt;" &amp; AssignmentsWork!$B59 &amp; "&gt;, ", "")&amp;AL60</f>
        <v/>
      </c>
      <c r="AM59" s="0" t="str">
        <f aca="false">IF(OR(summary!$X60=AssignmentsWork!AM$1,summary!$Z60=AssignmentsWork!AM$1),AssignmentsWork!$A59 &amp; " &lt;" &amp; AssignmentsWork!$B59 &amp; "&gt;, ", "")&amp;AM60</f>
        <v/>
      </c>
      <c r="AN59" s="0" t="str">
        <f aca="false">IF(OR(summary!$X60=AssignmentsWork!AN$1,summary!$Z60=AssignmentsWork!AN$1),AssignmentsWork!$A59 &amp; " &lt;" &amp; AssignmentsWork!$B59 &amp; "&gt;, ", "")&amp;AN60</f>
        <v/>
      </c>
      <c r="AO59" s="0" t="str">
        <f aca="false">IF(OR(summary!$X60=AssignmentsWork!AO$1,summary!$Z60=AssignmentsWork!AO$1),AssignmentsWork!$A59 &amp; " &lt;" &amp; AssignmentsWork!$B59 &amp; "&gt;, ", "")&amp;AO60</f>
        <v/>
      </c>
      <c r="AP59" s="0" t="str">
        <f aca="false">IF(OR(summary!$X60=AssignmentsWork!AP$1,summary!$Z60=AssignmentsWork!AP$1),AssignmentsWork!$A59 &amp; " &lt;" &amp; AssignmentsWork!$B59 &amp; "&gt;, ", "")&amp;AP60</f>
        <v/>
      </c>
      <c r="AQ59" s="0" t="str">
        <f aca="false">IF(OR(summary!$X60=AssignmentsWork!AQ$1,summary!$Z60=AssignmentsWork!AQ$1),AssignmentsWork!$A59 &amp; " &lt;" &amp; AssignmentsWork!$B59 &amp; "&gt;, ", "")&amp;AQ60</f>
        <v/>
      </c>
      <c r="AR59" s="0" t="str">
        <f aca="false">IF(OR(summary!$X60=AssignmentsWork!AR$1,summary!$Z60=AssignmentsWork!AR$1),AssignmentsWork!$A59 &amp; " &lt;" &amp; AssignmentsWork!$B59 &amp; "&gt;, ", "")&amp;AR60</f>
        <v/>
      </c>
      <c r="AS59" s="0" t="str">
        <f aca="false">IF(OR(summary!$X60=AssignmentsWork!AS$1,summary!$Z60=AssignmentsWork!AS$1),AssignmentsWork!$A59 &amp; " &lt;" &amp; AssignmentsWork!$B59 &amp; "&gt;, ", "")&amp;AS60</f>
        <v/>
      </c>
      <c r="AT59" s="0" t="str">
        <f aca="false">IF(OR(summary!$X60=AssignmentsWork!AT$1,summary!$Z60=AssignmentsWork!AT$1),AssignmentsWork!$A59 &amp; " &lt;" &amp; AssignmentsWork!$B59 &amp; "&gt;, ", "")&amp;AT60</f>
        <v/>
      </c>
      <c r="AU59" s="0" t="str">
        <f aca="false">IF(OR(summary!$X60=AssignmentsWork!AU$1,summary!$Z60=AssignmentsWork!AU$1),AssignmentsWork!$A59 &amp; " &lt;" &amp; AssignmentsWork!$B59 &amp; "&gt;, ", "")&amp;AU60</f>
        <v/>
      </c>
      <c r="AV59" s="0" t="str">
        <f aca="false">IF(OR(summary!$X60=AssignmentsWork!AV$1,summary!$Z60=AssignmentsWork!AV$1),AssignmentsWork!$A59 &amp; " &lt;" &amp; AssignmentsWork!$B59 &amp; "&gt;, ", "")&amp;AV60</f>
        <v/>
      </c>
      <c r="AW59" s="0" t="str">
        <f aca="false">IF(OR(summary!$X60=AssignmentsWork!AW$1,summary!$Z60=AssignmentsWork!AW$1),AssignmentsWork!$A59 &amp; " &lt;" &amp; AssignmentsWork!$B59 &amp; "&gt;, ", "")&amp;AW60</f>
        <v/>
      </c>
      <c r="AX59" s="0" t="str">
        <f aca="false">IF(OR(summary!$X60=AssignmentsWork!AX$1,summary!$Z60=AssignmentsWork!AX$1),AssignmentsWork!$A59 &amp; " &lt;" &amp; AssignmentsWork!$B59 &amp; "&gt;, ", "")&amp;AX60</f>
        <v/>
      </c>
      <c r="AY59" s="0" t="str">
        <f aca="false">IF(OR(summary!$X60=AssignmentsWork!AY$1,summary!$Z60=AssignmentsWork!AY$1),AssignmentsWork!$A59 &amp; " &lt;" &amp; AssignmentsWork!$B59 &amp; "&gt;, ", "")&amp;AY60</f>
        <v/>
      </c>
      <c r="AZ59" s="0" t="str">
        <f aca="false">IF(OR(summary!$X60=AssignmentsWork!AZ$1,summary!$Z60=AssignmentsWork!AZ$1),AssignmentsWork!$A59 &amp; " &lt;" &amp; AssignmentsWork!$B59 &amp; "&gt;, ", "")&amp;AZ60</f>
        <v/>
      </c>
      <c r="BA59" s="0" t="str">
        <f aca="false">IF(OR(summary!$X60=AssignmentsWork!BA$1,summary!$Z60=AssignmentsWork!BA$1),AssignmentsWork!$A59 &amp; " &lt;" &amp; AssignmentsWork!$B59 &amp; "&gt;, ", "")&amp;BA60</f>
        <v/>
      </c>
      <c r="BB59" s="0" t="str">
        <f aca="false">IF(OR(summary!$X60=AssignmentsWork!BB$1,summary!$Z60=AssignmentsWork!BB$1),AssignmentsWork!$A59 &amp; " &lt;" &amp; AssignmentsWork!$B59 &amp; "&gt;, ", "")&amp;BB60</f>
        <v/>
      </c>
      <c r="BC59" s="0" t="e">
        <f aca="false">IF(OR(summary!$X60=AssignmentsWork!BC$1,summary!$Z60=AssignmentsWork!BC$1),AssignmentsWork!$A59 &amp; " &lt;" &amp; AssignmentsWork!$B59 &amp; "&gt;, ", "")&amp;BC60</f>
        <v>#N/A</v>
      </c>
    </row>
    <row r="60" customFormat="false" ht="15" hidden="false" customHeight="false" outlineLevel="0" collapsed="false">
      <c r="A60" s="0" t="str">
        <f aca="false">summary!A61&amp;" "&amp;summary!B61</f>
        <v> </v>
      </c>
      <c r="B60" s="0" t="n">
        <f aca="false">summary!D61</f>
        <v>0</v>
      </c>
      <c r="C60" s="0" t="str">
        <f aca="false">IF(OR(summary!$X61=AssignmentsWork!C$1,summary!$Z61=AssignmentsWork!C$1),AssignmentsWork!$A60 &amp; " &lt;" &amp; AssignmentsWork!$B60 &amp; "&gt;, ", "")&amp;C61</f>
        <v/>
      </c>
      <c r="D60" s="0" t="str">
        <f aca="false">IF(OR(summary!$X61=AssignmentsWork!D$1,summary!$Z61=AssignmentsWork!D$1),AssignmentsWork!$A60 &amp; " &lt;" &amp; AssignmentsWork!$B60 &amp; "&gt;, ", "")&amp;D61</f>
        <v/>
      </c>
      <c r="E60" s="0" t="str">
        <f aca="false">IF(OR(summary!$X61=AssignmentsWork!E$1,summary!$Z61=AssignmentsWork!E$1),AssignmentsWork!$A60 &amp; " &lt;" &amp; AssignmentsWork!$B60 &amp; "&gt;, ", "")&amp;E61</f>
        <v/>
      </c>
      <c r="F60" s="0" t="str">
        <f aca="false">IF(OR(summary!$X61=AssignmentsWork!F$1,summary!$Z61=AssignmentsWork!F$1),AssignmentsWork!$A60 &amp; " &lt;" &amp; AssignmentsWork!$B60 &amp; "&gt;, ", "")&amp;F61</f>
        <v/>
      </c>
      <c r="G60" s="0" t="str">
        <f aca="false">IF(OR(summary!$X61=AssignmentsWork!G$1,summary!$Z61=AssignmentsWork!G$1),AssignmentsWork!$A60 &amp; " &lt;" &amp; AssignmentsWork!$B60 &amp; "&gt;, ", "")&amp;G61</f>
        <v/>
      </c>
      <c r="H60" s="0" t="str">
        <f aca="false">IF(OR(summary!$X61=AssignmentsWork!H$1,summary!$Z61=AssignmentsWork!H$1),AssignmentsWork!$A60 &amp; " &lt;" &amp; AssignmentsWork!$B60 &amp; "&gt;, ", "")&amp;H61</f>
        <v/>
      </c>
      <c r="I60" s="0" t="str">
        <f aca="false">IF(OR(summary!$X61=AssignmentsWork!I$1,summary!$Z61=AssignmentsWork!I$1),AssignmentsWork!$A60 &amp; " &lt;" &amp; AssignmentsWork!$B60 &amp; "&gt;, ", "")&amp;I61</f>
        <v/>
      </c>
      <c r="J60" s="0" t="str">
        <f aca="false">IF(OR(summary!$X61=AssignmentsWork!J$1,summary!$Z61=AssignmentsWork!J$1),AssignmentsWork!$A60 &amp; " &lt;" &amp; AssignmentsWork!$B60 &amp; "&gt;, ", "")&amp;J61</f>
        <v/>
      </c>
      <c r="K60" s="0" t="str">
        <f aca="false">IF(OR(summary!$X61=AssignmentsWork!K$1,summary!$Z61=AssignmentsWork!K$1),AssignmentsWork!$A60 &amp; " &lt;" &amp; AssignmentsWork!$B60 &amp; "&gt;, ", "")&amp;K61</f>
        <v/>
      </c>
      <c r="L60" s="0" t="str">
        <f aca="false">IF(OR(summary!$X61=AssignmentsWork!L$1,summary!$Z61=AssignmentsWork!L$1),AssignmentsWork!$A60 &amp; " &lt;" &amp; AssignmentsWork!$B60 &amp; "&gt;, ", "")&amp;L61</f>
        <v/>
      </c>
      <c r="M60" s="0" t="str">
        <f aca="false">IF(OR(summary!$X61=AssignmentsWork!M$1,summary!$Z61=AssignmentsWork!M$1),AssignmentsWork!$A60 &amp; " &lt;" &amp; AssignmentsWork!$B60 &amp; "&gt;, ", "")&amp;M61</f>
        <v/>
      </c>
      <c r="N60" s="0" t="str">
        <f aca="false">IF(OR(summary!$X61=AssignmentsWork!N$1,summary!$Z61=AssignmentsWork!N$1),AssignmentsWork!$A60 &amp; " &lt;" &amp; AssignmentsWork!$B60 &amp; "&gt;, ", "")&amp;N61</f>
        <v/>
      </c>
      <c r="O60" s="0" t="str">
        <f aca="false">IF(OR(summary!$X61=AssignmentsWork!O$1,summary!$Z61=AssignmentsWork!O$1),AssignmentsWork!$A60 &amp; " &lt;" &amp; AssignmentsWork!$B60 &amp; "&gt;, ", "")&amp;O61</f>
        <v/>
      </c>
      <c r="P60" s="0" t="str">
        <f aca="false">IF(OR(summary!$X61=AssignmentsWork!P$1,summary!$Z61=AssignmentsWork!P$1),AssignmentsWork!$A60 &amp; " &lt;" &amp; AssignmentsWork!$B60 &amp; "&gt;, ", "")&amp;P61</f>
        <v/>
      </c>
      <c r="Q60" s="0" t="str">
        <f aca="false">IF(OR(summary!$X61=AssignmentsWork!Q$1,summary!$Z61=AssignmentsWork!Q$1),AssignmentsWork!$A60 &amp; " &lt;" &amp; AssignmentsWork!$B60 &amp; "&gt;, ", "")&amp;Q61</f>
        <v/>
      </c>
      <c r="R60" s="0" t="str">
        <f aca="false">IF(OR(summary!$X61=AssignmentsWork!R$1,summary!$Z61=AssignmentsWork!R$1),AssignmentsWork!$A60 &amp; " &lt;" &amp; AssignmentsWork!$B60 &amp; "&gt;, ", "")&amp;R61</f>
        <v/>
      </c>
      <c r="S60" s="0" t="str">
        <f aca="false">IF(OR(summary!$X61=AssignmentsWork!S$1,summary!$Z61=AssignmentsWork!S$1),AssignmentsWork!$A60 &amp; " &lt;" &amp; AssignmentsWork!$B60 &amp; "&gt;, ", "")&amp;S61</f>
        <v/>
      </c>
      <c r="T60" s="0" t="str">
        <f aca="false">IF(OR(summary!$X61=AssignmentsWork!T$1,summary!$Z61=AssignmentsWork!T$1),AssignmentsWork!$A60 &amp; " &lt;" &amp; AssignmentsWork!$B60 &amp; "&gt;, ", "")&amp;T61</f>
        <v/>
      </c>
      <c r="U60" s="0" t="str">
        <f aca="false">IF(OR(summary!$X61=AssignmentsWork!U$1,summary!$Z61=AssignmentsWork!U$1),AssignmentsWork!$A60 &amp; " &lt;" &amp; AssignmentsWork!$B60 &amp; "&gt;, ", "")&amp;U61</f>
        <v/>
      </c>
      <c r="V60" s="0" t="str">
        <f aca="false">IF(OR(summary!$X61=AssignmentsWork!V$1,summary!$Z61=AssignmentsWork!V$1),AssignmentsWork!$A60 &amp; " &lt;" &amp; AssignmentsWork!$B60 &amp; "&gt;, ", "")&amp;V61</f>
        <v/>
      </c>
      <c r="W60" s="0" t="str">
        <f aca="false">IF(OR(summary!$X61=AssignmentsWork!W$1,summary!$Z61=AssignmentsWork!W$1),AssignmentsWork!$A60 &amp; " &lt;" &amp; AssignmentsWork!$B60 &amp; "&gt;, ", "")&amp;W61</f>
        <v/>
      </c>
      <c r="X60" s="0" t="str">
        <f aca="false">IF(OR(summary!$X61=AssignmentsWork!X$1,summary!$Z61=AssignmentsWork!X$1),AssignmentsWork!$A60 &amp; " &lt;" &amp; AssignmentsWork!$B60 &amp; "&gt;, ", "")&amp;X61</f>
        <v/>
      </c>
      <c r="Y60" s="0" t="str">
        <f aca="false">IF(OR(summary!$X61=AssignmentsWork!Y$1,summary!$Z61=AssignmentsWork!Y$1),AssignmentsWork!$A60 &amp; " &lt;" &amp; AssignmentsWork!$B60 &amp; "&gt;, ", "")&amp;Y61</f>
        <v/>
      </c>
      <c r="Z60" s="0" t="str">
        <f aca="false">IF(OR(summary!$X61=AssignmentsWork!Z$1,summary!$Z61=AssignmentsWork!Z$1),AssignmentsWork!$A60 &amp; " &lt;" &amp; AssignmentsWork!$B60 &amp; "&gt;, ", "")&amp;Z61</f>
        <v/>
      </c>
      <c r="AA60" s="0" t="str">
        <f aca="false">IF(OR(summary!$X61=AssignmentsWork!AA$1,summary!$Z61=AssignmentsWork!AA$1),AssignmentsWork!$A60 &amp; " &lt;" &amp; AssignmentsWork!$B60 &amp; "&gt;, ", "")&amp;AA61</f>
        <v/>
      </c>
      <c r="AB60" s="0" t="str">
        <f aca="false">IF(OR(summary!$X61=AssignmentsWork!AB$1,summary!$Z61=AssignmentsWork!AB$1),AssignmentsWork!$A60 &amp; " &lt;" &amp; AssignmentsWork!$B60 &amp; "&gt;, ", "")&amp;AB61</f>
        <v/>
      </c>
      <c r="AC60" s="0" t="str">
        <f aca="false">IF(OR(summary!$X61=AssignmentsWork!AC$1,summary!$Z61=AssignmentsWork!AC$1),AssignmentsWork!$A60 &amp; " &lt;" &amp; AssignmentsWork!$B60 &amp; "&gt;, ", "")&amp;AC61</f>
        <v/>
      </c>
      <c r="AD60" s="0" t="str">
        <f aca="false">IF(OR(summary!$X61=AssignmentsWork!AD$1,summary!$Z61=AssignmentsWork!AD$1),AssignmentsWork!$A60 &amp; " &lt;" &amp; AssignmentsWork!$B60 &amp; "&gt;, ", "")&amp;AD61</f>
        <v/>
      </c>
      <c r="AE60" s="0" t="str">
        <f aca="false">IF(OR(summary!$X61=AssignmentsWork!AE$1,summary!$Z61=AssignmentsWork!AE$1),AssignmentsWork!$A60 &amp; " &lt;" &amp; AssignmentsWork!$B60 &amp; "&gt;, ", "")&amp;AE61</f>
        <v/>
      </c>
      <c r="AF60" s="0" t="str">
        <f aca="false">IF(OR(summary!$X61=AssignmentsWork!AF$1,summary!$Z61=AssignmentsWork!AF$1),AssignmentsWork!$A60 &amp; " &lt;" &amp; AssignmentsWork!$B60 &amp; "&gt;, ", "")&amp;AF61</f>
        <v/>
      </c>
      <c r="AG60" s="0" t="str">
        <f aca="false">IF(OR(summary!$X61=AssignmentsWork!AG$1,summary!$Z61=AssignmentsWork!AG$1),AssignmentsWork!$A60 &amp; " &lt;" &amp; AssignmentsWork!$B60 &amp; "&gt;, ", "")&amp;AG61</f>
        <v/>
      </c>
      <c r="AH60" s="0" t="str">
        <f aca="false">IF(OR(summary!$X61=AssignmentsWork!AH$1,summary!$Z61=AssignmentsWork!AH$1),AssignmentsWork!$A60 &amp; " &lt;" &amp; AssignmentsWork!$B60 &amp; "&gt;, ", "")&amp;AH61</f>
        <v/>
      </c>
      <c r="AI60" s="0" t="str">
        <f aca="false">IF(OR(summary!$X61=AssignmentsWork!AI$1,summary!$Z61=AssignmentsWork!AI$1),AssignmentsWork!$A60 &amp; " &lt;" &amp; AssignmentsWork!$B60 &amp; "&gt;, ", "")&amp;AI61</f>
        <v/>
      </c>
      <c r="AJ60" s="0" t="str">
        <f aca="false">IF(OR(summary!$X61=AssignmentsWork!AJ$1,summary!$Z61=AssignmentsWork!AJ$1),AssignmentsWork!$A60 &amp; " &lt;" &amp; AssignmentsWork!$B60 &amp; "&gt;, ", "")&amp;AJ61</f>
        <v/>
      </c>
      <c r="AK60" s="0" t="str">
        <f aca="false">IF(OR(summary!$X61=AssignmentsWork!AK$1,summary!$Z61=AssignmentsWork!AK$1),AssignmentsWork!$A60 &amp; " &lt;" &amp; AssignmentsWork!$B60 &amp; "&gt;, ", "")&amp;AK61</f>
        <v/>
      </c>
      <c r="AL60" s="0" t="str">
        <f aca="false">IF(OR(summary!$X61=AssignmentsWork!AL$1,summary!$Z61=AssignmentsWork!AL$1),AssignmentsWork!$A60 &amp; " &lt;" &amp; AssignmentsWork!$B60 &amp; "&gt;, ", "")&amp;AL61</f>
        <v/>
      </c>
      <c r="AM60" s="0" t="str">
        <f aca="false">IF(OR(summary!$X61=AssignmentsWork!AM$1,summary!$Z61=AssignmentsWork!AM$1),AssignmentsWork!$A60 &amp; " &lt;" &amp; AssignmentsWork!$B60 &amp; "&gt;, ", "")&amp;AM61</f>
        <v/>
      </c>
      <c r="AN60" s="0" t="str">
        <f aca="false">IF(OR(summary!$X61=AssignmentsWork!AN$1,summary!$Z61=AssignmentsWork!AN$1),AssignmentsWork!$A60 &amp; " &lt;" &amp; AssignmentsWork!$B60 &amp; "&gt;, ", "")&amp;AN61</f>
        <v/>
      </c>
      <c r="AO60" s="0" t="str">
        <f aca="false">IF(OR(summary!$X61=AssignmentsWork!AO$1,summary!$Z61=AssignmentsWork!AO$1),AssignmentsWork!$A60 &amp; " &lt;" &amp; AssignmentsWork!$B60 &amp; "&gt;, ", "")&amp;AO61</f>
        <v/>
      </c>
      <c r="AP60" s="0" t="str">
        <f aca="false">IF(OR(summary!$X61=AssignmentsWork!AP$1,summary!$Z61=AssignmentsWork!AP$1),AssignmentsWork!$A60 &amp; " &lt;" &amp; AssignmentsWork!$B60 &amp; "&gt;, ", "")&amp;AP61</f>
        <v/>
      </c>
      <c r="AQ60" s="0" t="str">
        <f aca="false">IF(OR(summary!$X61=AssignmentsWork!AQ$1,summary!$Z61=AssignmentsWork!AQ$1),AssignmentsWork!$A60 &amp; " &lt;" &amp; AssignmentsWork!$B60 &amp; "&gt;, ", "")&amp;AQ61</f>
        <v/>
      </c>
      <c r="AR60" s="0" t="str">
        <f aca="false">IF(OR(summary!$X61=AssignmentsWork!AR$1,summary!$Z61=AssignmentsWork!AR$1),AssignmentsWork!$A60 &amp; " &lt;" &amp; AssignmentsWork!$B60 &amp; "&gt;, ", "")&amp;AR61</f>
        <v/>
      </c>
      <c r="AS60" s="0" t="str">
        <f aca="false">IF(OR(summary!$X61=AssignmentsWork!AS$1,summary!$Z61=AssignmentsWork!AS$1),AssignmentsWork!$A60 &amp; " &lt;" &amp; AssignmentsWork!$B60 &amp; "&gt;, ", "")&amp;AS61</f>
        <v/>
      </c>
      <c r="AT60" s="0" t="str">
        <f aca="false">IF(OR(summary!$X61=AssignmentsWork!AT$1,summary!$Z61=AssignmentsWork!AT$1),AssignmentsWork!$A60 &amp; " &lt;" &amp; AssignmentsWork!$B60 &amp; "&gt;, ", "")&amp;AT61</f>
        <v/>
      </c>
      <c r="AU60" s="0" t="str">
        <f aca="false">IF(OR(summary!$X61=AssignmentsWork!AU$1,summary!$Z61=AssignmentsWork!AU$1),AssignmentsWork!$A60 &amp; " &lt;" &amp; AssignmentsWork!$B60 &amp; "&gt;, ", "")&amp;AU61</f>
        <v/>
      </c>
      <c r="AV60" s="0" t="str">
        <f aca="false">IF(OR(summary!$X61=AssignmentsWork!AV$1,summary!$Z61=AssignmentsWork!AV$1),AssignmentsWork!$A60 &amp; " &lt;" &amp; AssignmentsWork!$B60 &amp; "&gt;, ", "")&amp;AV61</f>
        <v/>
      </c>
      <c r="AW60" s="0" t="str">
        <f aca="false">IF(OR(summary!$X61=AssignmentsWork!AW$1,summary!$Z61=AssignmentsWork!AW$1),AssignmentsWork!$A60 &amp; " &lt;" &amp; AssignmentsWork!$B60 &amp; "&gt;, ", "")&amp;AW61</f>
        <v/>
      </c>
      <c r="AX60" s="0" t="str">
        <f aca="false">IF(OR(summary!$X61=AssignmentsWork!AX$1,summary!$Z61=AssignmentsWork!AX$1),AssignmentsWork!$A60 &amp; " &lt;" &amp; AssignmentsWork!$B60 &amp; "&gt;, ", "")&amp;AX61</f>
        <v/>
      </c>
      <c r="AY60" s="0" t="str">
        <f aca="false">IF(OR(summary!$X61=AssignmentsWork!AY$1,summary!$Z61=AssignmentsWork!AY$1),AssignmentsWork!$A60 &amp; " &lt;" &amp; AssignmentsWork!$B60 &amp; "&gt;, ", "")&amp;AY61</f>
        <v/>
      </c>
      <c r="AZ60" s="0" t="str">
        <f aca="false">IF(OR(summary!$X61=AssignmentsWork!AZ$1,summary!$Z61=AssignmentsWork!AZ$1),AssignmentsWork!$A60 &amp; " &lt;" &amp; AssignmentsWork!$B60 &amp; "&gt;, ", "")&amp;AZ61</f>
        <v/>
      </c>
      <c r="BA60" s="0" t="str">
        <f aca="false">IF(OR(summary!$X61=AssignmentsWork!BA$1,summary!$Z61=AssignmentsWork!BA$1),AssignmentsWork!$A60 &amp; " &lt;" &amp; AssignmentsWork!$B60 &amp; "&gt;, ", "")&amp;BA61</f>
        <v/>
      </c>
      <c r="BB60" s="0" t="str">
        <f aca="false">IF(OR(summary!$X61=AssignmentsWork!BB$1,summary!$Z61=AssignmentsWork!BB$1),AssignmentsWork!$A60 &amp; " &lt;" &amp; AssignmentsWork!$B60 &amp; "&gt;, ", "")&amp;BB61</f>
        <v/>
      </c>
      <c r="BC60" s="0" t="e">
        <f aca="false">IF(OR(summary!$X61=AssignmentsWork!BC$1,summary!$Z61=AssignmentsWork!BC$1),AssignmentsWork!$A60 &amp; " &lt;" &amp; AssignmentsWork!$B60 &amp; "&gt;, ", "")&amp;BC61</f>
        <v>#N/A</v>
      </c>
    </row>
    <row r="61" customFormat="false" ht="15" hidden="false" customHeight="false" outlineLevel="0" collapsed="false">
      <c r="A61" s="0" t="str">
        <f aca="false">summary!A62&amp;" "&amp;summary!B62</f>
        <v> </v>
      </c>
      <c r="B61" s="0" t="n">
        <f aca="false">summary!D62</f>
        <v>0</v>
      </c>
      <c r="C61" s="0" t="str">
        <f aca="false">IF(OR(summary!$X62=AssignmentsWork!C$1,summary!$Z62=AssignmentsWork!C$1),AssignmentsWork!$A61 &amp; " &lt;" &amp; AssignmentsWork!$B61 &amp; "&gt;, ", "")&amp;C62</f>
        <v/>
      </c>
      <c r="D61" s="0" t="str">
        <f aca="false">IF(OR(summary!$X62=AssignmentsWork!D$1,summary!$Z62=AssignmentsWork!D$1),AssignmentsWork!$A61 &amp; " &lt;" &amp; AssignmentsWork!$B61 &amp; "&gt;, ", "")&amp;D62</f>
        <v/>
      </c>
      <c r="E61" s="0" t="str">
        <f aca="false">IF(OR(summary!$X62=AssignmentsWork!E$1,summary!$Z62=AssignmentsWork!E$1),AssignmentsWork!$A61 &amp; " &lt;" &amp; AssignmentsWork!$B61 &amp; "&gt;, ", "")&amp;E62</f>
        <v/>
      </c>
      <c r="F61" s="0" t="str">
        <f aca="false">IF(OR(summary!$X62=AssignmentsWork!F$1,summary!$Z62=AssignmentsWork!F$1),AssignmentsWork!$A61 &amp; " &lt;" &amp; AssignmentsWork!$B61 &amp; "&gt;, ", "")&amp;F62</f>
        <v/>
      </c>
      <c r="G61" s="0" t="str">
        <f aca="false">IF(OR(summary!$X62=AssignmentsWork!G$1,summary!$Z62=AssignmentsWork!G$1),AssignmentsWork!$A61 &amp; " &lt;" &amp; AssignmentsWork!$B61 &amp; "&gt;, ", "")&amp;G62</f>
        <v/>
      </c>
      <c r="H61" s="0" t="str">
        <f aca="false">IF(OR(summary!$X62=AssignmentsWork!H$1,summary!$Z62=AssignmentsWork!H$1),AssignmentsWork!$A61 &amp; " &lt;" &amp; AssignmentsWork!$B61 &amp; "&gt;, ", "")&amp;H62</f>
        <v/>
      </c>
      <c r="I61" s="0" t="str">
        <f aca="false">IF(OR(summary!$X62=AssignmentsWork!I$1,summary!$Z62=AssignmentsWork!I$1),AssignmentsWork!$A61 &amp; " &lt;" &amp; AssignmentsWork!$B61 &amp; "&gt;, ", "")&amp;I62</f>
        <v/>
      </c>
      <c r="J61" s="0" t="str">
        <f aca="false">IF(OR(summary!$X62=AssignmentsWork!J$1,summary!$Z62=AssignmentsWork!J$1),AssignmentsWork!$A61 &amp; " &lt;" &amp; AssignmentsWork!$B61 &amp; "&gt;, ", "")&amp;J62</f>
        <v/>
      </c>
      <c r="K61" s="0" t="str">
        <f aca="false">IF(OR(summary!$X62=AssignmentsWork!K$1,summary!$Z62=AssignmentsWork!K$1),AssignmentsWork!$A61 &amp; " &lt;" &amp; AssignmentsWork!$B61 &amp; "&gt;, ", "")&amp;K62</f>
        <v/>
      </c>
      <c r="L61" s="0" t="str">
        <f aca="false">IF(OR(summary!$X62=AssignmentsWork!L$1,summary!$Z62=AssignmentsWork!L$1),AssignmentsWork!$A61 &amp; " &lt;" &amp; AssignmentsWork!$B61 &amp; "&gt;, ", "")&amp;L62</f>
        <v/>
      </c>
      <c r="M61" s="0" t="str">
        <f aca="false">IF(OR(summary!$X62=AssignmentsWork!M$1,summary!$Z62=AssignmentsWork!M$1),AssignmentsWork!$A61 &amp; " &lt;" &amp; AssignmentsWork!$B61 &amp; "&gt;, ", "")&amp;M62</f>
        <v/>
      </c>
      <c r="N61" s="0" t="str">
        <f aca="false">IF(OR(summary!$X62=AssignmentsWork!N$1,summary!$Z62=AssignmentsWork!N$1),AssignmentsWork!$A61 &amp; " &lt;" &amp; AssignmentsWork!$B61 &amp; "&gt;, ", "")&amp;N62</f>
        <v/>
      </c>
      <c r="O61" s="0" t="str">
        <f aca="false">IF(OR(summary!$X62=AssignmentsWork!O$1,summary!$Z62=AssignmentsWork!O$1),AssignmentsWork!$A61 &amp; " &lt;" &amp; AssignmentsWork!$B61 &amp; "&gt;, ", "")&amp;O62</f>
        <v/>
      </c>
      <c r="P61" s="0" t="str">
        <f aca="false">IF(OR(summary!$X62=AssignmentsWork!P$1,summary!$Z62=AssignmentsWork!P$1),AssignmentsWork!$A61 &amp; " &lt;" &amp; AssignmentsWork!$B61 &amp; "&gt;, ", "")&amp;P62</f>
        <v/>
      </c>
      <c r="Q61" s="0" t="str">
        <f aca="false">IF(OR(summary!$X62=AssignmentsWork!Q$1,summary!$Z62=AssignmentsWork!Q$1),AssignmentsWork!$A61 &amp; " &lt;" &amp; AssignmentsWork!$B61 &amp; "&gt;, ", "")&amp;Q62</f>
        <v/>
      </c>
      <c r="R61" s="0" t="str">
        <f aca="false">IF(OR(summary!$X62=AssignmentsWork!R$1,summary!$Z62=AssignmentsWork!R$1),AssignmentsWork!$A61 &amp; " &lt;" &amp; AssignmentsWork!$B61 &amp; "&gt;, ", "")&amp;R62</f>
        <v/>
      </c>
      <c r="S61" s="0" t="str">
        <f aca="false">IF(OR(summary!$X62=AssignmentsWork!S$1,summary!$Z62=AssignmentsWork!S$1),AssignmentsWork!$A61 &amp; " &lt;" &amp; AssignmentsWork!$B61 &amp; "&gt;, ", "")&amp;S62</f>
        <v/>
      </c>
      <c r="T61" s="0" t="str">
        <f aca="false">IF(OR(summary!$X62=AssignmentsWork!T$1,summary!$Z62=AssignmentsWork!T$1),AssignmentsWork!$A61 &amp; " &lt;" &amp; AssignmentsWork!$B61 &amp; "&gt;, ", "")&amp;T62</f>
        <v/>
      </c>
      <c r="U61" s="0" t="str">
        <f aca="false">IF(OR(summary!$X62=AssignmentsWork!U$1,summary!$Z62=AssignmentsWork!U$1),AssignmentsWork!$A61 &amp; " &lt;" &amp; AssignmentsWork!$B61 &amp; "&gt;, ", "")&amp;U62</f>
        <v/>
      </c>
      <c r="V61" s="0" t="str">
        <f aca="false">IF(OR(summary!$X62=AssignmentsWork!V$1,summary!$Z62=AssignmentsWork!V$1),AssignmentsWork!$A61 &amp; " &lt;" &amp; AssignmentsWork!$B61 &amp; "&gt;, ", "")&amp;V62</f>
        <v/>
      </c>
      <c r="W61" s="0" t="str">
        <f aca="false">IF(OR(summary!$X62=AssignmentsWork!W$1,summary!$Z62=AssignmentsWork!W$1),AssignmentsWork!$A61 &amp; " &lt;" &amp; AssignmentsWork!$B61 &amp; "&gt;, ", "")&amp;W62</f>
        <v/>
      </c>
      <c r="X61" s="0" t="str">
        <f aca="false">IF(OR(summary!$X62=AssignmentsWork!X$1,summary!$Z62=AssignmentsWork!X$1),AssignmentsWork!$A61 &amp; " &lt;" &amp; AssignmentsWork!$B61 &amp; "&gt;, ", "")&amp;X62</f>
        <v/>
      </c>
      <c r="Y61" s="0" t="str">
        <f aca="false">IF(OR(summary!$X62=AssignmentsWork!Y$1,summary!$Z62=AssignmentsWork!Y$1),AssignmentsWork!$A61 &amp; " &lt;" &amp; AssignmentsWork!$B61 &amp; "&gt;, ", "")&amp;Y62</f>
        <v/>
      </c>
      <c r="Z61" s="0" t="str">
        <f aca="false">IF(OR(summary!$X62=AssignmentsWork!Z$1,summary!$Z62=AssignmentsWork!Z$1),AssignmentsWork!$A61 &amp; " &lt;" &amp; AssignmentsWork!$B61 &amp; "&gt;, ", "")&amp;Z62</f>
        <v/>
      </c>
      <c r="AA61" s="0" t="str">
        <f aca="false">IF(OR(summary!$X62=AssignmentsWork!AA$1,summary!$Z62=AssignmentsWork!AA$1),AssignmentsWork!$A61 &amp; " &lt;" &amp; AssignmentsWork!$B61 &amp; "&gt;, ", "")&amp;AA62</f>
        <v/>
      </c>
      <c r="AB61" s="0" t="str">
        <f aca="false">IF(OR(summary!$X62=AssignmentsWork!AB$1,summary!$Z62=AssignmentsWork!AB$1),AssignmentsWork!$A61 &amp; " &lt;" &amp; AssignmentsWork!$B61 &amp; "&gt;, ", "")&amp;AB62</f>
        <v/>
      </c>
      <c r="AC61" s="0" t="str">
        <f aca="false">IF(OR(summary!$X62=AssignmentsWork!AC$1,summary!$Z62=AssignmentsWork!AC$1),AssignmentsWork!$A61 &amp; " &lt;" &amp; AssignmentsWork!$B61 &amp; "&gt;, ", "")&amp;AC62</f>
        <v/>
      </c>
      <c r="AD61" s="0" t="str">
        <f aca="false">IF(OR(summary!$X62=AssignmentsWork!AD$1,summary!$Z62=AssignmentsWork!AD$1),AssignmentsWork!$A61 &amp; " &lt;" &amp; AssignmentsWork!$B61 &amp; "&gt;, ", "")&amp;AD62</f>
        <v/>
      </c>
      <c r="AE61" s="0" t="str">
        <f aca="false">IF(OR(summary!$X62=AssignmentsWork!AE$1,summary!$Z62=AssignmentsWork!AE$1),AssignmentsWork!$A61 &amp; " &lt;" &amp; AssignmentsWork!$B61 &amp; "&gt;, ", "")&amp;AE62</f>
        <v/>
      </c>
      <c r="AF61" s="0" t="str">
        <f aca="false">IF(OR(summary!$X62=AssignmentsWork!AF$1,summary!$Z62=AssignmentsWork!AF$1),AssignmentsWork!$A61 &amp; " &lt;" &amp; AssignmentsWork!$B61 &amp; "&gt;, ", "")&amp;AF62</f>
        <v/>
      </c>
      <c r="AG61" s="0" t="str">
        <f aca="false">IF(OR(summary!$X62=AssignmentsWork!AG$1,summary!$Z62=AssignmentsWork!AG$1),AssignmentsWork!$A61 &amp; " &lt;" &amp; AssignmentsWork!$B61 &amp; "&gt;, ", "")&amp;AG62</f>
        <v/>
      </c>
      <c r="AH61" s="0" t="str">
        <f aca="false">IF(OR(summary!$X62=AssignmentsWork!AH$1,summary!$Z62=AssignmentsWork!AH$1),AssignmentsWork!$A61 &amp; " &lt;" &amp; AssignmentsWork!$B61 &amp; "&gt;, ", "")&amp;AH62</f>
        <v/>
      </c>
      <c r="AI61" s="0" t="str">
        <f aca="false">IF(OR(summary!$X62=AssignmentsWork!AI$1,summary!$Z62=AssignmentsWork!AI$1),AssignmentsWork!$A61 &amp; " &lt;" &amp; AssignmentsWork!$B61 &amp; "&gt;, ", "")&amp;AI62</f>
        <v/>
      </c>
      <c r="AJ61" s="0" t="str">
        <f aca="false">IF(OR(summary!$X62=AssignmentsWork!AJ$1,summary!$Z62=AssignmentsWork!AJ$1),AssignmentsWork!$A61 &amp; " &lt;" &amp; AssignmentsWork!$B61 &amp; "&gt;, ", "")&amp;AJ62</f>
        <v/>
      </c>
      <c r="AK61" s="0" t="str">
        <f aca="false">IF(OR(summary!$X62=AssignmentsWork!AK$1,summary!$Z62=AssignmentsWork!AK$1),AssignmentsWork!$A61 &amp; " &lt;" &amp; AssignmentsWork!$B61 &amp; "&gt;, ", "")&amp;AK62</f>
        <v/>
      </c>
      <c r="AL61" s="0" t="str">
        <f aca="false">IF(OR(summary!$X62=AssignmentsWork!AL$1,summary!$Z62=AssignmentsWork!AL$1),AssignmentsWork!$A61 &amp; " &lt;" &amp; AssignmentsWork!$B61 &amp; "&gt;, ", "")&amp;AL62</f>
        <v/>
      </c>
      <c r="AM61" s="0" t="str">
        <f aca="false">IF(OR(summary!$X62=AssignmentsWork!AM$1,summary!$Z62=AssignmentsWork!AM$1),AssignmentsWork!$A61 &amp; " &lt;" &amp; AssignmentsWork!$B61 &amp; "&gt;, ", "")&amp;AM62</f>
        <v/>
      </c>
      <c r="AN61" s="0" t="str">
        <f aca="false">IF(OR(summary!$X62=AssignmentsWork!AN$1,summary!$Z62=AssignmentsWork!AN$1),AssignmentsWork!$A61 &amp; " &lt;" &amp; AssignmentsWork!$B61 &amp; "&gt;, ", "")&amp;AN62</f>
        <v/>
      </c>
      <c r="AO61" s="0" t="str">
        <f aca="false">IF(OR(summary!$X62=AssignmentsWork!AO$1,summary!$Z62=AssignmentsWork!AO$1),AssignmentsWork!$A61 &amp; " &lt;" &amp; AssignmentsWork!$B61 &amp; "&gt;, ", "")&amp;AO62</f>
        <v/>
      </c>
      <c r="AP61" s="0" t="str">
        <f aca="false">IF(OR(summary!$X62=AssignmentsWork!AP$1,summary!$Z62=AssignmentsWork!AP$1),AssignmentsWork!$A61 &amp; " &lt;" &amp; AssignmentsWork!$B61 &amp; "&gt;, ", "")&amp;AP62</f>
        <v/>
      </c>
      <c r="AQ61" s="0" t="str">
        <f aca="false">IF(OR(summary!$X62=AssignmentsWork!AQ$1,summary!$Z62=AssignmentsWork!AQ$1),AssignmentsWork!$A61 &amp; " &lt;" &amp; AssignmentsWork!$B61 &amp; "&gt;, ", "")&amp;AQ62</f>
        <v/>
      </c>
      <c r="AR61" s="0" t="str">
        <f aca="false">IF(OR(summary!$X62=AssignmentsWork!AR$1,summary!$Z62=AssignmentsWork!AR$1),AssignmentsWork!$A61 &amp; " &lt;" &amp; AssignmentsWork!$B61 &amp; "&gt;, ", "")&amp;AR62</f>
        <v/>
      </c>
      <c r="AS61" s="0" t="str">
        <f aca="false">IF(OR(summary!$X62=AssignmentsWork!AS$1,summary!$Z62=AssignmentsWork!AS$1),AssignmentsWork!$A61 &amp; " &lt;" &amp; AssignmentsWork!$B61 &amp; "&gt;, ", "")&amp;AS62</f>
        <v/>
      </c>
      <c r="AT61" s="0" t="str">
        <f aca="false">IF(OR(summary!$X62=AssignmentsWork!AT$1,summary!$Z62=AssignmentsWork!AT$1),AssignmentsWork!$A61 &amp; " &lt;" &amp; AssignmentsWork!$B61 &amp; "&gt;, ", "")&amp;AT62</f>
        <v/>
      </c>
      <c r="AU61" s="0" t="str">
        <f aca="false">IF(OR(summary!$X62=AssignmentsWork!AU$1,summary!$Z62=AssignmentsWork!AU$1),AssignmentsWork!$A61 &amp; " &lt;" &amp; AssignmentsWork!$B61 &amp; "&gt;, ", "")&amp;AU62</f>
        <v/>
      </c>
      <c r="AV61" s="0" t="str">
        <f aca="false">IF(OR(summary!$X62=AssignmentsWork!AV$1,summary!$Z62=AssignmentsWork!AV$1),AssignmentsWork!$A61 &amp; " &lt;" &amp; AssignmentsWork!$B61 &amp; "&gt;, ", "")&amp;AV62</f>
        <v/>
      </c>
      <c r="AW61" s="0" t="str">
        <f aca="false">IF(OR(summary!$X62=AssignmentsWork!AW$1,summary!$Z62=AssignmentsWork!AW$1),AssignmentsWork!$A61 &amp; " &lt;" &amp; AssignmentsWork!$B61 &amp; "&gt;, ", "")&amp;AW62</f>
        <v/>
      </c>
      <c r="AX61" s="0" t="str">
        <f aca="false">IF(OR(summary!$X62=AssignmentsWork!AX$1,summary!$Z62=AssignmentsWork!AX$1),AssignmentsWork!$A61 &amp; " &lt;" &amp; AssignmentsWork!$B61 &amp; "&gt;, ", "")&amp;AX62</f>
        <v/>
      </c>
      <c r="AY61" s="0" t="str">
        <f aca="false">IF(OR(summary!$X62=AssignmentsWork!AY$1,summary!$Z62=AssignmentsWork!AY$1),AssignmentsWork!$A61 &amp; " &lt;" &amp; AssignmentsWork!$B61 &amp; "&gt;, ", "")&amp;AY62</f>
        <v/>
      </c>
      <c r="AZ61" s="0" t="str">
        <f aca="false">IF(OR(summary!$X62=AssignmentsWork!AZ$1,summary!$Z62=AssignmentsWork!AZ$1),AssignmentsWork!$A61 &amp; " &lt;" &amp; AssignmentsWork!$B61 &amp; "&gt;, ", "")&amp;AZ62</f>
        <v/>
      </c>
      <c r="BA61" s="0" t="str">
        <f aca="false">IF(OR(summary!$X62=AssignmentsWork!BA$1,summary!$Z62=AssignmentsWork!BA$1),AssignmentsWork!$A61 &amp; " &lt;" &amp; AssignmentsWork!$B61 &amp; "&gt;, ", "")&amp;BA62</f>
        <v/>
      </c>
      <c r="BB61" s="0" t="str">
        <f aca="false">IF(OR(summary!$X62=AssignmentsWork!BB$1,summary!$Z62=AssignmentsWork!BB$1),AssignmentsWork!$A61 &amp; " &lt;" &amp; AssignmentsWork!$B61 &amp; "&gt;, ", "")&amp;BB62</f>
        <v/>
      </c>
      <c r="BC61" s="0" t="e">
        <f aca="false">IF(OR(summary!$X62=AssignmentsWork!BC$1,summary!$Z62=AssignmentsWork!BC$1),AssignmentsWork!$A61 &amp; " &lt;" &amp; AssignmentsWork!$B61 &amp; "&gt;, ", "")&amp;BC62</f>
        <v>#N/A</v>
      </c>
    </row>
    <row r="62" customFormat="false" ht="15" hidden="false" customHeight="false" outlineLevel="0" collapsed="false">
      <c r="A62" s="0" t="str">
        <f aca="false">summary!A63&amp;" "&amp;summary!B63</f>
        <v> </v>
      </c>
      <c r="B62" s="0" t="n">
        <f aca="false">summary!D63</f>
        <v>0</v>
      </c>
      <c r="C62" s="0" t="str">
        <f aca="false">IF(OR(summary!$X63=AssignmentsWork!C$1,summary!$Z63=AssignmentsWork!C$1),AssignmentsWork!$A62 &amp; " &lt;" &amp; AssignmentsWork!$B62 &amp; "&gt;, ", "")&amp;C63</f>
        <v/>
      </c>
      <c r="D62" s="0" t="str">
        <f aca="false">IF(OR(summary!$X63=AssignmentsWork!D$1,summary!$Z63=AssignmentsWork!D$1),AssignmentsWork!$A62 &amp; " &lt;" &amp; AssignmentsWork!$B62 &amp; "&gt;, ", "")&amp;D63</f>
        <v/>
      </c>
      <c r="E62" s="0" t="str">
        <f aca="false">IF(OR(summary!$X63=AssignmentsWork!E$1,summary!$Z63=AssignmentsWork!E$1),AssignmentsWork!$A62 &amp; " &lt;" &amp; AssignmentsWork!$B62 &amp; "&gt;, ", "")&amp;E63</f>
        <v/>
      </c>
      <c r="F62" s="0" t="str">
        <f aca="false">IF(OR(summary!$X63=AssignmentsWork!F$1,summary!$Z63=AssignmentsWork!F$1),AssignmentsWork!$A62 &amp; " &lt;" &amp; AssignmentsWork!$B62 &amp; "&gt;, ", "")&amp;F63</f>
        <v/>
      </c>
      <c r="G62" s="0" t="str">
        <f aca="false">IF(OR(summary!$X63=AssignmentsWork!G$1,summary!$Z63=AssignmentsWork!G$1),AssignmentsWork!$A62 &amp; " &lt;" &amp; AssignmentsWork!$B62 &amp; "&gt;, ", "")&amp;G63</f>
        <v/>
      </c>
      <c r="H62" s="0" t="str">
        <f aca="false">IF(OR(summary!$X63=AssignmentsWork!H$1,summary!$Z63=AssignmentsWork!H$1),AssignmentsWork!$A62 &amp; " &lt;" &amp; AssignmentsWork!$B62 &amp; "&gt;, ", "")&amp;H63</f>
        <v/>
      </c>
      <c r="I62" s="0" t="str">
        <f aca="false">IF(OR(summary!$X63=AssignmentsWork!I$1,summary!$Z63=AssignmentsWork!I$1),AssignmentsWork!$A62 &amp; " &lt;" &amp; AssignmentsWork!$B62 &amp; "&gt;, ", "")&amp;I63</f>
        <v/>
      </c>
      <c r="J62" s="0" t="str">
        <f aca="false">IF(OR(summary!$X63=AssignmentsWork!J$1,summary!$Z63=AssignmentsWork!J$1),AssignmentsWork!$A62 &amp; " &lt;" &amp; AssignmentsWork!$B62 &amp; "&gt;, ", "")&amp;J63</f>
        <v/>
      </c>
      <c r="K62" s="0" t="str">
        <f aca="false">IF(OR(summary!$X63=AssignmentsWork!K$1,summary!$Z63=AssignmentsWork!K$1),AssignmentsWork!$A62 &amp; " &lt;" &amp; AssignmentsWork!$B62 &amp; "&gt;, ", "")&amp;K63</f>
        <v/>
      </c>
      <c r="L62" s="0" t="str">
        <f aca="false">IF(OR(summary!$X63=AssignmentsWork!L$1,summary!$Z63=AssignmentsWork!L$1),AssignmentsWork!$A62 &amp; " &lt;" &amp; AssignmentsWork!$B62 &amp; "&gt;, ", "")&amp;L63</f>
        <v/>
      </c>
      <c r="M62" s="0" t="str">
        <f aca="false">IF(OR(summary!$X63=AssignmentsWork!M$1,summary!$Z63=AssignmentsWork!M$1),AssignmentsWork!$A62 &amp; " &lt;" &amp; AssignmentsWork!$B62 &amp; "&gt;, ", "")&amp;M63</f>
        <v/>
      </c>
      <c r="N62" s="0" t="str">
        <f aca="false">IF(OR(summary!$X63=AssignmentsWork!N$1,summary!$Z63=AssignmentsWork!N$1),AssignmentsWork!$A62 &amp; " &lt;" &amp; AssignmentsWork!$B62 &amp; "&gt;, ", "")&amp;N63</f>
        <v/>
      </c>
      <c r="O62" s="0" t="str">
        <f aca="false">IF(OR(summary!$X63=AssignmentsWork!O$1,summary!$Z63=AssignmentsWork!O$1),AssignmentsWork!$A62 &amp; " &lt;" &amp; AssignmentsWork!$B62 &amp; "&gt;, ", "")&amp;O63</f>
        <v/>
      </c>
      <c r="P62" s="0" t="str">
        <f aca="false">IF(OR(summary!$X63=AssignmentsWork!P$1,summary!$Z63=AssignmentsWork!P$1),AssignmentsWork!$A62 &amp; " &lt;" &amp; AssignmentsWork!$B62 &amp; "&gt;, ", "")&amp;P63</f>
        <v/>
      </c>
      <c r="Q62" s="0" t="str">
        <f aca="false">IF(OR(summary!$X63=AssignmentsWork!Q$1,summary!$Z63=AssignmentsWork!Q$1),AssignmentsWork!$A62 &amp; " &lt;" &amp; AssignmentsWork!$B62 &amp; "&gt;, ", "")&amp;Q63</f>
        <v/>
      </c>
      <c r="R62" s="0" t="str">
        <f aca="false">IF(OR(summary!$X63=AssignmentsWork!R$1,summary!$Z63=AssignmentsWork!R$1),AssignmentsWork!$A62 &amp; " &lt;" &amp; AssignmentsWork!$B62 &amp; "&gt;, ", "")&amp;R63</f>
        <v/>
      </c>
      <c r="S62" s="0" t="str">
        <f aca="false">IF(OR(summary!$X63=AssignmentsWork!S$1,summary!$Z63=AssignmentsWork!S$1),AssignmentsWork!$A62 &amp; " &lt;" &amp; AssignmentsWork!$B62 &amp; "&gt;, ", "")&amp;S63</f>
        <v/>
      </c>
      <c r="T62" s="0" t="str">
        <f aca="false">IF(OR(summary!$X63=AssignmentsWork!T$1,summary!$Z63=AssignmentsWork!T$1),AssignmentsWork!$A62 &amp; " &lt;" &amp; AssignmentsWork!$B62 &amp; "&gt;, ", "")&amp;T63</f>
        <v/>
      </c>
      <c r="U62" s="0" t="str">
        <f aca="false">IF(OR(summary!$X63=AssignmentsWork!U$1,summary!$Z63=AssignmentsWork!U$1),AssignmentsWork!$A62 &amp; " &lt;" &amp; AssignmentsWork!$B62 &amp; "&gt;, ", "")&amp;U63</f>
        <v/>
      </c>
      <c r="V62" s="0" t="str">
        <f aca="false">IF(OR(summary!$X63=AssignmentsWork!V$1,summary!$Z63=AssignmentsWork!V$1),AssignmentsWork!$A62 &amp; " &lt;" &amp; AssignmentsWork!$B62 &amp; "&gt;, ", "")&amp;V63</f>
        <v/>
      </c>
      <c r="W62" s="0" t="str">
        <f aca="false">IF(OR(summary!$X63=AssignmentsWork!W$1,summary!$Z63=AssignmentsWork!W$1),AssignmentsWork!$A62 &amp; " &lt;" &amp; AssignmentsWork!$B62 &amp; "&gt;, ", "")&amp;W63</f>
        <v/>
      </c>
      <c r="X62" s="0" t="str">
        <f aca="false">IF(OR(summary!$X63=AssignmentsWork!X$1,summary!$Z63=AssignmentsWork!X$1),AssignmentsWork!$A62 &amp; " &lt;" &amp; AssignmentsWork!$B62 &amp; "&gt;, ", "")&amp;X63</f>
        <v/>
      </c>
      <c r="Y62" s="0" t="str">
        <f aca="false">IF(OR(summary!$X63=AssignmentsWork!Y$1,summary!$Z63=AssignmentsWork!Y$1),AssignmentsWork!$A62 &amp; " &lt;" &amp; AssignmentsWork!$B62 &amp; "&gt;, ", "")&amp;Y63</f>
        <v/>
      </c>
      <c r="Z62" s="0" t="str">
        <f aca="false">IF(OR(summary!$X63=AssignmentsWork!Z$1,summary!$Z63=AssignmentsWork!Z$1),AssignmentsWork!$A62 &amp; " &lt;" &amp; AssignmentsWork!$B62 &amp; "&gt;, ", "")&amp;Z63</f>
        <v/>
      </c>
      <c r="AA62" s="0" t="str">
        <f aca="false">IF(OR(summary!$X63=AssignmentsWork!AA$1,summary!$Z63=AssignmentsWork!AA$1),AssignmentsWork!$A62 &amp; " &lt;" &amp; AssignmentsWork!$B62 &amp; "&gt;, ", "")&amp;AA63</f>
        <v/>
      </c>
      <c r="AB62" s="0" t="str">
        <f aca="false">IF(OR(summary!$X63=AssignmentsWork!AB$1,summary!$Z63=AssignmentsWork!AB$1),AssignmentsWork!$A62 &amp; " &lt;" &amp; AssignmentsWork!$B62 &amp; "&gt;, ", "")&amp;AB63</f>
        <v/>
      </c>
      <c r="AC62" s="0" t="str">
        <f aca="false">IF(OR(summary!$X63=AssignmentsWork!AC$1,summary!$Z63=AssignmentsWork!AC$1),AssignmentsWork!$A62 &amp; " &lt;" &amp; AssignmentsWork!$B62 &amp; "&gt;, ", "")&amp;AC63</f>
        <v/>
      </c>
      <c r="AD62" s="0" t="str">
        <f aca="false">IF(OR(summary!$X63=AssignmentsWork!AD$1,summary!$Z63=AssignmentsWork!AD$1),AssignmentsWork!$A62 &amp; " &lt;" &amp; AssignmentsWork!$B62 &amp; "&gt;, ", "")&amp;AD63</f>
        <v/>
      </c>
      <c r="AE62" s="0" t="str">
        <f aca="false">IF(OR(summary!$X63=AssignmentsWork!AE$1,summary!$Z63=AssignmentsWork!AE$1),AssignmentsWork!$A62 &amp; " &lt;" &amp; AssignmentsWork!$B62 &amp; "&gt;, ", "")&amp;AE63</f>
        <v/>
      </c>
      <c r="AF62" s="0" t="str">
        <f aca="false">IF(OR(summary!$X63=AssignmentsWork!AF$1,summary!$Z63=AssignmentsWork!AF$1),AssignmentsWork!$A62 &amp; " &lt;" &amp; AssignmentsWork!$B62 &amp; "&gt;, ", "")&amp;AF63</f>
        <v/>
      </c>
      <c r="AG62" s="0" t="str">
        <f aca="false">IF(OR(summary!$X63=AssignmentsWork!AG$1,summary!$Z63=AssignmentsWork!AG$1),AssignmentsWork!$A62 &amp; " &lt;" &amp; AssignmentsWork!$B62 &amp; "&gt;, ", "")&amp;AG63</f>
        <v/>
      </c>
      <c r="AH62" s="0" t="str">
        <f aca="false">IF(OR(summary!$X63=AssignmentsWork!AH$1,summary!$Z63=AssignmentsWork!AH$1),AssignmentsWork!$A62 &amp; " &lt;" &amp; AssignmentsWork!$B62 &amp; "&gt;, ", "")&amp;AH63</f>
        <v/>
      </c>
      <c r="AI62" s="0" t="str">
        <f aca="false">IF(OR(summary!$X63=AssignmentsWork!AI$1,summary!$Z63=AssignmentsWork!AI$1),AssignmentsWork!$A62 &amp; " &lt;" &amp; AssignmentsWork!$B62 &amp; "&gt;, ", "")&amp;AI63</f>
        <v/>
      </c>
      <c r="AJ62" s="0" t="str">
        <f aca="false">IF(OR(summary!$X63=AssignmentsWork!AJ$1,summary!$Z63=AssignmentsWork!AJ$1),AssignmentsWork!$A62 &amp; " &lt;" &amp; AssignmentsWork!$B62 &amp; "&gt;, ", "")&amp;AJ63</f>
        <v/>
      </c>
      <c r="AK62" s="0" t="str">
        <f aca="false">IF(OR(summary!$X63=AssignmentsWork!AK$1,summary!$Z63=AssignmentsWork!AK$1),AssignmentsWork!$A62 &amp; " &lt;" &amp; AssignmentsWork!$B62 &amp; "&gt;, ", "")&amp;AK63</f>
        <v/>
      </c>
      <c r="AL62" s="0" t="str">
        <f aca="false">IF(OR(summary!$X63=AssignmentsWork!AL$1,summary!$Z63=AssignmentsWork!AL$1),AssignmentsWork!$A62 &amp; " &lt;" &amp; AssignmentsWork!$B62 &amp; "&gt;, ", "")&amp;AL63</f>
        <v/>
      </c>
      <c r="AM62" s="0" t="str">
        <f aca="false">IF(OR(summary!$X63=AssignmentsWork!AM$1,summary!$Z63=AssignmentsWork!AM$1),AssignmentsWork!$A62 &amp; " &lt;" &amp; AssignmentsWork!$B62 &amp; "&gt;, ", "")&amp;AM63</f>
        <v/>
      </c>
      <c r="AN62" s="0" t="str">
        <f aca="false">IF(OR(summary!$X63=AssignmentsWork!AN$1,summary!$Z63=AssignmentsWork!AN$1),AssignmentsWork!$A62 &amp; " &lt;" &amp; AssignmentsWork!$B62 &amp; "&gt;, ", "")&amp;AN63</f>
        <v/>
      </c>
      <c r="AO62" s="0" t="str">
        <f aca="false">IF(OR(summary!$X63=AssignmentsWork!AO$1,summary!$Z63=AssignmentsWork!AO$1),AssignmentsWork!$A62 &amp; " &lt;" &amp; AssignmentsWork!$B62 &amp; "&gt;, ", "")&amp;AO63</f>
        <v/>
      </c>
      <c r="AP62" s="0" t="str">
        <f aca="false">IF(OR(summary!$X63=AssignmentsWork!AP$1,summary!$Z63=AssignmentsWork!AP$1),AssignmentsWork!$A62 &amp; " &lt;" &amp; AssignmentsWork!$B62 &amp; "&gt;, ", "")&amp;AP63</f>
        <v/>
      </c>
      <c r="AQ62" s="0" t="str">
        <f aca="false">IF(OR(summary!$X63=AssignmentsWork!AQ$1,summary!$Z63=AssignmentsWork!AQ$1),AssignmentsWork!$A62 &amp; " &lt;" &amp; AssignmentsWork!$B62 &amp; "&gt;, ", "")&amp;AQ63</f>
        <v/>
      </c>
      <c r="AR62" s="0" t="str">
        <f aca="false">IF(OR(summary!$X63=AssignmentsWork!AR$1,summary!$Z63=AssignmentsWork!AR$1),AssignmentsWork!$A62 &amp; " &lt;" &amp; AssignmentsWork!$B62 &amp; "&gt;, ", "")&amp;AR63</f>
        <v/>
      </c>
      <c r="AS62" s="0" t="str">
        <f aca="false">IF(OR(summary!$X63=AssignmentsWork!AS$1,summary!$Z63=AssignmentsWork!AS$1),AssignmentsWork!$A62 &amp; " &lt;" &amp; AssignmentsWork!$B62 &amp; "&gt;, ", "")&amp;AS63</f>
        <v/>
      </c>
      <c r="AT62" s="0" t="str">
        <f aca="false">IF(OR(summary!$X63=AssignmentsWork!AT$1,summary!$Z63=AssignmentsWork!AT$1),AssignmentsWork!$A62 &amp; " &lt;" &amp; AssignmentsWork!$B62 &amp; "&gt;, ", "")&amp;AT63</f>
        <v/>
      </c>
      <c r="AU62" s="0" t="str">
        <f aca="false">IF(OR(summary!$X63=AssignmentsWork!AU$1,summary!$Z63=AssignmentsWork!AU$1),AssignmentsWork!$A62 &amp; " &lt;" &amp; AssignmentsWork!$B62 &amp; "&gt;, ", "")&amp;AU63</f>
        <v/>
      </c>
      <c r="AV62" s="0" t="str">
        <f aca="false">IF(OR(summary!$X63=AssignmentsWork!AV$1,summary!$Z63=AssignmentsWork!AV$1),AssignmentsWork!$A62 &amp; " &lt;" &amp; AssignmentsWork!$B62 &amp; "&gt;, ", "")&amp;AV63</f>
        <v/>
      </c>
      <c r="AW62" s="0" t="str">
        <f aca="false">IF(OR(summary!$X63=AssignmentsWork!AW$1,summary!$Z63=AssignmentsWork!AW$1),AssignmentsWork!$A62 &amp; " &lt;" &amp; AssignmentsWork!$B62 &amp; "&gt;, ", "")&amp;AW63</f>
        <v/>
      </c>
      <c r="AX62" s="0" t="str">
        <f aca="false">IF(OR(summary!$X63=AssignmentsWork!AX$1,summary!$Z63=AssignmentsWork!AX$1),AssignmentsWork!$A62 &amp; " &lt;" &amp; AssignmentsWork!$B62 &amp; "&gt;, ", "")&amp;AX63</f>
        <v/>
      </c>
      <c r="AY62" s="0" t="str">
        <f aca="false">IF(OR(summary!$X63=AssignmentsWork!AY$1,summary!$Z63=AssignmentsWork!AY$1),AssignmentsWork!$A62 &amp; " &lt;" &amp; AssignmentsWork!$B62 &amp; "&gt;, ", "")&amp;AY63</f>
        <v/>
      </c>
      <c r="AZ62" s="0" t="str">
        <f aca="false">IF(OR(summary!$X63=AssignmentsWork!AZ$1,summary!$Z63=AssignmentsWork!AZ$1),AssignmentsWork!$A62 &amp; " &lt;" &amp; AssignmentsWork!$B62 &amp; "&gt;, ", "")&amp;AZ63</f>
        <v/>
      </c>
      <c r="BA62" s="0" t="str">
        <f aca="false">IF(OR(summary!$X63=AssignmentsWork!BA$1,summary!$Z63=AssignmentsWork!BA$1),AssignmentsWork!$A62 &amp; " &lt;" &amp; AssignmentsWork!$B62 &amp; "&gt;, ", "")&amp;BA63</f>
        <v/>
      </c>
      <c r="BB62" s="0" t="str">
        <f aca="false">IF(OR(summary!$X63=AssignmentsWork!BB$1,summary!$Z63=AssignmentsWork!BB$1),AssignmentsWork!$A62 &amp; " &lt;" &amp; AssignmentsWork!$B62 &amp; "&gt;, ", "")&amp;BB63</f>
        <v/>
      </c>
      <c r="BC62" s="0" t="e">
        <f aca="false">IF(OR(summary!$X63=AssignmentsWork!BC$1,summary!$Z63=AssignmentsWork!BC$1),AssignmentsWork!$A62 &amp; " &lt;" &amp; AssignmentsWork!$B62 &amp; "&gt;, ", "")&amp;BC63</f>
        <v>#N/A</v>
      </c>
    </row>
    <row r="63" customFormat="false" ht="15" hidden="false" customHeight="false" outlineLevel="0" collapsed="false">
      <c r="A63" s="0" t="str">
        <f aca="false">summary!A64&amp;" "&amp;summary!B64</f>
        <v> </v>
      </c>
      <c r="B63" s="0" t="n">
        <f aca="false">summary!D64</f>
        <v>0</v>
      </c>
      <c r="C63" s="0" t="str">
        <f aca="false">IF(OR(summary!$X64=AssignmentsWork!C$1,summary!$Z64=AssignmentsWork!C$1),AssignmentsWork!$A63 &amp; " &lt;" &amp; AssignmentsWork!$B63 &amp; "&gt;, ", "")&amp;C64</f>
        <v/>
      </c>
      <c r="D63" s="0" t="str">
        <f aca="false">IF(OR(summary!$X64=AssignmentsWork!D$1,summary!$Z64=AssignmentsWork!D$1),AssignmentsWork!$A63 &amp; " &lt;" &amp; AssignmentsWork!$B63 &amp; "&gt;, ", "")&amp;D64</f>
        <v/>
      </c>
      <c r="E63" s="0" t="str">
        <f aca="false">IF(OR(summary!$X64=AssignmentsWork!E$1,summary!$Z64=AssignmentsWork!E$1),AssignmentsWork!$A63 &amp; " &lt;" &amp; AssignmentsWork!$B63 &amp; "&gt;, ", "")&amp;E64</f>
        <v/>
      </c>
      <c r="F63" s="0" t="str">
        <f aca="false">IF(OR(summary!$X64=AssignmentsWork!F$1,summary!$Z64=AssignmentsWork!F$1),AssignmentsWork!$A63 &amp; " &lt;" &amp; AssignmentsWork!$B63 &amp; "&gt;, ", "")&amp;F64</f>
        <v/>
      </c>
      <c r="G63" s="0" t="str">
        <f aca="false">IF(OR(summary!$X64=AssignmentsWork!G$1,summary!$Z64=AssignmentsWork!G$1),AssignmentsWork!$A63 &amp; " &lt;" &amp; AssignmentsWork!$B63 &amp; "&gt;, ", "")&amp;G64</f>
        <v/>
      </c>
      <c r="H63" s="0" t="str">
        <f aca="false">IF(OR(summary!$X64=AssignmentsWork!H$1,summary!$Z64=AssignmentsWork!H$1),AssignmentsWork!$A63 &amp; " &lt;" &amp; AssignmentsWork!$B63 &amp; "&gt;, ", "")&amp;H64</f>
        <v/>
      </c>
      <c r="I63" s="0" t="str">
        <f aca="false">IF(OR(summary!$X64=AssignmentsWork!I$1,summary!$Z64=AssignmentsWork!I$1),AssignmentsWork!$A63 &amp; " &lt;" &amp; AssignmentsWork!$B63 &amp; "&gt;, ", "")&amp;I64</f>
        <v/>
      </c>
      <c r="J63" s="0" t="str">
        <f aca="false">IF(OR(summary!$X64=AssignmentsWork!J$1,summary!$Z64=AssignmentsWork!J$1),AssignmentsWork!$A63 &amp; " &lt;" &amp; AssignmentsWork!$B63 &amp; "&gt;, ", "")&amp;J64</f>
        <v/>
      </c>
      <c r="K63" s="0" t="str">
        <f aca="false">IF(OR(summary!$X64=AssignmentsWork!K$1,summary!$Z64=AssignmentsWork!K$1),AssignmentsWork!$A63 &amp; " &lt;" &amp; AssignmentsWork!$B63 &amp; "&gt;, ", "")&amp;K64</f>
        <v/>
      </c>
      <c r="L63" s="0" t="str">
        <f aca="false">IF(OR(summary!$X64=AssignmentsWork!L$1,summary!$Z64=AssignmentsWork!L$1),AssignmentsWork!$A63 &amp; " &lt;" &amp; AssignmentsWork!$B63 &amp; "&gt;, ", "")&amp;L64</f>
        <v/>
      </c>
      <c r="M63" s="0" t="str">
        <f aca="false">IF(OR(summary!$X64=AssignmentsWork!M$1,summary!$Z64=AssignmentsWork!M$1),AssignmentsWork!$A63 &amp; " &lt;" &amp; AssignmentsWork!$B63 &amp; "&gt;, ", "")&amp;M64</f>
        <v/>
      </c>
      <c r="N63" s="0" t="str">
        <f aca="false">IF(OR(summary!$X64=AssignmentsWork!N$1,summary!$Z64=AssignmentsWork!N$1),AssignmentsWork!$A63 &amp; " &lt;" &amp; AssignmentsWork!$B63 &amp; "&gt;, ", "")&amp;N64</f>
        <v/>
      </c>
      <c r="O63" s="0" t="str">
        <f aca="false">IF(OR(summary!$X64=AssignmentsWork!O$1,summary!$Z64=AssignmentsWork!O$1),AssignmentsWork!$A63 &amp; " &lt;" &amp; AssignmentsWork!$B63 &amp; "&gt;, ", "")&amp;O64</f>
        <v/>
      </c>
      <c r="P63" s="0" t="str">
        <f aca="false">IF(OR(summary!$X64=AssignmentsWork!P$1,summary!$Z64=AssignmentsWork!P$1),AssignmentsWork!$A63 &amp; " &lt;" &amp; AssignmentsWork!$B63 &amp; "&gt;, ", "")&amp;P64</f>
        <v/>
      </c>
      <c r="Q63" s="0" t="str">
        <f aca="false">IF(OR(summary!$X64=AssignmentsWork!Q$1,summary!$Z64=AssignmentsWork!Q$1),AssignmentsWork!$A63 &amp; " &lt;" &amp; AssignmentsWork!$B63 &amp; "&gt;, ", "")&amp;Q64</f>
        <v/>
      </c>
      <c r="R63" s="0" t="str">
        <f aca="false">IF(OR(summary!$X64=AssignmentsWork!R$1,summary!$Z64=AssignmentsWork!R$1),AssignmentsWork!$A63 &amp; " &lt;" &amp; AssignmentsWork!$B63 &amp; "&gt;, ", "")&amp;R64</f>
        <v/>
      </c>
      <c r="S63" s="0" t="str">
        <f aca="false">IF(OR(summary!$X64=AssignmentsWork!S$1,summary!$Z64=AssignmentsWork!S$1),AssignmentsWork!$A63 &amp; " &lt;" &amp; AssignmentsWork!$B63 &amp; "&gt;, ", "")&amp;S64</f>
        <v/>
      </c>
      <c r="T63" s="0" t="str">
        <f aca="false">IF(OR(summary!$X64=AssignmentsWork!T$1,summary!$Z64=AssignmentsWork!T$1),AssignmentsWork!$A63 &amp; " &lt;" &amp; AssignmentsWork!$B63 &amp; "&gt;, ", "")&amp;T64</f>
        <v/>
      </c>
      <c r="U63" s="0" t="str">
        <f aca="false">IF(OR(summary!$X64=AssignmentsWork!U$1,summary!$Z64=AssignmentsWork!U$1),AssignmentsWork!$A63 &amp; " &lt;" &amp; AssignmentsWork!$B63 &amp; "&gt;, ", "")&amp;U64</f>
        <v/>
      </c>
      <c r="V63" s="0" t="str">
        <f aca="false">IF(OR(summary!$X64=AssignmentsWork!V$1,summary!$Z64=AssignmentsWork!V$1),AssignmentsWork!$A63 &amp; " &lt;" &amp; AssignmentsWork!$B63 &amp; "&gt;, ", "")&amp;V64</f>
        <v/>
      </c>
      <c r="W63" s="0" t="str">
        <f aca="false">IF(OR(summary!$X64=AssignmentsWork!W$1,summary!$Z64=AssignmentsWork!W$1),AssignmentsWork!$A63 &amp; " &lt;" &amp; AssignmentsWork!$B63 &amp; "&gt;, ", "")&amp;W64</f>
        <v/>
      </c>
      <c r="X63" s="0" t="str">
        <f aca="false">IF(OR(summary!$X64=AssignmentsWork!X$1,summary!$Z64=AssignmentsWork!X$1),AssignmentsWork!$A63 &amp; " &lt;" &amp; AssignmentsWork!$B63 &amp; "&gt;, ", "")&amp;X64</f>
        <v/>
      </c>
      <c r="Y63" s="0" t="str">
        <f aca="false">IF(OR(summary!$X64=AssignmentsWork!Y$1,summary!$Z64=AssignmentsWork!Y$1),AssignmentsWork!$A63 &amp; " &lt;" &amp; AssignmentsWork!$B63 &amp; "&gt;, ", "")&amp;Y64</f>
        <v/>
      </c>
      <c r="Z63" s="0" t="str">
        <f aca="false">IF(OR(summary!$X64=AssignmentsWork!Z$1,summary!$Z64=AssignmentsWork!Z$1),AssignmentsWork!$A63 &amp; " &lt;" &amp; AssignmentsWork!$B63 &amp; "&gt;, ", "")&amp;Z64</f>
        <v/>
      </c>
      <c r="AA63" s="0" t="str">
        <f aca="false">IF(OR(summary!$X64=AssignmentsWork!AA$1,summary!$Z64=AssignmentsWork!AA$1),AssignmentsWork!$A63 &amp; " &lt;" &amp; AssignmentsWork!$B63 &amp; "&gt;, ", "")&amp;AA64</f>
        <v/>
      </c>
      <c r="AB63" s="0" t="str">
        <f aca="false">IF(OR(summary!$X64=AssignmentsWork!AB$1,summary!$Z64=AssignmentsWork!AB$1),AssignmentsWork!$A63 &amp; " &lt;" &amp; AssignmentsWork!$B63 &amp; "&gt;, ", "")&amp;AB64</f>
        <v/>
      </c>
      <c r="AC63" s="0" t="str">
        <f aca="false">IF(OR(summary!$X64=AssignmentsWork!AC$1,summary!$Z64=AssignmentsWork!AC$1),AssignmentsWork!$A63 &amp; " &lt;" &amp; AssignmentsWork!$B63 &amp; "&gt;, ", "")&amp;AC64</f>
        <v/>
      </c>
      <c r="AD63" s="0" t="str">
        <f aca="false">IF(OR(summary!$X64=AssignmentsWork!AD$1,summary!$Z64=AssignmentsWork!AD$1),AssignmentsWork!$A63 &amp; " &lt;" &amp; AssignmentsWork!$B63 &amp; "&gt;, ", "")&amp;AD64</f>
        <v/>
      </c>
      <c r="AE63" s="0" t="str">
        <f aca="false">IF(OR(summary!$X64=AssignmentsWork!AE$1,summary!$Z64=AssignmentsWork!AE$1),AssignmentsWork!$A63 &amp; " &lt;" &amp; AssignmentsWork!$B63 &amp; "&gt;, ", "")&amp;AE64</f>
        <v/>
      </c>
      <c r="AF63" s="0" t="str">
        <f aca="false">IF(OR(summary!$X64=AssignmentsWork!AF$1,summary!$Z64=AssignmentsWork!AF$1),AssignmentsWork!$A63 &amp; " &lt;" &amp; AssignmentsWork!$B63 &amp; "&gt;, ", "")&amp;AF64</f>
        <v/>
      </c>
      <c r="AG63" s="0" t="str">
        <f aca="false">IF(OR(summary!$X64=AssignmentsWork!AG$1,summary!$Z64=AssignmentsWork!AG$1),AssignmentsWork!$A63 &amp; " &lt;" &amp; AssignmentsWork!$B63 &amp; "&gt;, ", "")&amp;AG64</f>
        <v/>
      </c>
      <c r="AH63" s="0" t="str">
        <f aca="false">IF(OR(summary!$X64=AssignmentsWork!AH$1,summary!$Z64=AssignmentsWork!AH$1),AssignmentsWork!$A63 &amp; " &lt;" &amp; AssignmentsWork!$B63 &amp; "&gt;, ", "")&amp;AH64</f>
        <v/>
      </c>
      <c r="AI63" s="0" t="str">
        <f aca="false">IF(OR(summary!$X64=AssignmentsWork!AI$1,summary!$Z64=AssignmentsWork!AI$1),AssignmentsWork!$A63 &amp; " &lt;" &amp; AssignmentsWork!$B63 &amp; "&gt;, ", "")&amp;AI64</f>
        <v/>
      </c>
      <c r="AJ63" s="0" t="str">
        <f aca="false">IF(OR(summary!$X64=AssignmentsWork!AJ$1,summary!$Z64=AssignmentsWork!AJ$1),AssignmentsWork!$A63 &amp; " &lt;" &amp; AssignmentsWork!$B63 &amp; "&gt;, ", "")&amp;AJ64</f>
        <v/>
      </c>
      <c r="AK63" s="0" t="str">
        <f aca="false">IF(OR(summary!$X64=AssignmentsWork!AK$1,summary!$Z64=AssignmentsWork!AK$1),AssignmentsWork!$A63 &amp; " &lt;" &amp; AssignmentsWork!$B63 &amp; "&gt;, ", "")&amp;AK64</f>
        <v/>
      </c>
      <c r="AL63" s="0" t="str">
        <f aca="false">IF(OR(summary!$X64=AssignmentsWork!AL$1,summary!$Z64=AssignmentsWork!AL$1),AssignmentsWork!$A63 &amp; " &lt;" &amp; AssignmentsWork!$B63 &amp; "&gt;, ", "")&amp;AL64</f>
        <v/>
      </c>
      <c r="AM63" s="0" t="str">
        <f aca="false">IF(OR(summary!$X64=AssignmentsWork!AM$1,summary!$Z64=AssignmentsWork!AM$1),AssignmentsWork!$A63 &amp; " &lt;" &amp; AssignmentsWork!$B63 &amp; "&gt;, ", "")&amp;AM64</f>
        <v/>
      </c>
      <c r="AN63" s="0" t="str">
        <f aca="false">IF(OR(summary!$X64=AssignmentsWork!AN$1,summary!$Z64=AssignmentsWork!AN$1),AssignmentsWork!$A63 &amp; " &lt;" &amp; AssignmentsWork!$B63 &amp; "&gt;, ", "")&amp;AN64</f>
        <v/>
      </c>
      <c r="AO63" s="0" t="str">
        <f aca="false">IF(OR(summary!$X64=AssignmentsWork!AO$1,summary!$Z64=AssignmentsWork!AO$1),AssignmentsWork!$A63 &amp; " &lt;" &amp; AssignmentsWork!$B63 &amp; "&gt;, ", "")&amp;AO64</f>
        <v/>
      </c>
      <c r="AP63" s="0" t="str">
        <f aca="false">IF(OR(summary!$X64=AssignmentsWork!AP$1,summary!$Z64=AssignmentsWork!AP$1),AssignmentsWork!$A63 &amp; " &lt;" &amp; AssignmentsWork!$B63 &amp; "&gt;, ", "")&amp;AP64</f>
        <v/>
      </c>
      <c r="AQ63" s="0" t="str">
        <f aca="false">IF(OR(summary!$X64=AssignmentsWork!AQ$1,summary!$Z64=AssignmentsWork!AQ$1),AssignmentsWork!$A63 &amp; " &lt;" &amp; AssignmentsWork!$B63 &amp; "&gt;, ", "")&amp;AQ64</f>
        <v/>
      </c>
      <c r="AR63" s="0" t="str">
        <f aca="false">IF(OR(summary!$X64=AssignmentsWork!AR$1,summary!$Z64=AssignmentsWork!AR$1),AssignmentsWork!$A63 &amp; " &lt;" &amp; AssignmentsWork!$B63 &amp; "&gt;, ", "")&amp;AR64</f>
        <v/>
      </c>
      <c r="AS63" s="0" t="str">
        <f aca="false">IF(OR(summary!$X64=AssignmentsWork!AS$1,summary!$Z64=AssignmentsWork!AS$1),AssignmentsWork!$A63 &amp; " &lt;" &amp; AssignmentsWork!$B63 &amp; "&gt;, ", "")&amp;AS64</f>
        <v/>
      </c>
      <c r="AT63" s="0" t="str">
        <f aca="false">IF(OR(summary!$X64=AssignmentsWork!AT$1,summary!$Z64=AssignmentsWork!AT$1),AssignmentsWork!$A63 &amp; " &lt;" &amp; AssignmentsWork!$B63 &amp; "&gt;, ", "")&amp;AT64</f>
        <v/>
      </c>
      <c r="AU63" s="0" t="str">
        <f aca="false">IF(OR(summary!$X64=AssignmentsWork!AU$1,summary!$Z64=AssignmentsWork!AU$1),AssignmentsWork!$A63 &amp; " &lt;" &amp; AssignmentsWork!$B63 &amp; "&gt;, ", "")&amp;AU64</f>
        <v/>
      </c>
      <c r="AV63" s="0" t="str">
        <f aca="false">IF(OR(summary!$X64=AssignmentsWork!AV$1,summary!$Z64=AssignmentsWork!AV$1),AssignmentsWork!$A63 &amp; " &lt;" &amp; AssignmentsWork!$B63 &amp; "&gt;, ", "")&amp;AV64</f>
        <v/>
      </c>
      <c r="AW63" s="0" t="str">
        <f aca="false">IF(OR(summary!$X64=AssignmentsWork!AW$1,summary!$Z64=AssignmentsWork!AW$1),AssignmentsWork!$A63 &amp; " &lt;" &amp; AssignmentsWork!$B63 &amp; "&gt;, ", "")&amp;AW64</f>
        <v/>
      </c>
      <c r="AX63" s="0" t="str">
        <f aca="false">IF(OR(summary!$X64=AssignmentsWork!AX$1,summary!$Z64=AssignmentsWork!AX$1),AssignmentsWork!$A63 &amp; " &lt;" &amp; AssignmentsWork!$B63 &amp; "&gt;, ", "")&amp;AX64</f>
        <v/>
      </c>
      <c r="AY63" s="0" t="str">
        <f aca="false">IF(OR(summary!$X64=AssignmentsWork!AY$1,summary!$Z64=AssignmentsWork!AY$1),AssignmentsWork!$A63 &amp; " &lt;" &amp; AssignmentsWork!$B63 &amp; "&gt;, ", "")&amp;AY64</f>
        <v/>
      </c>
      <c r="AZ63" s="0" t="str">
        <f aca="false">IF(OR(summary!$X64=AssignmentsWork!AZ$1,summary!$Z64=AssignmentsWork!AZ$1),AssignmentsWork!$A63 &amp; " &lt;" &amp; AssignmentsWork!$B63 &amp; "&gt;, ", "")&amp;AZ64</f>
        <v/>
      </c>
      <c r="BA63" s="0" t="str">
        <f aca="false">IF(OR(summary!$X64=AssignmentsWork!BA$1,summary!$Z64=AssignmentsWork!BA$1),AssignmentsWork!$A63 &amp; " &lt;" &amp; AssignmentsWork!$B63 &amp; "&gt;, ", "")&amp;BA64</f>
        <v/>
      </c>
      <c r="BB63" s="0" t="str">
        <f aca="false">IF(OR(summary!$X64=AssignmentsWork!BB$1,summary!$Z64=AssignmentsWork!BB$1),AssignmentsWork!$A63 &amp; " &lt;" &amp; AssignmentsWork!$B63 &amp; "&gt;, ", "")&amp;BB64</f>
        <v/>
      </c>
      <c r="BC63" s="0" t="e">
        <f aca="false">IF(OR(summary!$X64=AssignmentsWork!BC$1,summary!$Z64=AssignmentsWork!BC$1),AssignmentsWork!$A63 &amp; " &lt;" &amp; AssignmentsWork!$B63 &amp; "&gt;, ", "")&amp;BC64</f>
        <v>#N/A</v>
      </c>
    </row>
    <row r="64" customFormat="false" ht="15" hidden="false" customHeight="false" outlineLevel="0" collapsed="false">
      <c r="A64" s="0" t="str">
        <f aca="false">summary!A65&amp;" "&amp;summary!B65</f>
        <v> </v>
      </c>
      <c r="B64" s="0" t="n">
        <f aca="false">summary!D65</f>
        <v>0</v>
      </c>
      <c r="C64" s="0" t="str">
        <f aca="false">IF(OR(summary!$X65=AssignmentsWork!C$1,summary!$Z65=AssignmentsWork!C$1),AssignmentsWork!$A64 &amp; " &lt;" &amp; AssignmentsWork!$B64 &amp; "&gt;, ", "")&amp;C65</f>
        <v/>
      </c>
      <c r="D64" s="0" t="str">
        <f aca="false">IF(OR(summary!$X65=AssignmentsWork!D$1,summary!$Z65=AssignmentsWork!D$1),AssignmentsWork!$A64 &amp; " &lt;" &amp; AssignmentsWork!$B64 &amp; "&gt;, ", "")&amp;D65</f>
        <v/>
      </c>
      <c r="E64" s="0" t="str">
        <f aca="false">IF(OR(summary!$X65=AssignmentsWork!E$1,summary!$Z65=AssignmentsWork!E$1),AssignmentsWork!$A64 &amp; " &lt;" &amp; AssignmentsWork!$B64 &amp; "&gt;, ", "")&amp;E65</f>
        <v/>
      </c>
      <c r="F64" s="0" t="str">
        <f aca="false">IF(OR(summary!$X65=AssignmentsWork!F$1,summary!$Z65=AssignmentsWork!F$1),AssignmentsWork!$A64 &amp; " &lt;" &amp; AssignmentsWork!$B64 &amp; "&gt;, ", "")&amp;F65</f>
        <v/>
      </c>
      <c r="G64" s="0" t="str">
        <f aca="false">IF(OR(summary!$X65=AssignmentsWork!G$1,summary!$Z65=AssignmentsWork!G$1),AssignmentsWork!$A64 &amp; " &lt;" &amp; AssignmentsWork!$B64 &amp; "&gt;, ", "")&amp;G65</f>
        <v/>
      </c>
      <c r="H64" s="0" t="str">
        <f aca="false">IF(OR(summary!$X65=AssignmentsWork!H$1,summary!$Z65=AssignmentsWork!H$1),AssignmentsWork!$A64 &amp; " &lt;" &amp; AssignmentsWork!$B64 &amp; "&gt;, ", "")&amp;H65</f>
        <v/>
      </c>
      <c r="I64" s="0" t="str">
        <f aca="false">IF(OR(summary!$X65=AssignmentsWork!I$1,summary!$Z65=AssignmentsWork!I$1),AssignmentsWork!$A64 &amp; " &lt;" &amp; AssignmentsWork!$B64 &amp; "&gt;, ", "")&amp;I65</f>
        <v/>
      </c>
      <c r="J64" s="0" t="str">
        <f aca="false">IF(OR(summary!$X65=AssignmentsWork!J$1,summary!$Z65=AssignmentsWork!J$1),AssignmentsWork!$A64 &amp; " &lt;" &amp; AssignmentsWork!$B64 &amp; "&gt;, ", "")&amp;J65</f>
        <v/>
      </c>
      <c r="K64" s="0" t="str">
        <f aca="false">IF(OR(summary!$X65=AssignmentsWork!K$1,summary!$Z65=AssignmentsWork!K$1),AssignmentsWork!$A64 &amp; " &lt;" &amp; AssignmentsWork!$B64 &amp; "&gt;, ", "")&amp;K65</f>
        <v/>
      </c>
      <c r="L64" s="0" t="str">
        <f aca="false">IF(OR(summary!$X65=AssignmentsWork!L$1,summary!$Z65=AssignmentsWork!L$1),AssignmentsWork!$A64 &amp; " &lt;" &amp; AssignmentsWork!$B64 &amp; "&gt;, ", "")&amp;L65</f>
        <v/>
      </c>
      <c r="M64" s="0" t="str">
        <f aca="false">IF(OR(summary!$X65=AssignmentsWork!M$1,summary!$Z65=AssignmentsWork!M$1),AssignmentsWork!$A64 &amp; " &lt;" &amp; AssignmentsWork!$B64 &amp; "&gt;, ", "")&amp;M65</f>
        <v/>
      </c>
      <c r="N64" s="0" t="str">
        <f aca="false">IF(OR(summary!$X65=AssignmentsWork!N$1,summary!$Z65=AssignmentsWork!N$1),AssignmentsWork!$A64 &amp; " &lt;" &amp; AssignmentsWork!$B64 &amp; "&gt;, ", "")&amp;N65</f>
        <v/>
      </c>
      <c r="O64" s="0" t="str">
        <f aca="false">IF(OR(summary!$X65=AssignmentsWork!O$1,summary!$Z65=AssignmentsWork!O$1),AssignmentsWork!$A64 &amp; " &lt;" &amp; AssignmentsWork!$B64 &amp; "&gt;, ", "")&amp;O65</f>
        <v/>
      </c>
      <c r="P64" s="0" t="str">
        <f aca="false">IF(OR(summary!$X65=AssignmentsWork!P$1,summary!$Z65=AssignmentsWork!P$1),AssignmentsWork!$A64 &amp; " &lt;" &amp; AssignmentsWork!$B64 &amp; "&gt;, ", "")&amp;P65</f>
        <v/>
      </c>
      <c r="Q64" s="0" t="str">
        <f aca="false">IF(OR(summary!$X65=AssignmentsWork!Q$1,summary!$Z65=AssignmentsWork!Q$1),AssignmentsWork!$A64 &amp; " &lt;" &amp; AssignmentsWork!$B64 &amp; "&gt;, ", "")&amp;Q65</f>
        <v/>
      </c>
      <c r="R64" s="0" t="str">
        <f aca="false">IF(OR(summary!$X65=AssignmentsWork!R$1,summary!$Z65=AssignmentsWork!R$1),AssignmentsWork!$A64 &amp; " &lt;" &amp; AssignmentsWork!$B64 &amp; "&gt;, ", "")&amp;R65</f>
        <v/>
      </c>
      <c r="S64" s="0" t="str">
        <f aca="false">IF(OR(summary!$X65=AssignmentsWork!S$1,summary!$Z65=AssignmentsWork!S$1),AssignmentsWork!$A64 &amp; " &lt;" &amp; AssignmentsWork!$B64 &amp; "&gt;, ", "")&amp;S65</f>
        <v/>
      </c>
      <c r="T64" s="0" t="str">
        <f aca="false">IF(OR(summary!$X65=AssignmentsWork!T$1,summary!$Z65=AssignmentsWork!T$1),AssignmentsWork!$A64 &amp; " &lt;" &amp; AssignmentsWork!$B64 &amp; "&gt;, ", "")&amp;T65</f>
        <v/>
      </c>
      <c r="U64" s="0" t="str">
        <f aca="false">IF(OR(summary!$X65=AssignmentsWork!U$1,summary!$Z65=AssignmentsWork!U$1),AssignmentsWork!$A64 &amp; " &lt;" &amp; AssignmentsWork!$B64 &amp; "&gt;, ", "")&amp;U65</f>
        <v/>
      </c>
      <c r="V64" s="0" t="str">
        <f aca="false">IF(OR(summary!$X65=AssignmentsWork!V$1,summary!$Z65=AssignmentsWork!V$1),AssignmentsWork!$A64 &amp; " &lt;" &amp; AssignmentsWork!$B64 &amp; "&gt;, ", "")&amp;V65</f>
        <v/>
      </c>
      <c r="W64" s="0" t="str">
        <f aca="false">IF(OR(summary!$X65=AssignmentsWork!W$1,summary!$Z65=AssignmentsWork!W$1),AssignmentsWork!$A64 &amp; " &lt;" &amp; AssignmentsWork!$B64 &amp; "&gt;, ", "")&amp;W65</f>
        <v/>
      </c>
      <c r="X64" s="0" t="str">
        <f aca="false">IF(OR(summary!$X65=AssignmentsWork!X$1,summary!$Z65=AssignmentsWork!X$1),AssignmentsWork!$A64 &amp; " &lt;" &amp; AssignmentsWork!$B64 &amp; "&gt;, ", "")&amp;X65</f>
        <v/>
      </c>
      <c r="Y64" s="0" t="str">
        <f aca="false">IF(OR(summary!$X65=AssignmentsWork!Y$1,summary!$Z65=AssignmentsWork!Y$1),AssignmentsWork!$A64 &amp; " &lt;" &amp; AssignmentsWork!$B64 &amp; "&gt;, ", "")&amp;Y65</f>
        <v/>
      </c>
      <c r="Z64" s="0" t="str">
        <f aca="false">IF(OR(summary!$X65=AssignmentsWork!Z$1,summary!$Z65=AssignmentsWork!Z$1),AssignmentsWork!$A64 &amp; " &lt;" &amp; AssignmentsWork!$B64 &amp; "&gt;, ", "")&amp;Z65</f>
        <v/>
      </c>
      <c r="AA64" s="0" t="str">
        <f aca="false">IF(OR(summary!$X65=AssignmentsWork!AA$1,summary!$Z65=AssignmentsWork!AA$1),AssignmentsWork!$A64 &amp; " &lt;" &amp; AssignmentsWork!$B64 &amp; "&gt;, ", "")&amp;AA65</f>
        <v/>
      </c>
      <c r="AB64" s="0" t="str">
        <f aca="false">IF(OR(summary!$X65=AssignmentsWork!AB$1,summary!$Z65=AssignmentsWork!AB$1),AssignmentsWork!$A64 &amp; " &lt;" &amp; AssignmentsWork!$B64 &amp; "&gt;, ", "")&amp;AB65</f>
        <v/>
      </c>
      <c r="AC64" s="0" t="str">
        <f aca="false">IF(OR(summary!$X65=AssignmentsWork!AC$1,summary!$Z65=AssignmentsWork!AC$1),AssignmentsWork!$A64 &amp; " &lt;" &amp; AssignmentsWork!$B64 &amp; "&gt;, ", "")&amp;AC65</f>
        <v/>
      </c>
      <c r="AD64" s="0" t="str">
        <f aca="false">IF(OR(summary!$X65=AssignmentsWork!AD$1,summary!$Z65=AssignmentsWork!AD$1),AssignmentsWork!$A64 &amp; " &lt;" &amp; AssignmentsWork!$B64 &amp; "&gt;, ", "")&amp;AD65</f>
        <v/>
      </c>
      <c r="AE64" s="0" t="str">
        <f aca="false">IF(OR(summary!$X65=AssignmentsWork!AE$1,summary!$Z65=AssignmentsWork!AE$1),AssignmentsWork!$A64 &amp; " &lt;" &amp; AssignmentsWork!$B64 &amp; "&gt;, ", "")&amp;AE65</f>
        <v/>
      </c>
      <c r="AF64" s="0" t="str">
        <f aca="false">IF(OR(summary!$X65=AssignmentsWork!AF$1,summary!$Z65=AssignmentsWork!AF$1),AssignmentsWork!$A64 &amp; " &lt;" &amp; AssignmentsWork!$B64 &amp; "&gt;, ", "")&amp;AF65</f>
        <v/>
      </c>
      <c r="AG64" s="0" t="str">
        <f aca="false">IF(OR(summary!$X65=AssignmentsWork!AG$1,summary!$Z65=AssignmentsWork!AG$1),AssignmentsWork!$A64 &amp; " &lt;" &amp; AssignmentsWork!$B64 &amp; "&gt;, ", "")&amp;AG65</f>
        <v/>
      </c>
      <c r="AH64" s="0" t="str">
        <f aca="false">IF(OR(summary!$X65=AssignmentsWork!AH$1,summary!$Z65=AssignmentsWork!AH$1),AssignmentsWork!$A64 &amp; " &lt;" &amp; AssignmentsWork!$B64 &amp; "&gt;, ", "")&amp;AH65</f>
        <v/>
      </c>
      <c r="AI64" s="0" t="str">
        <f aca="false">IF(OR(summary!$X65=AssignmentsWork!AI$1,summary!$Z65=AssignmentsWork!AI$1),AssignmentsWork!$A64 &amp; " &lt;" &amp; AssignmentsWork!$B64 &amp; "&gt;, ", "")&amp;AI65</f>
        <v/>
      </c>
      <c r="AJ64" s="0" t="str">
        <f aca="false">IF(OR(summary!$X65=AssignmentsWork!AJ$1,summary!$Z65=AssignmentsWork!AJ$1),AssignmentsWork!$A64 &amp; " &lt;" &amp; AssignmentsWork!$B64 &amp; "&gt;, ", "")&amp;AJ65</f>
        <v/>
      </c>
      <c r="AK64" s="0" t="str">
        <f aca="false">IF(OR(summary!$X65=AssignmentsWork!AK$1,summary!$Z65=AssignmentsWork!AK$1),AssignmentsWork!$A64 &amp; " &lt;" &amp; AssignmentsWork!$B64 &amp; "&gt;, ", "")&amp;AK65</f>
        <v/>
      </c>
      <c r="AL64" s="0" t="str">
        <f aca="false">IF(OR(summary!$X65=AssignmentsWork!AL$1,summary!$Z65=AssignmentsWork!AL$1),AssignmentsWork!$A64 &amp; " &lt;" &amp; AssignmentsWork!$B64 &amp; "&gt;, ", "")&amp;AL65</f>
        <v/>
      </c>
      <c r="AM64" s="0" t="str">
        <f aca="false">IF(OR(summary!$X65=AssignmentsWork!AM$1,summary!$Z65=AssignmentsWork!AM$1),AssignmentsWork!$A64 &amp; " &lt;" &amp; AssignmentsWork!$B64 &amp; "&gt;, ", "")&amp;AM65</f>
        <v/>
      </c>
      <c r="AN64" s="0" t="str">
        <f aca="false">IF(OR(summary!$X65=AssignmentsWork!AN$1,summary!$Z65=AssignmentsWork!AN$1),AssignmentsWork!$A64 &amp; " &lt;" &amp; AssignmentsWork!$B64 &amp; "&gt;, ", "")&amp;AN65</f>
        <v/>
      </c>
      <c r="AO64" s="0" t="str">
        <f aca="false">IF(OR(summary!$X65=AssignmentsWork!AO$1,summary!$Z65=AssignmentsWork!AO$1),AssignmentsWork!$A64 &amp; " &lt;" &amp; AssignmentsWork!$B64 &amp; "&gt;, ", "")&amp;AO65</f>
        <v/>
      </c>
      <c r="AP64" s="0" t="str">
        <f aca="false">IF(OR(summary!$X65=AssignmentsWork!AP$1,summary!$Z65=AssignmentsWork!AP$1),AssignmentsWork!$A64 &amp; " &lt;" &amp; AssignmentsWork!$B64 &amp; "&gt;, ", "")&amp;AP65</f>
        <v/>
      </c>
      <c r="AQ64" s="0" t="str">
        <f aca="false">IF(OR(summary!$X65=AssignmentsWork!AQ$1,summary!$Z65=AssignmentsWork!AQ$1),AssignmentsWork!$A64 &amp; " &lt;" &amp; AssignmentsWork!$B64 &amp; "&gt;, ", "")&amp;AQ65</f>
        <v/>
      </c>
      <c r="AR64" s="0" t="str">
        <f aca="false">IF(OR(summary!$X65=AssignmentsWork!AR$1,summary!$Z65=AssignmentsWork!AR$1),AssignmentsWork!$A64 &amp; " &lt;" &amp; AssignmentsWork!$B64 &amp; "&gt;, ", "")&amp;AR65</f>
        <v/>
      </c>
      <c r="AS64" s="0" t="str">
        <f aca="false">IF(OR(summary!$X65=AssignmentsWork!AS$1,summary!$Z65=AssignmentsWork!AS$1),AssignmentsWork!$A64 &amp; " &lt;" &amp; AssignmentsWork!$B64 &amp; "&gt;, ", "")&amp;AS65</f>
        <v/>
      </c>
      <c r="AT64" s="0" t="str">
        <f aca="false">IF(OR(summary!$X65=AssignmentsWork!AT$1,summary!$Z65=AssignmentsWork!AT$1),AssignmentsWork!$A64 &amp; " &lt;" &amp; AssignmentsWork!$B64 &amp; "&gt;, ", "")&amp;AT65</f>
        <v/>
      </c>
      <c r="AU64" s="0" t="str">
        <f aca="false">IF(OR(summary!$X65=AssignmentsWork!AU$1,summary!$Z65=AssignmentsWork!AU$1),AssignmentsWork!$A64 &amp; " &lt;" &amp; AssignmentsWork!$B64 &amp; "&gt;, ", "")&amp;AU65</f>
        <v/>
      </c>
      <c r="AV64" s="0" t="str">
        <f aca="false">IF(OR(summary!$X65=AssignmentsWork!AV$1,summary!$Z65=AssignmentsWork!AV$1),AssignmentsWork!$A64 &amp; " &lt;" &amp; AssignmentsWork!$B64 &amp; "&gt;, ", "")&amp;AV65</f>
        <v/>
      </c>
      <c r="AW64" s="0" t="str">
        <f aca="false">IF(OR(summary!$X65=AssignmentsWork!AW$1,summary!$Z65=AssignmentsWork!AW$1),AssignmentsWork!$A64 &amp; " &lt;" &amp; AssignmentsWork!$B64 &amp; "&gt;, ", "")&amp;AW65</f>
        <v/>
      </c>
      <c r="AX64" s="0" t="str">
        <f aca="false">IF(OR(summary!$X65=AssignmentsWork!AX$1,summary!$Z65=AssignmentsWork!AX$1),AssignmentsWork!$A64 &amp; " &lt;" &amp; AssignmentsWork!$B64 &amp; "&gt;, ", "")&amp;AX65</f>
        <v/>
      </c>
      <c r="AY64" s="0" t="str">
        <f aca="false">IF(OR(summary!$X65=AssignmentsWork!AY$1,summary!$Z65=AssignmentsWork!AY$1),AssignmentsWork!$A64 &amp; " &lt;" &amp; AssignmentsWork!$B64 &amp; "&gt;, ", "")&amp;AY65</f>
        <v/>
      </c>
      <c r="AZ64" s="0" t="str">
        <f aca="false">IF(OR(summary!$X65=AssignmentsWork!AZ$1,summary!$Z65=AssignmentsWork!AZ$1),AssignmentsWork!$A64 &amp; " &lt;" &amp; AssignmentsWork!$B64 &amp; "&gt;, ", "")&amp;AZ65</f>
        <v/>
      </c>
      <c r="BA64" s="0" t="str">
        <f aca="false">IF(OR(summary!$X65=AssignmentsWork!BA$1,summary!$Z65=AssignmentsWork!BA$1),AssignmentsWork!$A64 &amp; " &lt;" &amp; AssignmentsWork!$B64 &amp; "&gt;, ", "")&amp;BA65</f>
        <v/>
      </c>
      <c r="BB64" s="0" t="str">
        <f aca="false">IF(OR(summary!$X65=AssignmentsWork!BB$1,summary!$Z65=AssignmentsWork!BB$1),AssignmentsWork!$A64 &amp; " &lt;" &amp; AssignmentsWork!$B64 &amp; "&gt;, ", "")&amp;BB65</f>
        <v/>
      </c>
      <c r="BC64" s="0" t="e">
        <f aca="false">IF(OR(summary!$X65=AssignmentsWork!BC$1,summary!$Z65=AssignmentsWork!BC$1),AssignmentsWork!$A64 &amp; " &lt;" &amp; AssignmentsWork!$B64 &amp; "&gt;, ", "")&amp;BC65</f>
        <v>#N/A</v>
      </c>
    </row>
    <row r="65" customFormat="false" ht="15" hidden="false" customHeight="false" outlineLevel="0" collapsed="false">
      <c r="A65" s="0" t="str">
        <f aca="false">summary!A66&amp;" "&amp;summary!B66</f>
        <v> </v>
      </c>
      <c r="B65" s="0" t="n">
        <f aca="false">summary!D66</f>
        <v>0</v>
      </c>
      <c r="C65" s="0" t="str">
        <f aca="false">IF(OR(summary!$X66=AssignmentsWork!C$1,summary!$Z66=AssignmentsWork!C$1),AssignmentsWork!$A65 &amp; " &lt;" &amp; AssignmentsWork!$B65 &amp; "&gt;, ", "")&amp;C66</f>
        <v/>
      </c>
      <c r="D65" s="0" t="str">
        <f aca="false">IF(OR(summary!$X66=AssignmentsWork!D$1,summary!$Z66=AssignmentsWork!D$1),AssignmentsWork!$A65 &amp; " &lt;" &amp; AssignmentsWork!$B65 &amp; "&gt;, ", "")&amp;D66</f>
        <v/>
      </c>
      <c r="E65" s="0" t="str">
        <f aca="false">IF(OR(summary!$X66=AssignmentsWork!E$1,summary!$Z66=AssignmentsWork!E$1),AssignmentsWork!$A65 &amp; " &lt;" &amp; AssignmentsWork!$B65 &amp; "&gt;, ", "")&amp;E66</f>
        <v/>
      </c>
      <c r="F65" s="0" t="str">
        <f aca="false">IF(OR(summary!$X66=AssignmentsWork!F$1,summary!$Z66=AssignmentsWork!F$1),AssignmentsWork!$A65 &amp; " &lt;" &amp; AssignmentsWork!$B65 &amp; "&gt;, ", "")&amp;F66</f>
        <v/>
      </c>
      <c r="G65" s="0" t="str">
        <f aca="false">IF(OR(summary!$X66=AssignmentsWork!G$1,summary!$Z66=AssignmentsWork!G$1),AssignmentsWork!$A65 &amp; " &lt;" &amp; AssignmentsWork!$B65 &amp; "&gt;, ", "")&amp;G66</f>
        <v/>
      </c>
      <c r="H65" s="0" t="str">
        <f aca="false">IF(OR(summary!$X66=AssignmentsWork!H$1,summary!$Z66=AssignmentsWork!H$1),AssignmentsWork!$A65 &amp; " &lt;" &amp; AssignmentsWork!$B65 &amp; "&gt;, ", "")&amp;H66</f>
        <v/>
      </c>
      <c r="I65" s="0" t="str">
        <f aca="false">IF(OR(summary!$X66=AssignmentsWork!I$1,summary!$Z66=AssignmentsWork!I$1),AssignmentsWork!$A65 &amp; " &lt;" &amp; AssignmentsWork!$B65 &amp; "&gt;, ", "")&amp;I66</f>
        <v/>
      </c>
      <c r="J65" s="0" t="str">
        <f aca="false">IF(OR(summary!$X66=AssignmentsWork!J$1,summary!$Z66=AssignmentsWork!J$1),AssignmentsWork!$A65 &amp; " &lt;" &amp; AssignmentsWork!$B65 &amp; "&gt;, ", "")&amp;J66</f>
        <v/>
      </c>
      <c r="K65" s="0" t="str">
        <f aca="false">IF(OR(summary!$X66=AssignmentsWork!K$1,summary!$Z66=AssignmentsWork!K$1),AssignmentsWork!$A65 &amp; " &lt;" &amp; AssignmentsWork!$B65 &amp; "&gt;, ", "")&amp;K66</f>
        <v/>
      </c>
      <c r="L65" s="0" t="str">
        <f aca="false">IF(OR(summary!$X66=AssignmentsWork!L$1,summary!$Z66=AssignmentsWork!L$1),AssignmentsWork!$A65 &amp; " &lt;" &amp; AssignmentsWork!$B65 &amp; "&gt;, ", "")&amp;L66</f>
        <v/>
      </c>
      <c r="M65" s="0" t="str">
        <f aca="false">IF(OR(summary!$X66=AssignmentsWork!M$1,summary!$Z66=AssignmentsWork!M$1),AssignmentsWork!$A65 &amp; " &lt;" &amp; AssignmentsWork!$B65 &amp; "&gt;, ", "")&amp;M66</f>
        <v/>
      </c>
      <c r="N65" s="0" t="str">
        <f aca="false">IF(OR(summary!$X66=AssignmentsWork!N$1,summary!$Z66=AssignmentsWork!N$1),AssignmentsWork!$A65 &amp; " &lt;" &amp; AssignmentsWork!$B65 &amp; "&gt;, ", "")&amp;N66</f>
        <v/>
      </c>
      <c r="O65" s="0" t="str">
        <f aca="false">IF(OR(summary!$X66=AssignmentsWork!O$1,summary!$Z66=AssignmentsWork!O$1),AssignmentsWork!$A65 &amp; " &lt;" &amp; AssignmentsWork!$B65 &amp; "&gt;, ", "")&amp;O66</f>
        <v/>
      </c>
      <c r="P65" s="0" t="str">
        <f aca="false">IF(OR(summary!$X66=AssignmentsWork!P$1,summary!$Z66=AssignmentsWork!P$1),AssignmentsWork!$A65 &amp; " &lt;" &amp; AssignmentsWork!$B65 &amp; "&gt;, ", "")&amp;P66</f>
        <v/>
      </c>
      <c r="Q65" s="0" t="str">
        <f aca="false">IF(OR(summary!$X66=AssignmentsWork!Q$1,summary!$Z66=AssignmentsWork!Q$1),AssignmentsWork!$A65 &amp; " &lt;" &amp; AssignmentsWork!$B65 &amp; "&gt;, ", "")&amp;Q66</f>
        <v/>
      </c>
      <c r="R65" s="0" t="str">
        <f aca="false">IF(OR(summary!$X66=AssignmentsWork!R$1,summary!$Z66=AssignmentsWork!R$1),AssignmentsWork!$A65 &amp; " &lt;" &amp; AssignmentsWork!$B65 &amp; "&gt;, ", "")&amp;R66</f>
        <v/>
      </c>
      <c r="S65" s="0" t="str">
        <f aca="false">IF(OR(summary!$X66=AssignmentsWork!S$1,summary!$Z66=AssignmentsWork!S$1),AssignmentsWork!$A65 &amp; " &lt;" &amp; AssignmentsWork!$B65 &amp; "&gt;, ", "")&amp;S66</f>
        <v/>
      </c>
      <c r="T65" s="0" t="str">
        <f aca="false">IF(OR(summary!$X66=AssignmentsWork!T$1,summary!$Z66=AssignmentsWork!T$1),AssignmentsWork!$A65 &amp; " &lt;" &amp; AssignmentsWork!$B65 &amp; "&gt;, ", "")&amp;T66</f>
        <v/>
      </c>
      <c r="U65" s="0" t="str">
        <f aca="false">IF(OR(summary!$X66=AssignmentsWork!U$1,summary!$Z66=AssignmentsWork!U$1),AssignmentsWork!$A65 &amp; " &lt;" &amp; AssignmentsWork!$B65 &amp; "&gt;, ", "")&amp;U66</f>
        <v/>
      </c>
      <c r="V65" s="0" t="str">
        <f aca="false">IF(OR(summary!$X66=AssignmentsWork!V$1,summary!$Z66=AssignmentsWork!V$1),AssignmentsWork!$A65 &amp; " &lt;" &amp; AssignmentsWork!$B65 &amp; "&gt;, ", "")&amp;V66</f>
        <v/>
      </c>
      <c r="W65" s="0" t="str">
        <f aca="false">IF(OR(summary!$X66=AssignmentsWork!W$1,summary!$Z66=AssignmentsWork!W$1),AssignmentsWork!$A65 &amp; " &lt;" &amp; AssignmentsWork!$B65 &amp; "&gt;, ", "")&amp;W66</f>
        <v/>
      </c>
      <c r="X65" s="0" t="str">
        <f aca="false">IF(OR(summary!$X66=AssignmentsWork!X$1,summary!$Z66=AssignmentsWork!X$1),AssignmentsWork!$A65 &amp; " &lt;" &amp; AssignmentsWork!$B65 &amp; "&gt;, ", "")&amp;X66</f>
        <v/>
      </c>
      <c r="Y65" s="0" t="str">
        <f aca="false">IF(OR(summary!$X66=AssignmentsWork!Y$1,summary!$Z66=AssignmentsWork!Y$1),AssignmentsWork!$A65 &amp; " &lt;" &amp; AssignmentsWork!$B65 &amp; "&gt;, ", "")&amp;Y66</f>
        <v/>
      </c>
      <c r="Z65" s="0" t="str">
        <f aca="false">IF(OR(summary!$X66=AssignmentsWork!Z$1,summary!$Z66=AssignmentsWork!Z$1),AssignmentsWork!$A65 &amp; " &lt;" &amp; AssignmentsWork!$B65 &amp; "&gt;, ", "")&amp;Z66</f>
        <v/>
      </c>
      <c r="AA65" s="0" t="str">
        <f aca="false">IF(OR(summary!$X66=AssignmentsWork!AA$1,summary!$Z66=AssignmentsWork!AA$1),AssignmentsWork!$A65 &amp; " &lt;" &amp; AssignmentsWork!$B65 &amp; "&gt;, ", "")&amp;AA66</f>
        <v/>
      </c>
      <c r="AB65" s="0" t="str">
        <f aca="false">IF(OR(summary!$X66=AssignmentsWork!AB$1,summary!$Z66=AssignmentsWork!AB$1),AssignmentsWork!$A65 &amp; " &lt;" &amp; AssignmentsWork!$B65 &amp; "&gt;, ", "")&amp;AB66</f>
        <v/>
      </c>
      <c r="AC65" s="0" t="str">
        <f aca="false">IF(OR(summary!$X66=AssignmentsWork!AC$1,summary!$Z66=AssignmentsWork!AC$1),AssignmentsWork!$A65 &amp; " &lt;" &amp; AssignmentsWork!$B65 &amp; "&gt;, ", "")&amp;AC66</f>
        <v/>
      </c>
      <c r="AD65" s="0" t="str">
        <f aca="false">IF(OR(summary!$X66=AssignmentsWork!AD$1,summary!$Z66=AssignmentsWork!AD$1),AssignmentsWork!$A65 &amp; " &lt;" &amp; AssignmentsWork!$B65 &amp; "&gt;, ", "")&amp;AD66</f>
        <v/>
      </c>
      <c r="AE65" s="0" t="str">
        <f aca="false">IF(OR(summary!$X66=AssignmentsWork!AE$1,summary!$Z66=AssignmentsWork!AE$1),AssignmentsWork!$A65 &amp; " &lt;" &amp; AssignmentsWork!$B65 &amp; "&gt;, ", "")&amp;AE66</f>
        <v/>
      </c>
      <c r="AF65" s="0" t="str">
        <f aca="false">IF(OR(summary!$X66=AssignmentsWork!AF$1,summary!$Z66=AssignmentsWork!AF$1),AssignmentsWork!$A65 &amp; " &lt;" &amp; AssignmentsWork!$B65 &amp; "&gt;, ", "")&amp;AF66</f>
        <v/>
      </c>
      <c r="AG65" s="0" t="str">
        <f aca="false">IF(OR(summary!$X66=AssignmentsWork!AG$1,summary!$Z66=AssignmentsWork!AG$1),AssignmentsWork!$A65 &amp; " &lt;" &amp; AssignmentsWork!$B65 &amp; "&gt;, ", "")&amp;AG66</f>
        <v/>
      </c>
      <c r="AH65" s="0" t="str">
        <f aca="false">IF(OR(summary!$X66=AssignmentsWork!AH$1,summary!$Z66=AssignmentsWork!AH$1),AssignmentsWork!$A65 &amp; " &lt;" &amp; AssignmentsWork!$B65 &amp; "&gt;, ", "")&amp;AH66</f>
        <v/>
      </c>
      <c r="AI65" s="0" t="str">
        <f aca="false">IF(OR(summary!$X66=AssignmentsWork!AI$1,summary!$Z66=AssignmentsWork!AI$1),AssignmentsWork!$A65 &amp; " &lt;" &amp; AssignmentsWork!$B65 &amp; "&gt;, ", "")&amp;AI66</f>
        <v/>
      </c>
      <c r="AJ65" s="0" t="str">
        <f aca="false">IF(OR(summary!$X66=AssignmentsWork!AJ$1,summary!$Z66=AssignmentsWork!AJ$1),AssignmentsWork!$A65 &amp; " &lt;" &amp; AssignmentsWork!$B65 &amp; "&gt;, ", "")&amp;AJ66</f>
        <v/>
      </c>
      <c r="AK65" s="0" t="str">
        <f aca="false">IF(OR(summary!$X66=AssignmentsWork!AK$1,summary!$Z66=AssignmentsWork!AK$1),AssignmentsWork!$A65 &amp; " &lt;" &amp; AssignmentsWork!$B65 &amp; "&gt;, ", "")&amp;AK66</f>
        <v/>
      </c>
      <c r="AL65" s="0" t="str">
        <f aca="false">IF(OR(summary!$X66=AssignmentsWork!AL$1,summary!$Z66=AssignmentsWork!AL$1),AssignmentsWork!$A65 &amp; " &lt;" &amp; AssignmentsWork!$B65 &amp; "&gt;, ", "")&amp;AL66</f>
        <v/>
      </c>
      <c r="AM65" s="0" t="str">
        <f aca="false">IF(OR(summary!$X66=AssignmentsWork!AM$1,summary!$Z66=AssignmentsWork!AM$1),AssignmentsWork!$A65 &amp; " &lt;" &amp; AssignmentsWork!$B65 &amp; "&gt;, ", "")&amp;AM66</f>
        <v/>
      </c>
      <c r="AN65" s="0" t="str">
        <f aca="false">IF(OR(summary!$X66=AssignmentsWork!AN$1,summary!$Z66=AssignmentsWork!AN$1),AssignmentsWork!$A65 &amp; " &lt;" &amp; AssignmentsWork!$B65 &amp; "&gt;, ", "")&amp;AN66</f>
        <v/>
      </c>
      <c r="AO65" s="0" t="str">
        <f aca="false">IF(OR(summary!$X66=AssignmentsWork!AO$1,summary!$Z66=AssignmentsWork!AO$1),AssignmentsWork!$A65 &amp; " &lt;" &amp; AssignmentsWork!$B65 &amp; "&gt;, ", "")&amp;AO66</f>
        <v/>
      </c>
      <c r="AP65" s="0" t="str">
        <f aca="false">IF(OR(summary!$X66=AssignmentsWork!AP$1,summary!$Z66=AssignmentsWork!AP$1),AssignmentsWork!$A65 &amp; " &lt;" &amp; AssignmentsWork!$B65 &amp; "&gt;, ", "")&amp;AP66</f>
        <v/>
      </c>
      <c r="AQ65" s="0" t="str">
        <f aca="false">IF(OR(summary!$X66=AssignmentsWork!AQ$1,summary!$Z66=AssignmentsWork!AQ$1),AssignmentsWork!$A65 &amp; " &lt;" &amp; AssignmentsWork!$B65 &amp; "&gt;, ", "")&amp;AQ66</f>
        <v/>
      </c>
      <c r="AR65" s="0" t="str">
        <f aca="false">IF(OR(summary!$X66=AssignmentsWork!AR$1,summary!$Z66=AssignmentsWork!AR$1),AssignmentsWork!$A65 &amp; " &lt;" &amp; AssignmentsWork!$B65 &amp; "&gt;, ", "")&amp;AR66</f>
        <v/>
      </c>
      <c r="AS65" s="0" t="str">
        <f aca="false">IF(OR(summary!$X66=AssignmentsWork!AS$1,summary!$Z66=AssignmentsWork!AS$1),AssignmentsWork!$A65 &amp; " &lt;" &amp; AssignmentsWork!$B65 &amp; "&gt;, ", "")&amp;AS66</f>
        <v/>
      </c>
      <c r="AT65" s="0" t="str">
        <f aca="false">IF(OR(summary!$X66=AssignmentsWork!AT$1,summary!$Z66=AssignmentsWork!AT$1),AssignmentsWork!$A65 &amp; " &lt;" &amp; AssignmentsWork!$B65 &amp; "&gt;, ", "")&amp;AT66</f>
        <v/>
      </c>
      <c r="AU65" s="0" t="str">
        <f aca="false">IF(OR(summary!$X66=AssignmentsWork!AU$1,summary!$Z66=AssignmentsWork!AU$1),AssignmentsWork!$A65 &amp; " &lt;" &amp; AssignmentsWork!$B65 &amp; "&gt;, ", "")&amp;AU66</f>
        <v/>
      </c>
      <c r="AV65" s="0" t="str">
        <f aca="false">IF(OR(summary!$X66=AssignmentsWork!AV$1,summary!$Z66=AssignmentsWork!AV$1),AssignmentsWork!$A65 &amp; " &lt;" &amp; AssignmentsWork!$B65 &amp; "&gt;, ", "")&amp;AV66</f>
        <v/>
      </c>
      <c r="AW65" s="0" t="str">
        <f aca="false">IF(OR(summary!$X66=AssignmentsWork!AW$1,summary!$Z66=AssignmentsWork!AW$1),AssignmentsWork!$A65 &amp; " &lt;" &amp; AssignmentsWork!$B65 &amp; "&gt;, ", "")&amp;AW66</f>
        <v/>
      </c>
      <c r="AX65" s="0" t="str">
        <f aca="false">IF(OR(summary!$X66=AssignmentsWork!AX$1,summary!$Z66=AssignmentsWork!AX$1),AssignmentsWork!$A65 &amp; " &lt;" &amp; AssignmentsWork!$B65 &amp; "&gt;, ", "")&amp;AX66</f>
        <v/>
      </c>
      <c r="AY65" s="0" t="str">
        <f aca="false">IF(OR(summary!$X66=AssignmentsWork!AY$1,summary!$Z66=AssignmentsWork!AY$1),AssignmentsWork!$A65 &amp; " &lt;" &amp; AssignmentsWork!$B65 &amp; "&gt;, ", "")&amp;AY66</f>
        <v/>
      </c>
      <c r="AZ65" s="0" t="str">
        <f aca="false">IF(OR(summary!$X66=AssignmentsWork!AZ$1,summary!$Z66=AssignmentsWork!AZ$1),AssignmentsWork!$A65 &amp; " &lt;" &amp; AssignmentsWork!$B65 &amp; "&gt;, ", "")&amp;AZ66</f>
        <v/>
      </c>
      <c r="BA65" s="0" t="str">
        <f aca="false">IF(OR(summary!$X66=AssignmentsWork!BA$1,summary!$Z66=AssignmentsWork!BA$1),AssignmentsWork!$A65 &amp; " &lt;" &amp; AssignmentsWork!$B65 &amp; "&gt;, ", "")&amp;BA66</f>
        <v/>
      </c>
      <c r="BB65" s="0" t="str">
        <f aca="false">IF(OR(summary!$X66=AssignmentsWork!BB$1,summary!$Z66=AssignmentsWork!BB$1),AssignmentsWork!$A65 &amp; " &lt;" &amp; AssignmentsWork!$B65 &amp; "&gt;, ", "")&amp;BB66</f>
        <v/>
      </c>
      <c r="BC65" s="0" t="e">
        <f aca="false">IF(OR(summary!$X66=AssignmentsWork!BC$1,summary!$Z66=AssignmentsWork!BC$1),AssignmentsWork!$A65 &amp; " &lt;" &amp; AssignmentsWork!$B65 &amp; "&gt;, ", "")&amp;BC66</f>
        <v>#N/A</v>
      </c>
    </row>
    <row r="66" customFormat="false" ht="15" hidden="false" customHeight="false" outlineLevel="0" collapsed="false">
      <c r="A66" s="0" t="str">
        <f aca="false">summary!A67&amp;" "&amp;summary!B67</f>
        <v> </v>
      </c>
      <c r="B66" s="0" t="n">
        <f aca="false">summary!D67</f>
        <v>0</v>
      </c>
      <c r="C66" s="0" t="str">
        <f aca="false">IF(OR(summary!$X67=AssignmentsWork!C$1,summary!$Z67=AssignmentsWork!C$1),AssignmentsWork!$A66 &amp; " &lt;" &amp; AssignmentsWork!$B66 &amp; "&gt;, ", "")&amp;C67</f>
        <v/>
      </c>
      <c r="D66" s="0" t="str">
        <f aca="false">IF(OR(summary!$X67=AssignmentsWork!D$1,summary!$Z67=AssignmentsWork!D$1),AssignmentsWork!$A66 &amp; " &lt;" &amp; AssignmentsWork!$B66 &amp; "&gt;, ", "")&amp;D67</f>
        <v/>
      </c>
      <c r="E66" s="0" t="str">
        <f aca="false">IF(OR(summary!$X67=AssignmentsWork!E$1,summary!$Z67=AssignmentsWork!E$1),AssignmentsWork!$A66 &amp; " &lt;" &amp; AssignmentsWork!$B66 &amp; "&gt;, ", "")&amp;E67</f>
        <v/>
      </c>
      <c r="F66" s="0" t="str">
        <f aca="false">IF(OR(summary!$X67=AssignmentsWork!F$1,summary!$Z67=AssignmentsWork!F$1),AssignmentsWork!$A66 &amp; " &lt;" &amp; AssignmentsWork!$B66 &amp; "&gt;, ", "")&amp;F67</f>
        <v/>
      </c>
      <c r="G66" s="0" t="str">
        <f aca="false">IF(OR(summary!$X67=AssignmentsWork!G$1,summary!$Z67=AssignmentsWork!G$1),AssignmentsWork!$A66 &amp; " &lt;" &amp; AssignmentsWork!$B66 &amp; "&gt;, ", "")&amp;G67</f>
        <v/>
      </c>
      <c r="H66" s="0" t="str">
        <f aca="false">IF(OR(summary!$X67=AssignmentsWork!H$1,summary!$Z67=AssignmentsWork!H$1),AssignmentsWork!$A66 &amp; " &lt;" &amp; AssignmentsWork!$B66 &amp; "&gt;, ", "")&amp;H67</f>
        <v/>
      </c>
      <c r="I66" s="0" t="str">
        <f aca="false">IF(OR(summary!$X67=AssignmentsWork!I$1,summary!$Z67=AssignmentsWork!I$1),AssignmentsWork!$A66 &amp; " &lt;" &amp; AssignmentsWork!$B66 &amp; "&gt;, ", "")&amp;I67</f>
        <v/>
      </c>
      <c r="J66" s="0" t="str">
        <f aca="false">IF(OR(summary!$X67=AssignmentsWork!J$1,summary!$Z67=AssignmentsWork!J$1),AssignmentsWork!$A66 &amp; " &lt;" &amp; AssignmentsWork!$B66 &amp; "&gt;, ", "")&amp;J67</f>
        <v/>
      </c>
      <c r="K66" s="0" t="str">
        <f aca="false">IF(OR(summary!$X67=AssignmentsWork!K$1,summary!$Z67=AssignmentsWork!K$1),AssignmentsWork!$A66 &amp; " &lt;" &amp; AssignmentsWork!$B66 &amp; "&gt;, ", "")&amp;K67</f>
        <v/>
      </c>
      <c r="L66" s="0" t="str">
        <f aca="false">IF(OR(summary!$X67=AssignmentsWork!L$1,summary!$Z67=AssignmentsWork!L$1),AssignmentsWork!$A66 &amp; " &lt;" &amp; AssignmentsWork!$B66 &amp; "&gt;, ", "")&amp;L67</f>
        <v/>
      </c>
      <c r="M66" s="0" t="str">
        <f aca="false">IF(OR(summary!$X67=AssignmentsWork!M$1,summary!$Z67=AssignmentsWork!M$1),AssignmentsWork!$A66 &amp; " &lt;" &amp; AssignmentsWork!$B66 &amp; "&gt;, ", "")&amp;M67</f>
        <v/>
      </c>
      <c r="N66" s="0" t="str">
        <f aca="false">IF(OR(summary!$X67=AssignmentsWork!N$1,summary!$Z67=AssignmentsWork!N$1),AssignmentsWork!$A66 &amp; " &lt;" &amp; AssignmentsWork!$B66 &amp; "&gt;, ", "")&amp;N67</f>
        <v/>
      </c>
      <c r="O66" s="0" t="str">
        <f aca="false">IF(OR(summary!$X67=AssignmentsWork!O$1,summary!$Z67=AssignmentsWork!O$1),AssignmentsWork!$A66 &amp; " &lt;" &amp; AssignmentsWork!$B66 &amp; "&gt;, ", "")&amp;O67</f>
        <v/>
      </c>
      <c r="P66" s="0" t="str">
        <f aca="false">IF(OR(summary!$X67=AssignmentsWork!P$1,summary!$Z67=AssignmentsWork!P$1),AssignmentsWork!$A66 &amp; " &lt;" &amp; AssignmentsWork!$B66 &amp; "&gt;, ", "")&amp;P67</f>
        <v/>
      </c>
      <c r="Q66" s="0" t="str">
        <f aca="false">IF(OR(summary!$X67=AssignmentsWork!Q$1,summary!$Z67=AssignmentsWork!Q$1),AssignmentsWork!$A66 &amp; " &lt;" &amp; AssignmentsWork!$B66 &amp; "&gt;, ", "")&amp;Q67</f>
        <v/>
      </c>
      <c r="R66" s="0" t="str">
        <f aca="false">IF(OR(summary!$X67=AssignmentsWork!R$1,summary!$Z67=AssignmentsWork!R$1),AssignmentsWork!$A66 &amp; " &lt;" &amp; AssignmentsWork!$B66 &amp; "&gt;, ", "")&amp;R67</f>
        <v/>
      </c>
      <c r="S66" s="0" t="str">
        <f aca="false">IF(OR(summary!$X67=AssignmentsWork!S$1,summary!$Z67=AssignmentsWork!S$1),AssignmentsWork!$A66 &amp; " &lt;" &amp; AssignmentsWork!$B66 &amp; "&gt;, ", "")&amp;S67</f>
        <v/>
      </c>
      <c r="T66" s="0" t="str">
        <f aca="false">IF(OR(summary!$X67=AssignmentsWork!T$1,summary!$Z67=AssignmentsWork!T$1),AssignmentsWork!$A66 &amp; " &lt;" &amp; AssignmentsWork!$B66 &amp; "&gt;, ", "")&amp;T67</f>
        <v/>
      </c>
      <c r="U66" s="0" t="str">
        <f aca="false">IF(OR(summary!$X67=AssignmentsWork!U$1,summary!$Z67=AssignmentsWork!U$1),AssignmentsWork!$A66 &amp; " &lt;" &amp; AssignmentsWork!$B66 &amp; "&gt;, ", "")&amp;U67</f>
        <v/>
      </c>
      <c r="V66" s="0" t="str">
        <f aca="false">IF(OR(summary!$X67=AssignmentsWork!V$1,summary!$Z67=AssignmentsWork!V$1),AssignmentsWork!$A66 &amp; " &lt;" &amp; AssignmentsWork!$B66 &amp; "&gt;, ", "")&amp;V67</f>
        <v/>
      </c>
      <c r="W66" s="0" t="str">
        <f aca="false">IF(OR(summary!$X67=AssignmentsWork!W$1,summary!$Z67=AssignmentsWork!W$1),AssignmentsWork!$A66 &amp; " &lt;" &amp; AssignmentsWork!$B66 &amp; "&gt;, ", "")&amp;W67</f>
        <v/>
      </c>
      <c r="X66" s="0" t="str">
        <f aca="false">IF(OR(summary!$X67=AssignmentsWork!X$1,summary!$Z67=AssignmentsWork!X$1),AssignmentsWork!$A66 &amp; " &lt;" &amp; AssignmentsWork!$B66 &amp; "&gt;, ", "")&amp;X67</f>
        <v/>
      </c>
      <c r="Y66" s="0" t="str">
        <f aca="false">IF(OR(summary!$X67=AssignmentsWork!Y$1,summary!$Z67=AssignmentsWork!Y$1),AssignmentsWork!$A66 &amp; " &lt;" &amp; AssignmentsWork!$B66 &amp; "&gt;, ", "")&amp;Y67</f>
        <v/>
      </c>
      <c r="Z66" s="0" t="str">
        <f aca="false">IF(OR(summary!$X67=AssignmentsWork!Z$1,summary!$Z67=AssignmentsWork!Z$1),AssignmentsWork!$A66 &amp; " &lt;" &amp; AssignmentsWork!$B66 &amp; "&gt;, ", "")&amp;Z67</f>
        <v/>
      </c>
      <c r="AA66" s="0" t="str">
        <f aca="false">IF(OR(summary!$X67=AssignmentsWork!AA$1,summary!$Z67=AssignmentsWork!AA$1),AssignmentsWork!$A66 &amp; " &lt;" &amp; AssignmentsWork!$B66 &amp; "&gt;, ", "")&amp;AA67</f>
        <v/>
      </c>
      <c r="AB66" s="0" t="str">
        <f aca="false">IF(OR(summary!$X67=AssignmentsWork!AB$1,summary!$Z67=AssignmentsWork!AB$1),AssignmentsWork!$A66 &amp; " &lt;" &amp; AssignmentsWork!$B66 &amp; "&gt;, ", "")&amp;AB67</f>
        <v/>
      </c>
      <c r="AC66" s="0" t="str">
        <f aca="false">IF(OR(summary!$X67=AssignmentsWork!AC$1,summary!$Z67=AssignmentsWork!AC$1),AssignmentsWork!$A66 &amp; " &lt;" &amp; AssignmentsWork!$B66 &amp; "&gt;, ", "")&amp;AC67</f>
        <v/>
      </c>
      <c r="AD66" s="0" t="str">
        <f aca="false">IF(OR(summary!$X67=AssignmentsWork!AD$1,summary!$Z67=AssignmentsWork!AD$1),AssignmentsWork!$A66 &amp; " &lt;" &amp; AssignmentsWork!$B66 &amp; "&gt;, ", "")&amp;AD67</f>
        <v/>
      </c>
      <c r="AE66" s="0" t="str">
        <f aca="false">IF(OR(summary!$X67=AssignmentsWork!AE$1,summary!$Z67=AssignmentsWork!AE$1),AssignmentsWork!$A66 &amp; " &lt;" &amp; AssignmentsWork!$B66 &amp; "&gt;, ", "")&amp;AE67</f>
        <v/>
      </c>
      <c r="AF66" s="0" t="str">
        <f aca="false">IF(OR(summary!$X67=AssignmentsWork!AF$1,summary!$Z67=AssignmentsWork!AF$1),AssignmentsWork!$A66 &amp; " &lt;" &amp; AssignmentsWork!$B66 &amp; "&gt;, ", "")&amp;AF67</f>
        <v/>
      </c>
      <c r="AG66" s="0" t="str">
        <f aca="false">IF(OR(summary!$X67=AssignmentsWork!AG$1,summary!$Z67=AssignmentsWork!AG$1),AssignmentsWork!$A66 &amp; " &lt;" &amp; AssignmentsWork!$B66 &amp; "&gt;, ", "")&amp;AG67</f>
        <v/>
      </c>
      <c r="AH66" s="0" t="str">
        <f aca="false">IF(OR(summary!$X67=AssignmentsWork!AH$1,summary!$Z67=AssignmentsWork!AH$1),AssignmentsWork!$A66 &amp; " &lt;" &amp; AssignmentsWork!$B66 &amp; "&gt;, ", "")&amp;AH67</f>
        <v/>
      </c>
      <c r="AI66" s="0" t="str">
        <f aca="false">IF(OR(summary!$X67=AssignmentsWork!AI$1,summary!$Z67=AssignmentsWork!AI$1),AssignmentsWork!$A66 &amp; " &lt;" &amp; AssignmentsWork!$B66 &amp; "&gt;, ", "")&amp;AI67</f>
        <v/>
      </c>
      <c r="AJ66" s="0" t="str">
        <f aca="false">IF(OR(summary!$X67=AssignmentsWork!AJ$1,summary!$Z67=AssignmentsWork!AJ$1),AssignmentsWork!$A66 &amp; " &lt;" &amp; AssignmentsWork!$B66 &amp; "&gt;, ", "")&amp;AJ67</f>
        <v/>
      </c>
      <c r="AK66" s="0" t="str">
        <f aca="false">IF(OR(summary!$X67=AssignmentsWork!AK$1,summary!$Z67=AssignmentsWork!AK$1),AssignmentsWork!$A66 &amp; " &lt;" &amp; AssignmentsWork!$B66 &amp; "&gt;, ", "")&amp;AK67</f>
        <v/>
      </c>
      <c r="AL66" s="0" t="str">
        <f aca="false">IF(OR(summary!$X67=AssignmentsWork!AL$1,summary!$Z67=AssignmentsWork!AL$1),AssignmentsWork!$A66 &amp; " &lt;" &amp; AssignmentsWork!$B66 &amp; "&gt;, ", "")&amp;AL67</f>
        <v/>
      </c>
      <c r="AM66" s="0" t="str">
        <f aca="false">IF(OR(summary!$X67=AssignmentsWork!AM$1,summary!$Z67=AssignmentsWork!AM$1),AssignmentsWork!$A66 &amp; " &lt;" &amp; AssignmentsWork!$B66 &amp; "&gt;, ", "")&amp;AM67</f>
        <v/>
      </c>
      <c r="AN66" s="0" t="str">
        <f aca="false">IF(OR(summary!$X67=AssignmentsWork!AN$1,summary!$Z67=AssignmentsWork!AN$1),AssignmentsWork!$A66 &amp; " &lt;" &amp; AssignmentsWork!$B66 &amp; "&gt;, ", "")&amp;AN67</f>
        <v/>
      </c>
      <c r="AO66" s="0" t="str">
        <f aca="false">IF(OR(summary!$X67=AssignmentsWork!AO$1,summary!$Z67=AssignmentsWork!AO$1),AssignmentsWork!$A66 &amp; " &lt;" &amp; AssignmentsWork!$B66 &amp; "&gt;, ", "")&amp;AO67</f>
        <v/>
      </c>
      <c r="AP66" s="0" t="str">
        <f aca="false">IF(OR(summary!$X67=AssignmentsWork!AP$1,summary!$Z67=AssignmentsWork!AP$1),AssignmentsWork!$A66 &amp; " &lt;" &amp; AssignmentsWork!$B66 &amp; "&gt;, ", "")&amp;AP67</f>
        <v/>
      </c>
      <c r="AQ66" s="0" t="str">
        <f aca="false">IF(OR(summary!$X67=AssignmentsWork!AQ$1,summary!$Z67=AssignmentsWork!AQ$1),AssignmentsWork!$A66 &amp; " &lt;" &amp; AssignmentsWork!$B66 &amp; "&gt;, ", "")&amp;AQ67</f>
        <v/>
      </c>
      <c r="AR66" s="0" t="str">
        <f aca="false">IF(OR(summary!$X67=AssignmentsWork!AR$1,summary!$Z67=AssignmentsWork!AR$1),AssignmentsWork!$A66 &amp; " &lt;" &amp; AssignmentsWork!$B66 &amp; "&gt;, ", "")&amp;AR67</f>
        <v/>
      </c>
      <c r="AS66" s="0" t="str">
        <f aca="false">IF(OR(summary!$X67=AssignmentsWork!AS$1,summary!$Z67=AssignmentsWork!AS$1),AssignmentsWork!$A66 &amp; " &lt;" &amp; AssignmentsWork!$B66 &amp; "&gt;, ", "")&amp;AS67</f>
        <v/>
      </c>
      <c r="AT66" s="0" t="str">
        <f aca="false">IF(OR(summary!$X67=AssignmentsWork!AT$1,summary!$Z67=AssignmentsWork!AT$1),AssignmentsWork!$A66 &amp; " &lt;" &amp; AssignmentsWork!$B66 &amp; "&gt;, ", "")&amp;AT67</f>
        <v/>
      </c>
      <c r="AU66" s="0" t="str">
        <f aca="false">IF(OR(summary!$X67=AssignmentsWork!AU$1,summary!$Z67=AssignmentsWork!AU$1),AssignmentsWork!$A66 &amp; " &lt;" &amp; AssignmentsWork!$B66 &amp; "&gt;, ", "")&amp;AU67</f>
        <v/>
      </c>
      <c r="AV66" s="0" t="str">
        <f aca="false">IF(OR(summary!$X67=AssignmentsWork!AV$1,summary!$Z67=AssignmentsWork!AV$1),AssignmentsWork!$A66 &amp; " &lt;" &amp; AssignmentsWork!$B66 &amp; "&gt;, ", "")&amp;AV67</f>
        <v/>
      </c>
      <c r="AW66" s="0" t="str">
        <f aca="false">IF(OR(summary!$X67=AssignmentsWork!AW$1,summary!$Z67=AssignmentsWork!AW$1),AssignmentsWork!$A66 &amp; " &lt;" &amp; AssignmentsWork!$B66 &amp; "&gt;, ", "")&amp;AW67</f>
        <v/>
      </c>
      <c r="AX66" s="0" t="str">
        <f aca="false">IF(OR(summary!$X67=AssignmentsWork!AX$1,summary!$Z67=AssignmentsWork!AX$1),AssignmentsWork!$A66 &amp; " &lt;" &amp; AssignmentsWork!$B66 &amp; "&gt;, ", "")&amp;AX67</f>
        <v/>
      </c>
      <c r="AY66" s="0" t="str">
        <f aca="false">IF(OR(summary!$X67=AssignmentsWork!AY$1,summary!$Z67=AssignmentsWork!AY$1),AssignmentsWork!$A66 &amp; " &lt;" &amp; AssignmentsWork!$B66 &amp; "&gt;, ", "")&amp;AY67</f>
        <v/>
      </c>
      <c r="AZ66" s="0" t="str">
        <f aca="false">IF(OR(summary!$X67=AssignmentsWork!AZ$1,summary!$Z67=AssignmentsWork!AZ$1),AssignmentsWork!$A66 &amp; " &lt;" &amp; AssignmentsWork!$B66 &amp; "&gt;, ", "")&amp;AZ67</f>
        <v/>
      </c>
      <c r="BA66" s="0" t="str">
        <f aca="false">IF(OR(summary!$X67=AssignmentsWork!BA$1,summary!$Z67=AssignmentsWork!BA$1),AssignmentsWork!$A66 &amp; " &lt;" &amp; AssignmentsWork!$B66 &amp; "&gt;, ", "")&amp;BA67</f>
        <v/>
      </c>
      <c r="BB66" s="0" t="str">
        <f aca="false">IF(OR(summary!$X67=AssignmentsWork!BB$1,summary!$Z67=AssignmentsWork!BB$1),AssignmentsWork!$A66 &amp; " &lt;" &amp; AssignmentsWork!$B66 &amp; "&gt;, ", "")&amp;BB67</f>
        <v/>
      </c>
      <c r="BC66" s="0" t="e">
        <f aca="false">IF(OR(summary!$X67=AssignmentsWork!BC$1,summary!$Z67=AssignmentsWork!BC$1),AssignmentsWork!$A66 &amp; " &lt;" &amp; AssignmentsWork!$B66 &amp; "&gt;, ", "")&amp;BC67</f>
        <v>#N/A</v>
      </c>
    </row>
    <row r="67" customFormat="false" ht="15" hidden="false" customHeight="false" outlineLevel="0" collapsed="false">
      <c r="A67" s="0" t="str">
        <f aca="false">summary!A68&amp;" "&amp;summary!B68</f>
        <v> </v>
      </c>
      <c r="B67" s="0" t="n">
        <f aca="false">summary!D68</f>
        <v>0</v>
      </c>
      <c r="C67" s="0" t="str">
        <f aca="false">IF(OR(summary!$X68=AssignmentsWork!C$1,summary!$Z68=AssignmentsWork!C$1),AssignmentsWork!$A67 &amp; " &lt;" &amp; AssignmentsWork!$B67 &amp; "&gt;, ", "")&amp;C68</f>
        <v/>
      </c>
      <c r="D67" s="0" t="str">
        <f aca="false">IF(OR(summary!$X68=AssignmentsWork!D$1,summary!$Z68=AssignmentsWork!D$1),AssignmentsWork!$A67 &amp; " &lt;" &amp; AssignmentsWork!$B67 &amp; "&gt;, ", "")&amp;D68</f>
        <v/>
      </c>
      <c r="E67" s="0" t="str">
        <f aca="false">IF(OR(summary!$X68=AssignmentsWork!E$1,summary!$Z68=AssignmentsWork!E$1),AssignmentsWork!$A67 &amp; " &lt;" &amp; AssignmentsWork!$B67 &amp; "&gt;, ", "")&amp;E68</f>
        <v/>
      </c>
      <c r="F67" s="0" t="str">
        <f aca="false">IF(OR(summary!$X68=AssignmentsWork!F$1,summary!$Z68=AssignmentsWork!F$1),AssignmentsWork!$A67 &amp; " &lt;" &amp; AssignmentsWork!$B67 &amp; "&gt;, ", "")&amp;F68</f>
        <v/>
      </c>
      <c r="G67" s="0" t="str">
        <f aca="false">IF(OR(summary!$X68=AssignmentsWork!G$1,summary!$Z68=AssignmentsWork!G$1),AssignmentsWork!$A67 &amp; " &lt;" &amp; AssignmentsWork!$B67 &amp; "&gt;, ", "")&amp;G68</f>
        <v/>
      </c>
      <c r="H67" s="0" t="str">
        <f aca="false">IF(OR(summary!$X68=AssignmentsWork!H$1,summary!$Z68=AssignmentsWork!H$1),AssignmentsWork!$A67 &amp; " &lt;" &amp; AssignmentsWork!$B67 &amp; "&gt;, ", "")&amp;H68</f>
        <v/>
      </c>
      <c r="I67" s="0" t="str">
        <f aca="false">IF(OR(summary!$X68=AssignmentsWork!I$1,summary!$Z68=AssignmentsWork!I$1),AssignmentsWork!$A67 &amp; " &lt;" &amp; AssignmentsWork!$B67 &amp; "&gt;, ", "")&amp;I68</f>
        <v/>
      </c>
      <c r="J67" s="0" t="str">
        <f aca="false">IF(OR(summary!$X68=AssignmentsWork!J$1,summary!$Z68=AssignmentsWork!J$1),AssignmentsWork!$A67 &amp; " &lt;" &amp; AssignmentsWork!$B67 &amp; "&gt;, ", "")&amp;J68</f>
        <v/>
      </c>
      <c r="K67" s="0" t="str">
        <f aca="false">IF(OR(summary!$X68=AssignmentsWork!K$1,summary!$Z68=AssignmentsWork!K$1),AssignmentsWork!$A67 &amp; " &lt;" &amp; AssignmentsWork!$B67 &amp; "&gt;, ", "")&amp;K68</f>
        <v/>
      </c>
      <c r="L67" s="0" t="str">
        <f aca="false">IF(OR(summary!$X68=AssignmentsWork!L$1,summary!$Z68=AssignmentsWork!L$1),AssignmentsWork!$A67 &amp; " &lt;" &amp; AssignmentsWork!$B67 &amp; "&gt;, ", "")&amp;L68</f>
        <v/>
      </c>
      <c r="M67" s="0" t="str">
        <f aca="false">IF(OR(summary!$X68=AssignmentsWork!M$1,summary!$Z68=AssignmentsWork!M$1),AssignmentsWork!$A67 &amp; " &lt;" &amp; AssignmentsWork!$B67 &amp; "&gt;, ", "")&amp;M68</f>
        <v/>
      </c>
      <c r="N67" s="0" t="str">
        <f aca="false">IF(OR(summary!$X68=AssignmentsWork!N$1,summary!$Z68=AssignmentsWork!N$1),AssignmentsWork!$A67 &amp; " &lt;" &amp; AssignmentsWork!$B67 &amp; "&gt;, ", "")&amp;N68</f>
        <v/>
      </c>
      <c r="O67" s="0" t="str">
        <f aca="false">IF(OR(summary!$X68=AssignmentsWork!O$1,summary!$Z68=AssignmentsWork!O$1),AssignmentsWork!$A67 &amp; " &lt;" &amp; AssignmentsWork!$B67 &amp; "&gt;, ", "")&amp;O68</f>
        <v/>
      </c>
      <c r="P67" s="0" t="str">
        <f aca="false">IF(OR(summary!$X68=AssignmentsWork!P$1,summary!$Z68=AssignmentsWork!P$1),AssignmentsWork!$A67 &amp; " &lt;" &amp; AssignmentsWork!$B67 &amp; "&gt;, ", "")&amp;P68</f>
        <v/>
      </c>
      <c r="Q67" s="0" t="str">
        <f aca="false">IF(OR(summary!$X68=AssignmentsWork!Q$1,summary!$Z68=AssignmentsWork!Q$1),AssignmentsWork!$A67 &amp; " &lt;" &amp; AssignmentsWork!$B67 &amp; "&gt;, ", "")&amp;Q68</f>
        <v/>
      </c>
      <c r="R67" s="0" t="str">
        <f aca="false">IF(OR(summary!$X68=AssignmentsWork!R$1,summary!$Z68=AssignmentsWork!R$1),AssignmentsWork!$A67 &amp; " &lt;" &amp; AssignmentsWork!$B67 &amp; "&gt;, ", "")&amp;R68</f>
        <v/>
      </c>
      <c r="S67" s="0" t="str">
        <f aca="false">IF(OR(summary!$X68=AssignmentsWork!S$1,summary!$Z68=AssignmentsWork!S$1),AssignmentsWork!$A67 &amp; " &lt;" &amp; AssignmentsWork!$B67 &amp; "&gt;, ", "")&amp;S68</f>
        <v/>
      </c>
      <c r="T67" s="0" t="str">
        <f aca="false">IF(OR(summary!$X68=AssignmentsWork!T$1,summary!$Z68=AssignmentsWork!T$1),AssignmentsWork!$A67 &amp; " &lt;" &amp; AssignmentsWork!$B67 &amp; "&gt;, ", "")&amp;T68</f>
        <v/>
      </c>
      <c r="U67" s="0" t="str">
        <f aca="false">IF(OR(summary!$X68=AssignmentsWork!U$1,summary!$Z68=AssignmentsWork!U$1),AssignmentsWork!$A67 &amp; " &lt;" &amp; AssignmentsWork!$B67 &amp; "&gt;, ", "")&amp;U68</f>
        <v/>
      </c>
      <c r="V67" s="0" t="str">
        <f aca="false">IF(OR(summary!$X68=AssignmentsWork!V$1,summary!$Z68=AssignmentsWork!V$1),AssignmentsWork!$A67 &amp; " &lt;" &amp; AssignmentsWork!$B67 &amp; "&gt;, ", "")&amp;V68</f>
        <v/>
      </c>
      <c r="W67" s="0" t="str">
        <f aca="false">IF(OR(summary!$X68=AssignmentsWork!W$1,summary!$Z68=AssignmentsWork!W$1),AssignmentsWork!$A67 &amp; " &lt;" &amp; AssignmentsWork!$B67 &amp; "&gt;, ", "")&amp;W68</f>
        <v/>
      </c>
      <c r="X67" s="0" t="str">
        <f aca="false">IF(OR(summary!$X68=AssignmentsWork!X$1,summary!$Z68=AssignmentsWork!X$1),AssignmentsWork!$A67 &amp; " &lt;" &amp; AssignmentsWork!$B67 &amp; "&gt;, ", "")&amp;X68</f>
        <v/>
      </c>
      <c r="Y67" s="0" t="str">
        <f aca="false">IF(OR(summary!$X68=AssignmentsWork!Y$1,summary!$Z68=AssignmentsWork!Y$1),AssignmentsWork!$A67 &amp; " &lt;" &amp; AssignmentsWork!$B67 &amp; "&gt;, ", "")&amp;Y68</f>
        <v/>
      </c>
      <c r="Z67" s="0" t="str">
        <f aca="false">IF(OR(summary!$X68=AssignmentsWork!Z$1,summary!$Z68=AssignmentsWork!Z$1),AssignmentsWork!$A67 &amp; " &lt;" &amp; AssignmentsWork!$B67 &amp; "&gt;, ", "")&amp;Z68</f>
        <v/>
      </c>
      <c r="AA67" s="0" t="str">
        <f aca="false">IF(OR(summary!$X68=AssignmentsWork!AA$1,summary!$Z68=AssignmentsWork!AA$1),AssignmentsWork!$A67 &amp; " &lt;" &amp; AssignmentsWork!$B67 &amp; "&gt;, ", "")&amp;AA68</f>
        <v/>
      </c>
      <c r="AB67" s="0" t="str">
        <f aca="false">IF(OR(summary!$X68=AssignmentsWork!AB$1,summary!$Z68=AssignmentsWork!AB$1),AssignmentsWork!$A67 &amp; " &lt;" &amp; AssignmentsWork!$B67 &amp; "&gt;, ", "")&amp;AB68</f>
        <v/>
      </c>
      <c r="AC67" s="0" t="str">
        <f aca="false">IF(OR(summary!$X68=AssignmentsWork!AC$1,summary!$Z68=AssignmentsWork!AC$1),AssignmentsWork!$A67 &amp; " &lt;" &amp; AssignmentsWork!$B67 &amp; "&gt;, ", "")&amp;AC68</f>
        <v/>
      </c>
      <c r="AD67" s="0" t="str">
        <f aca="false">IF(OR(summary!$X68=AssignmentsWork!AD$1,summary!$Z68=AssignmentsWork!AD$1),AssignmentsWork!$A67 &amp; " &lt;" &amp; AssignmentsWork!$B67 &amp; "&gt;, ", "")&amp;AD68</f>
        <v/>
      </c>
      <c r="AE67" s="0" t="str">
        <f aca="false">IF(OR(summary!$X68=AssignmentsWork!AE$1,summary!$Z68=AssignmentsWork!AE$1),AssignmentsWork!$A67 &amp; " &lt;" &amp; AssignmentsWork!$B67 &amp; "&gt;, ", "")&amp;AE68</f>
        <v/>
      </c>
      <c r="AF67" s="0" t="str">
        <f aca="false">IF(OR(summary!$X68=AssignmentsWork!AF$1,summary!$Z68=AssignmentsWork!AF$1),AssignmentsWork!$A67 &amp; " &lt;" &amp; AssignmentsWork!$B67 &amp; "&gt;, ", "")&amp;AF68</f>
        <v/>
      </c>
      <c r="AG67" s="0" t="str">
        <f aca="false">IF(OR(summary!$X68=AssignmentsWork!AG$1,summary!$Z68=AssignmentsWork!AG$1),AssignmentsWork!$A67 &amp; " &lt;" &amp; AssignmentsWork!$B67 &amp; "&gt;, ", "")&amp;AG68</f>
        <v/>
      </c>
      <c r="AH67" s="0" t="str">
        <f aca="false">IF(OR(summary!$X68=AssignmentsWork!AH$1,summary!$Z68=AssignmentsWork!AH$1),AssignmentsWork!$A67 &amp; " &lt;" &amp; AssignmentsWork!$B67 &amp; "&gt;, ", "")&amp;AH68</f>
        <v/>
      </c>
      <c r="AI67" s="0" t="str">
        <f aca="false">IF(OR(summary!$X68=AssignmentsWork!AI$1,summary!$Z68=AssignmentsWork!AI$1),AssignmentsWork!$A67 &amp; " &lt;" &amp; AssignmentsWork!$B67 &amp; "&gt;, ", "")&amp;AI68</f>
        <v/>
      </c>
      <c r="AJ67" s="0" t="str">
        <f aca="false">IF(OR(summary!$X68=AssignmentsWork!AJ$1,summary!$Z68=AssignmentsWork!AJ$1),AssignmentsWork!$A67 &amp; " &lt;" &amp; AssignmentsWork!$B67 &amp; "&gt;, ", "")&amp;AJ68</f>
        <v/>
      </c>
      <c r="AK67" s="0" t="str">
        <f aca="false">IF(OR(summary!$X68=AssignmentsWork!AK$1,summary!$Z68=AssignmentsWork!AK$1),AssignmentsWork!$A67 &amp; " &lt;" &amp; AssignmentsWork!$B67 &amp; "&gt;, ", "")&amp;AK68</f>
        <v/>
      </c>
      <c r="AL67" s="0" t="str">
        <f aca="false">IF(OR(summary!$X68=AssignmentsWork!AL$1,summary!$Z68=AssignmentsWork!AL$1),AssignmentsWork!$A67 &amp; " &lt;" &amp; AssignmentsWork!$B67 &amp; "&gt;, ", "")&amp;AL68</f>
        <v/>
      </c>
      <c r="AM67" s="0" t="str">
        <f aca="false">IF(OR(summary!$X68=AssignmentsWork!AM$1,summary!$Z68=AssignmentsWork!AM$1),AssignmentsWork!$A67 &amp; " &lt;" &amp; AssignmentsWork!$B67 &amp; "&gt;, ", "")&amp;AM68</f>
        <v/>
      </c>
      <c r="AN67" s="0" t="str">
        <f aca="false">IF(OR(summary!$X68=AssignmentsWork!AN$1,summary!$Z68=AssignmentsWork!AN$1),AssignmentsWork!$A67 &amp; " &lt;" &amp; AssignmentsWork!$B67 &amp; "&gt;, ", "")&amp;AN68</f>
        <v/>
      </c>
      <c r="AO67" s="0" t="str">
        <f aca="false">IF(OR(summary!$X68=AssignmentsWork!AO$1,summary!$Z68=AssignmentsWork!AO$1),AssignmentsWork!$A67 &amp; " &lt;" &amp; AssignmentsWork!$B67 &amp; "&gt;, ", "")&amp;AO68</f>
        <v/>
      </c>
      <c r="AP67" s="0" t="str">
        <f aca="false">IF(OR(summary!$X68=AssignmentsWork!AP$1,summary!$Z68=AssignmentsWork!AP$1),AssignmentsWork!$A67 &amp; " &lt;" &amp; AssignmentsWork!$B67 &amp; "&gt;, ", "")&amp;AP68</f>
        <v/>
      </c>
      <c r="AQ67" s="0" t="str">
        <f aca="false">IF(OR(summary!$X68=AssignmentsWork!AQ$1,summary!$Z68=AssignmentsWork!AQ$1),AssignmentsWork!$A67 &amp; " &lt;" &amp; AssignmentsWork!$B67 &amp; "&gt;, ", "")&amp;AQ68</f>
        <v/>
      </c>
      <c r="AR67" s="0" t="str">
        <f aca="false">IF(OR(summary!$X68=AssignmentsWork!AR$1,summary!$Z68=AssignmentsWork!AR$1),AssignmentsWork!$A67 &amp; " &lt;" &amp; AssignmentsWork!$B67 &amp; "&gt;, ", "")&amp;AR68</f>
        <v/>
      </c>
      <c r="AS67" s="0" t="str">
        <f aca="false">IF(OR(summary!$X68=AssignmentsWork!AS$1,summary!$Z68=AssignmentsWork!AS$1),AssignmentsWork!$A67 &amp; " &lt;" &amp; AssignmentsWork!$B67 &amp; "&gt;, ", "")&amp;AS68</f>
        <v/>
      </c>
      <c r="AT67" s="0" t="str">
        <f aca="false">IF(OR(summary!$X68=AssignmentsWork!AT$1,summary!$Z68=AssignmentsWork!AT$1),AssignmentsWork!$A67 &amp; " &lt;" &amp; AssignmentsWork!$B67 &amp; "&gt;, ", "")&amp;AT68</f>
        <v/>
      </c>
      <c r="AU67" s="0" t="str">
        <f aca="false">IF(OR(summary!$X68=AssignmentsWork!AU$1,summary!$Z68=AssignmentsWork!AU$1),AssignmentsWork!$A67 &amp; " &lt;" &amp; AssignmentsWork!$B67 &amp; "&gt;, ", "")&amp;AU68</f>
        <v/>
      </c>
      <c r="AV67" s="0" t="str">
        <f aca="false">IF(OR(summary!$X68=AssignmentsWork!AV$1,summary!$Z68=AssignmentsWork!AV$1),AssignmentsWork!$A67 &amp; " &lt;" &amp; AssignmentsWork!$B67 &amp; "&gt;, ", "")&amp;AV68</f>
        <v/>
      </c>
      <c r="AW67" s="0" t="str">
        <f aca="false">IF(OR(summary!$X68=AssignmentsWork!AW$1,summary!$Z68=AssignmentsWork!AW$1),AssignmentsWork!$A67 &amp; " &lt;" &amp; AssignmentsWork!$B67 &amp; "&gt;, ", "")&amp;AW68</f>
        <v/>
      </c>
      <c r="AX67" s="0" t="str">
        <f aca="false">IF(OR(summary!$X68=AssignmentsWork!AX$1,summary!$Z68=AssignmentsWork!AX$1),AssignmentsWork!$A67 &amp; " &lt;" &amp; AssignmentsWork!$B67 &amp; "&gt;, ", "")&amp;AX68</f>
        <v/>
      </c>
      <c r="AY67" s="0" t="str">
        <f aca="false">IF(OR(summary!$X68=AssignmentsWork!AY$1,summary!$Z68=AssignmentsWork!AY$1),AssignmentsWork!$A67 &amp; " &lt;" &amp; AssignmentsWork!$B67 &amp; "&gt;, ", "")&amp;AY68</f>
        <v/>
      </c>
      <c r="AZ67" s="0" t="str">
        <f aca="false">IF(OR(summary!$X68=AssignmentsWork!AZ$1,summary!$Z68=AssignmentsWork!AZ$1),AssignmentsWork!$A67 &amp; " &lt;" &amp; AssignmentsWork!$B67 &amp; "&gt;, ", "")&amp;AZ68</f>
        <v/>
      </c>
      <c r="BA67" s="0" t="str">
        <f aca="false">IF(OR(summary!$X68=AssignmentsWork!BA$1,summary!$Z68=AssignmentsWork!BA$1),AssignmentsWork!$A67 &amp; " &lt;" &amp; AssignmentsWork!$B67 &amp; "&gt;, ", "")&amp;BA68</f>
        <v/>
      </c>
      <c r="BB67" s="0" t="str">
        <f aca="false">IF(OR(summary!$X68=AssignmentsWork!BB$1,summary!$Z68=AssignmentsWork!BB$1),AssignmentsWork!$A67 &amp; " &lt;" &amp; AssignmentsWork!$B67 &amp; "&gt;, ", "")&amp;BB68</f>
        <v/>
      </c>
      <c r="BC67" s="0" t="e">
        <f aca="false">IF(OR(summary!$X68=AssignmentsWork!BC$1,summary!$Z68=AssignmentsWork!BC$1),AssignmentsWork!$A67 &amp; " &lt;" &amp; AssignmentsWork!$B67 &amp; "&gt;, ", "")&amp;BC68</f>
        <v>#N/A</v>
      </c>
    </row>
    <row r="68" customFormat="false" ht="15" hidden="false" customHeight="false" outlineLevel="0" collapsed="false">
      <c r="A68" s="0" t="str">
        <f aca="false">summary!A69&amp;" "&amp;summary!B69</f>
        <v> </v>
      </c>
      <c r="B68" s="0" t="n">
        <f aca="false">summary!D69</f>
        <v>0</v>
      </c>
      <c r="C68" s="0" t="str">
        <f aca="false">IF(OR(summary!$X69=AssignmentsWork!C$1,summary!$Z69=AssignmentsWork!C$1),AssignmentsWork!$A68 &amp; " &lt;" &amp; AssignmentsWork!$B68 &amp; "&gt;, ", "")&amp;C69</f>
        <v/>
      </c>
      <c r="D68" s="0" t="str">
        <f aca="false">IF(OR(summary!$X69=AssignmentsWork!D$1,summary!$Z69=AssignmentsWork!D$1),AssignmentsWork!$A68 &amp; " &lt;" &amp; AssignmentsWork!$B68 &amp; "&gt;, ", "")&amp;D69</f>
        <v/>
      </c>
      <c r="E68" s="0" t="str">
        <f aca="false">IF(OR(summary!$X69=AssignmentsWork!E$1,summary!$Z69=AssignmentsWork!E$1),AssignmentsWork!$A68 &amp; " &lt;" &amp; AssignmentsWork!$B68 &amp; "&gt;, ", "")&amp;E69</f>
        <v/>
      </c>
      <c r="F68" s="0" t="str">
        <f aca="false">IF(OR(summary!$X69=AssignmentsWork!F$1,summary!$Z69=AssignmentsWork!F$1),AssignmentsWork!$A68 &amp; " &lt;" &amp; AssignmentsWork!$B68 &amp; "&gt;, ", "")&amp;F69</f>
        <v/>
      </c>
      <c r="G68" s="0" t="str">
        <f aca="false">IF(OR(summary!$X69=AssignmentsWork!G$1,summary!$Z69=AssignmentsWork!G$1),AssignmentsWork!$A68 &amp; " &lt;" &amp; AssignmentsWork!$B68 &amp; "&gt;, ", "")&amp;G69</f>
        <v/>
      </c>
      <c r="H68" s="0" t="str">
        <f aca="false">IF(OR(summary!$X69=AssignmentsWork!H$1,summary!$Z69=AssignmentsWork!H$1),AssignmentsWork!$A68 &amp; " &lt;" &amp; AssignmentsWork!$B68 &amp; "&gt;, ", "")&amp;H69</f>
        <v/>
      </c>
      <c r="I68" s="0" t="str">
        <f aca="false">IF(OR(summary!$X69=AssignmentsWork!I$1,summary!$Z69=AssignmentsWork!I$1),AssignmentsWork!$A68 &amp; " &lt;" &amp; AssignmentsWork!$B68 &amp; "&gt;, ", "")&amp;I69</f>
        <v/>
      </c>
      <c r="J68" s="0" t="str">
        <f aca="false">IF(OR(summary!$X69=AssignmentsWork!J$1,summary!$Z69=AssignmentsWork!J$1),AssignmentsWork!$A68 &amp; " &lt;" &amp; AssignmentsWork!$B68 &amp; "&gt;, ", "")&amp;J69</f>
        <v/>
      </c>
      <c r="K68" s="0" t="str">
        <f aca="false">IF(OR(summary!$X69=AssignmentsWork!K$1,summary!$Z69=AssignmentsWork!K$1),AssignmentsWork!$A68 &amp; " &lt;" &amp; AssignmentsWork!$B68 &amp; "&gt;, ", "")&amp;K69</f>
        <v/>
      </c>
      <c r="L68" s="0" t="str">
        <f aca="false">IF(OR(summary!$X69=AssignmentsWork!L$1,summary!$Z69=AssignmentsWork!L$1),AssignmentsWork!$A68 &amp; " &lt;" &amp; AssignmentsWork!$B68 &amp; "&gt;, ", "")&amp;L69</f>
        <v/>
      </c>
      <c r="M68" s="0" t="str">
        <f aca="false">IF(OR(summary!$X69=AssignmentsWork!M$1,summary!$Z69=AssignmentsWork!M$1),AssignmentsWork!$A68 &amp; " &lt;" &amp; AssignmentsWork!$B68 &amp; "&gt;, ", "")&amp;M69</f>
        <v/>
      </c>
      <c r="N68" s="0" t="str">
        <f aca="false">IF(OR(summary!$X69=AssignmentsWork!N$1,summary!$Z69=AssignmentsWork!N$1),AssignmentsWork!$A68 &amp; " &lt;" &amp; AssignmentsWork!$B68 &amp; "&gt;, ", "")&amp;N69</f>
        <v/>
      </c>
      <c r="O68" s="0" t="str">
        <f aca="false">IF(OR(summary!$X69=AssignmentsWork!O$1,summary!$Z69=AssignmentsWork!O$1),AssignmentsWork!$A68 &amp; " &lt;" &amp; AssignmentsWork!$B68 &amp; "&gt;, ", "")&amp;O69</f>
        <v/>
      </c>
      <c r="P68" s="0" t="str">
        <f aca="false">IF(OR(summary!$X69=AssignmentsWork!P$1,summary!$Z69=AssignmentsWork!P$1),AssignmentsWork!$A68 &amp; " &lt;" &amp; AssignmentsWork!$B68 &amp; "&gt;, ", "")&amp;P69</f>
        <v/>
      </c>
      <c r="Q68" s="0" t="str">
        <f aca="false">IF(OR(summary!$X69=AssignmentsWork!Q$1,summary!$Z69=AssignmentsWork!Q$1),AssignmentsWork!$A68 &amp; " &lt;" &amp; AssignmentsWork!$B68 &amp; "&gt;, ", "")&amp;Q69</f>
        <v/>
      </c>
      <c r="R68" s="0" t="str">
        <f aca="false">IF(OR(summary!$X69=AssignmentsWork!R$1,summary!$Z69=AssignmentsWork!R$1),AssignmentsWork!$A68 &amp; " &lt;" &amp; AssignmentsWork!$B68 &amp; "&gt;, ", "")&amp;R69</f>
        <v/>
      </c>
      <c r="S68" s="0" t="str">
        <f aca="false">IF(OR(summary!$X69=AssignmentsWork!S$1,summary!$Z69=AssignmentsWork!S$1),AssignmentsWork!$A68 &amp; " &lt;" &amp; AssignmentsWork!$B68 &amp; "&gt;, ", "")&amp;S69</f>
        <v/>
      </c>
      <c r="T68" s="0" t="str">
        <f aca="false">IF(OR(summary!$X69=AssignmentsWork!T$1,summary!$Z69=AssignmentsWork!T$1),AssignmentsWork!$A68 &amp; " &lt;" &amp; AssignmentsWork!$B68 &amp; "&gt;, ", "")&amp;T69</f>
        <v/>
      </c>
      <c r="U68" s="0" t="str">
        <f aca="false">IF(OR(summary!$X69=AssignmentsWork!U$1,summary!$Z69=AssignmentsWork!U$1),AssignmentsWork!$A68 &amp; " &lt;" &amp; AssignmentsWork!$B68 &amp; "&gt;, ", "")&amp;U69</f>
        <v/>
      </c>
      <c r="V68" s="0" t="str">
        <f aca="false">IF(OR(summary!$X69=AssignmentsWork!V$1,summary!$Z69=AssignmentsWork!V$1),AssignmentsWork!$A68 &amp; " &lt;" &amp; AssignmentsWork!$B68 &amp; "&gt;, ", "")&amp;V69</f>
        <v/>
      </c>
      <c r="W68" s="0" t="str">
        <f aca="false">IF(OR(summary!$X69=AssignmentsWork!W$1,summary!$Z69=AssignmentsWork!W$1),AssignmentsWork!$A68 &amp; " &lt;" &amp; AssignmentsWork!$B68 &amp; "&gt;, ", "")&amp;W69</f>
        <v/>
      </c>
      <c r="X68" s="0" t="str">
        <f aca="false">IF(OR(summary!$X69=AssignmentsWork!X$1,summary!$Z69=AssignmentsWork!X$1),AssignmentsWork!$A68 &amp; " &lt;" &amp; AssignmentsWork!$B68 &amp; "&gt;, ", "")&amp;X69</f>
        <v/>
      </c>
      <c r="Y68" s="0" t="str">
        <f aca="false">IF(OR(summary!$X69=AssignmentsWork!Y$1,summary!$Z69=AssignmentsWork!Y$1),AssignmentsWork!$A68 &amp; " &lt;" &amp; AssignmentsWork!$B68 &amp; "&gt;, ", "")&amp;Y69</f>
        <v/>
      </c>
      <c r="Z68" s="0" t="str">
        <f aca="false">IF(OR(summary!$X69=AssignmentsWork!Z$1,summary!$Z69=AssignmentsWork!Z$1),AssignmentsWork!$A68 &amp; " &lt;" &amp; AssignmentsWork!$B68 &amp; "&gt;, ", "")&amp;Z69</f>
        <v/>
      </c>
      <c r="AA68" s="0" t="str">
        <f aca="false">IF(OR(summary!$X69=AssignmentsWork!AA$1,summary!$Z69=AssignmentsWork!AA$1),AssignmentsWork!$A68 &amp; " &lt;" &amp; AssignmentsWork!$B68 &amp; "&gt;, ", "")&amp;AA69</f>
        <v/>
      </c>
      <c r="AB68" s="0" t="str">
        <f aca="false">IF(OR(summary!$X69=AssignmentsWork!AB$1,summary!$Z69=AssignmentsWork!AB$1),AssignmentsWork!$A68 &amp; " &lt;" &amp; AssignmentsWork!$B68 &amp; "&gt;, ", "")&amp;AB69</f>
        <v/>
      </c>
      <c r="AC68" s="0" t="str">
        <f aca="false">IF(OR(summary!$X69=AssignmentsWork!AC$1,summary!$Z69=AssignmentsWork!AC$1),AssignmentsWork!$A68 &amp; " &lt;" &amp; AssignmentsWork!$B68 &amp; "&gt;, ", "")&amp;AC69</f>
        <v/>
      </c>
      <c r="AD68" s="0" t="str">
        <f aca="false">IF(OR(summary!$X69=AssignmentsWork!AD$1,summary!$Z69=AssignmentsWork!AD$1),AssignmentsWork!$A68 &amp; " &lt;" &amp; AssignmentsWork!$B68 &amp; "&gt;, ", "")&amp;AD69</f>
        <v/>
      </c>
      <c r="AE68" s="0" t="str">
        <f aca="false">IF(OR(summary!$X69=AssignmentsWork!AE$1,summary!$Z69=AssignmentsWork!AE$1),AssignmentsWork!$A68 &amp; " &lt;" &amp; AssignmentsWork!$B68 &amp; "&gt;, ", "")&amp;AE69</f>
        <v/>
      </c>
      <c r="AF68" s="0" t="str">
        <f aca="false">IF(OR(summary!$X69=AssignmentsWork!AF$1,summary!$Z69=AssignmentsWork!AF$1),AssignmentsWork!$A68 &amp; " &lt;" &amp; AssignmentsWork!$B68 &amp; "&gt;, ", "")&amp;AF69</f>
        <v/>
      </c>
      <c r="AG68" s="0" t="str">
        <f aca="false">IF(OR(summary!$X69=AssignmentsWork!AG$1,summary!$Z69=AssignmentsWork!AG$1),AssignmentsWork!$A68 &amp; " &lt;" &amp; AssignmentsWork!$B68 &amp; "&gt;, ", "")&amp;AG69</f>
        <v/>
      </c>
      <c r="AH68" s="0" t="str">
        <f aca="false">IF(OR(summary!$X69=AssignmentsWork!AH$1,summary!$Z69=AssignmentsWork!AH$1),AssignmentsWork!$A68 &amp; " &lt;" &amp; AssignmentsWork!$B68 &amp; "&gt;, ", "")&amp;AH69</f>
        <v/>
      </c>
      <c r="AI68" s="0" t="str">
        <f aca="false">IF(OR(summary!$X69=AssignmentsWork!AI$1,summary!$Z69=AssignmentsWork!AI$1),AssignmentsWork!$A68 &amp; " &lt;" &amp; AssignmentsWork!$B68 &amp; "&gt;, ", "")&amp;AI69</f>
        <v/>
      </c>
      <c r="AJ68" s="0" t="str">
        <f aca="false">IF(OR(summary!$X69=AssignmentsWork!AJ$1,summary!$Z69=AssignmentsWork!AJ$1),AssignmentsWork!$A68 &amp; " &lt;" &amp; AssignmentsWork!$B68 &amp; "&gt;, ", "")&amp;AJ69</f>
        <v/>
      </c>
      <c r="AK68" s="0" t="str">
        <f aca="false">IF(OR(summary!$X69=AssignmentsWork!AK$1,summary!$Z69=AssignmentsWork!AK$1),AssignmentsWork!$A68 &amp; " &lt;" &amp; AssignmentsWork!$B68 &amp; "&gt;, ", "")&amp;AK69</f>
        <v/>
      </c>
      <c r="AL68" s="0" t="str">
        <f aca="false">IF(OR(summary!$X69=AssignmentsWork!AL$1,summary!$Z69=AssignmentsWork!AL$1),AssignmentsWork!$A68 &amp; " &lt;" &amp; AssignmentsWork!$B68 &amp; "&gt;, ", "")&amp;AL69</f>
        <v/>
      </c>
      <c r="AM68" s="0" t="str">
        <f aca="false">IF(OR(summary!$X69=AssignmentsWork!AM$1,summary!$Z69=AssignmentsWork!AM$1),AssignmentsWork!$A68 &amp; " &lt;" &amp; AssignmentsWork!$B68 &amp; "&gt;, ", "")&amp;AM69</f>
        <v/>
      </c>
      <c r="AN68" s="0" t="str">
        <f aca="false">IF(OR(summary!$X69=AssignmentsWork!AN$1,summary!$Z69=AssignmentsWork!AN$1),AssignmentsWork!$A68 &amp; " &lt;" &amp; AssignmentsWork!$B68 &amp; "&gt;, ", "")&amp;AN69</f>
        <v/>
      </c>
      <c r="AO68" s="0" t="str">
        <f aca="false">IF(OR(summary!$X69=AssignmentsWork!AO$1,summary!$Z69=AssignmentsWork!AO$1),AssignmentsWork!$A68 &amp; " &lt;" &amp; AssignmentsWork!$B68 &amp; "&gt;, ", "")&amp;AO69</f>
        <v/>
      </c>
      <c r="AP68" s="0" t="str">
        <f aca="false">IF(OR(summary!$X69=AssignmentsWork!AP$1,summary!$Z69=AssignmentsWork!AP$1),AssignmentsWork!$A68 &amp; " &lt;" &amp; AssignmentsWork!$B68 &amp; "&gt;, ", "")&amp;AP69</f>
        <v/>
      </c>
      <c r="AQ68" s="0" t="str">
        <f aca="false">IF(OR(summary!$X69=AssignmentsWork!AQ$1,summary!$Z69=AssignmentsWork!AQ$1),AssignmentsWork!$A68 &amp; " &lt;" &amp; AssignmentsWork!$B68 &amp; "&gt;, ", "")&amp;AQ69</f>
        <v/>
      </c>
      <c r="AR68" s="0" t="str">
        <f aca="false">IF(OR(summary!$X69=AssignmentsWork!AR$1,summary!$Z69=AssignmentsWork!AR$1),AssignmentsWork!$A68 &amp; " &lt;" &amp; AssignmentsWork!$B68 &amp; "&gt;, ", "")&amp;AR69</f>
        <v/>
      </c>
      <c r="AS68" s="0" t="str">
        <f aca="false">IF(OR(summary!$X69=AssignmentsWork!AS$1,summary!$Z69=AssignmentsWork!AS$1),AssignmentsWork!$A68 &amp; " &lt;" &amp; AssignmentsWork!$B68 &amp; "&gt;, ", "")&amp;AS69</f>
        <v/>
      </c>
      <c r="AT68" s="0" t="str">
        <f aca="false">IF(OR(summary!$X69=AssignmentsWork!AT$1,summary!$Z69=AssignmentsWork!AT$1),AssignmentsWork!$A68 &amp; " &lt;" &amp; AssignmentsWork!$B68 &amp; "&gt;, ", "")&amp;AT69</f>
        <v/>
      </c>
      <c r="AU68" s="0" t="str">
        <f aca="false">IF(OR(summary!$X69=AssignmentsWork!AU$1,summary!$Z69=AssignmentsWork!AU$1),AssignmentsWork!$A68 &amp; " &lt;" &amp; AssignmentsWork!$B68 &amp; "&gt;, ", "")&amp;AU69</f>
        <v/>
      </c>
      <c r="AV68" s="0" t="str">
        <f aca="false">IF(OR(summary!$X69=AssignmentsWork!AV$1,summary!$Z69=AssignmentsWork!AV$1),AssignmentsWork!$A68 &amp; " &lt;" &amp; AssignmentsWork!$B68 &amp; "&gt;, ", "")&amp;AV69</f>
        <v/>
      </c>
      <c r="AW68" s="0" t="str">
        <f aca="false">IF(OR(summary!$X69=AssignmentsWork!AW$1,summary!$Z69=AssignmentsWork!AW$1),AssignmentsWork!$A68 &amp; " &lt;" &amp; AssignmentsWork!$B68 &amp; "&gt;, ", "")&amp;AW69</f>
        <v/>
      </c>
      <c r="AX68" s="0" t="str">
        <f aca="false">IF(OR(summary!$X69=AssignmentsWork!AX$1,summary!$Z69=AssignmentsWork!AX$1),AssignmentsWork!$A68 &amp; " &lt;" &amp; AssignmentsWork!$B68 &amp; "&gt;, ", "")&amp;AX69</f>
        <v/>
      </c>
      <c r="AY68" s="0" t="str">
        <f aca="false">IF(OR(summary!$X69=AssignmentsWork!AY$1,summary!$Z69=AssignmentsWork!AY$1),AssignmentsWork!$A68 &amp; " &lt;" &amp; AssignmentsWork!$B68 &amp; "&gt;, ", "")&amp;AY69</f>
        <v/>
      </c>
      <c r="AZ68" s="0" t="str">
        <f aca="false">IF(OR(summary!$X69=AssignmentsWork!AZ$1,summary!$Z69=AssignmentsWork!AZ$1),AssignmentsWork!$A68 &amp; " &lt;" &amp; AssignmentsWork!$B68 &amp; "&gt;, ", "")&amp;AZ69</f>
        <v/>
      </c>
      <c r="BA68" s="0" t="str">
        <f aca="false">IF(OR(summary!$X69=AssignmentsWork!BA$1,summary!$Z69=AssignmentsWork!BA$1),AssignmentsWork!$A68 &amp; " &lt;" &amp; AssignmentsWork!$B68 &amp; "&gt;, ", "")&amp;BA69</f>
        <v/>
      </c>
      <c r="BB68" s="0" t="str">
        <f aca="false">IF(OR(summary!$X69=AssignmentsWork!BB$1,summary!$Z69=AssignmentsWork!BB$1),AssignmentsWork!$A68 &amp; " &lt;" &amp; AssignmentsWork!$B68 &amp; "&gt;, ", "")&amp;BB69</f>
        <v/>
      </c>
      <c r="BC68" s="0" t="e">
        <f aca="false">IF(OR(summary!$X69=AssignmentsWork!BC$1,summary!$Z69=AssignmentsWork!BC$1),AssignmentsWork!$A68 &amp; " &lt;" &amp; AssignmentsWork!$B68 &amp; "&gt;, ", "")&amp;BC69</f>
        <v>#N/A</v>
      </c>
    </row>
    <row r="69" customFormat="false" ht="15" hidden="false" customHeight="false" outlineLevel="0" collapsed="false">
      <c r="A69" s="0" t="str">
        <f aca="false">summary!A70&amp;" "&amp;summary!B70</f>
        <v> </v>
      </c>
      <c r="B69" s="0" t="n">
        <f aca="false">summary!D70</f>
        <v>0</v>
      </c>
      <c r="C69" s="0" t="str">
        <f aca="false">IF(OR(summary!$X70=AssignmentsWork!C$1,summary!$Z70=AssignmentsWork!C$1),AssignmentsWork!$A69 &amp; " &lt;" &amp; AssignmentsWork!$B69 &amp; "&gt;, ", "")&amp;C70</f>
        <v/>
      </c>
      <c r="D69" s="0" t="str">
        <f aca="false">IF(OR(summary!$X70=AssignmentsWork!D$1,summary!$Z70=AssignmentsWork!D$1),AssignmentsWork!$A69 &amp; " &lt;" &amp; AssignmentsWork!$B69 &amp; "&gt;, ", "")&amp;D70</f>
        <v/>
      </c>
      <c r="E69" s="0" t="str">
        <f aca="false">IF(OR(summary!$X70=AssignmentsWork!E$1,summary!$Z70=AssignmentsWork!E$1),AssignmentsWork!$A69 &amp; " &lt;" &amp; AssignmentsWork!$B69 &amp; "&gt;, ", "")&amp;E70</f>
        <v/>
      </c>
      <c r="F69" s="0" t="str">
        <f aca="false">IF(OR(summary!$X70=AssignmentsWork!F$1,summary!$Z70=AssignmentsWork!F$1),AssignmentsWork!$A69 &amp; " &lt;" &amp; AssignmentsWork!$B69 &amp; "&gt;, ", "")&amp;F70</f>
        <v/>
      </c>
      <c r="G69" s="0" t="str">
        <f aca="false">IF(OR(summary!$X70=AssignmentsWork!G$1,summary!$Z70=AssignmentsWork!G$1),AssignmentsWork!$A69 &amp; " &lt;" &amp; AssignmentsWork!$B69 &amp; "&gt;, ", "")&amp;G70</f>
        <v/>
      </c>
      <c r="H69" s="0" t="str">
        <f aca="false">IF(OR(summary!$X70=AssignmentsWork!H$1,summary!$Z70=AssignmentsWork!H$1),AssignmentsWork!$A69 &amp; " &lt;" &amp; AssignmentsWork!$B69 &amp; "&gt;, ", "")&amp;H70</f>
        <v/>
      </c>
      <c r="I69" s="0" t="str">
        <f aca="false">IF(OR(summary!$X70=AssignmentsWork!I$1,summary!$Z70=AssignmentsWork!I$1),AssignmentsWork!$A69 &amp; " &lt;" &amp; AssignmentsWork!$B69 &amp; "&gt;, ", "")&amp;I70</f>
        <v/>
      </c>
      <c r="J69" s="0" t="str">
        <f aca="false">IF(OR(summary!$X70=AssignmentsWork!J$1,summary!$Z70=AssignmentsWork!J$1),AssignmentsWork!$A69 &amp; " &lt;" &amp; AssignmentsWork!$B69 &amp; "&gt;, ", "")&amp;J70</f>
        <v/>
      </c>
      <c r="K69" s="0" t="str">
        <f aca="false">IF(OR(summary!$X70=AssignmentsWork!K$1,summary!$Z70=AssignmentsWork!K$1),AssignmentsWork!$A69 &amp; " &lt;" &amp; AssignmentsWork!$B69 &amp; "&gt;, ", "")&amp;K70</f>
        <v/>
      </c>
      <c r="L69" s="0" t="str">
        <f aca="false">IF(OR(summary!$X70=AssignmentsWork!L$1,summary!$Z70=AssignmentsWork!L$1),AssignmentsWork!$A69 &amp; " &lt;" &amp; AssignmentsWork!$B69 &amp; "&gt;, ", "")&amp;L70</f>
        <v/>
      </c>
      <c r="M69" s="0" t="str">
        <f aca="false">IF(OR(summary!$X70=AssignmentsWork!M$1,summary!$Z70=AssignmentsWork!M$1),AssignmentsWork!$A69 &amp; " &lt;" &amp; AssignmentsWork!$B69 &amp; "&gt;, ", "")&amp;M70</f>
        <v/>
      </c>
      <c r="N69" s="0" t="str">
        <f aca="false">IF(OR(summary!$X70=AssignmentsWork!N$1,summary!$Z70=AssignmentsWork!N$1),AssignmentsWork!$A69 &amp; " &lt;" &amp; AssignmentsWork!$B69 &amp; "&gt;, ", "")&amp;N70</f>
        <v/>
      </c>
      <c r="O69" s="0" t="str">
        <f aca="false">IF(OR(summary!$X70=AssignmentsWork!O$1,summary!$Z70=AssignmentsWork!O$1),AssignmentsWork!$A69 &amp; " &lt;" &amp; AssignmentsWork!$B69 &amp; "&gt;, ", "")&amp;O70</f>
        <v/>
      </c>
      <c r="P69" s="0" t="str">
        <f aca="false">IF(OR(summary!$X70=AssignmentsWork!P$1,summary!$Z70=AssignmentsWork!P$1),AssignmentsWork!$A69 &amp; " &lt;" &amp; AssignmentsWork!$B69 &amp; "&gt;, ", "")&amp;P70</f>
        <v/>
      </c>
      <c r="Q69" s="0" t="str">
        <f aca="false">IF(OR(summary!$X70=AssignmentsWork!Q$1,summary!$Z70=AssignmentsWork!Q$1),AssignmentsWork!$A69 &amp; " &lt;" &amp; AssignmentsWork!$B69 &amp; "&gt;, ", "")&amp;Q70</f>
        <v/>
      </c>
      <c r="R69" s="0" t="str">
        <f aca="false">IF(OR(summary!$X70=AssignmentsWork!R$1,summary!$Z70=AssignmentsWork!R$1),AssignmentsWork!$A69 &amp; " &lt;" &amp; AssignmentsWork!$B69 &amp; "&gt;, ", "")&amp;R70</f>
        <v/>
      </c>
      <c r="S69" s="0" t="str">
        <f aca="false">IF(OR(summary!$X70=AssignmentsWork!S$1,summary!$Z70=AssignmentsWork!S$1),AssignmentsWork!$A69 &amp; " &lt;" &amp; AssignmentsWork!$B69 &amp; "&gt;, ", "")&amp;S70</f>
        <v/>
      </c>
      <c r="T69" s="0" t="str">
        <f aca="false">IF(OR(summary!$X70=AssignmentsWork!T$1,summary!$Z70=AssignmentsWork!T$1),AssignmentsWork!$A69 &amp; " &lt;" &amp; AssignmentsWork!$B69 &amp; "&gt;, ", "")&amp;T70</f>
        <v/>
      </c>
      <c r="U69" s="0" t="str">
        <f aca="false">IF(OR(summary!$X70=AssignmentsWork!U$1,summary!$Z70=AssignmentsWork!U$1),AssignmentsWork!$A69 &amp; " &lt;" &amp; AssignmentsWork!$B69 &amp; "&gt;, ", "")&amp;U70</f>
        <v/>
      </c>
      <c r="V69" s="0" t="str">
        <f aca="false">IF(OR(summary!$X70=AssignmentsWork!V$1,summary!$Z70=AssignmentsWork!V$1),AssignmentsWork!$A69 &amp; " &lt;" &amp; AssignmentsWork!$B69 &amp; "&gt;, ", "")&amp;V70</f>
        <v/>
      </c>
      <c r="W69" s="0" t="str">
        <f aca="false">IF(OR(summary!$X70=AssignmentsWork!W$1,summary!$Z70=AssignmentsWork!W$1),AssignmentsWork!$A69 &amp; " &lt;" &amp; AssignmentsWork!$B69 &amp; "&gt;, ", "")&amp;W70</f>
        <v/>
      </c>
      <c r="X69" s="0" t="str">
        <f aca="false">IF(OR(summary!$X70=AssignmentsWork!X$1,summary!$Z70=AssignmentsWork!X$1),AssignmentsWork!$A69 &amp; " &lt;" &amp; AssignmentsWork!$B69 &amp; "&gt;, ", "")&amp;X70</f>
        <v/>
      </c>
      <c r="Y69" s="0" t="str">
        <f aca="false">IF(OR(summary!$X70=AssignmentsWork!Y$1,summary!$Z70=AssignmentsWork!Y$1),AssignmentsWork!$A69 &amp; " &lt;" &amp; AssignmentsWork!$B69 &amp; "&gt;, ", "")&amp;Y70</f>
        <v/>
      </c>
      <c r="Z69" s="0" t="str">
        <f aca="false">IF(OR(summary!$X70=AssignmentsWork!Z$1,summary!$Z70=AssignmentsWork!Z$1),AssignmentsWork!$A69 &amp; " &lt;" &amp; AssignmentsWork!$B69 &amp; "&gt;, ", "")&amp;Z70</f>
        <v/>
      </c>
      <c r="AA69" s="0" t="str">
        <f aca="false">IF(OR(summary!$X70=AssignmentsWork!AA$1,summary!$Z70=AssignmentsWork!AA$1),AssignmentsWork!$A69 &amp; " &lt;" &amp; AssignmentsWork!$B69 &amp; "&gt;, ", "")&amp;AA70</f>
        <v/>
      </c>
      <c r="AB69" s="0" t="str">
        <f aca="false">IF(OR(summary!$X70=AssignmentsWork!AB$1,summary!$Z70=AssignmentsWork!AB$1),AssignmentsWork!$A69 &amp; " &lt;" &amp; AssignmentsWork!$B69 &amp; "&gt;, ", "")&amp;AB70</f>
        <v/>
      </c>
      <c r="AC69" s="0" t="str">
        <f aca="false">IF(OR(summary!$X70=AssignmentsWork!AC$1,summary!$Z70=AssignmentsWork!AC$1),AssignmentsWork!$A69 &amp; " &lt;" &amp; AssignmentsWork!$B69 &amp; "&gt;, ", "")&amp;AC70</f>
        <v/>
      </c>
      <c r="AD69" s="0" t="str">
        <f aca="false">IF(OR(summary!$X70=AssignmentsWork!AD$1,summary!$Z70=AssignmentsWork!AD$1),AssignmentsWork!$A69 &amp; " &lt;" &amp; AssignmentsWork!$B69 &amp; "&gt;, ", "")&amp;AD70</f>
        <v/>
      </c>
      <c r="AE69" s="0" t="str">
        <f aca="false">IF(OR(summary!$X70=AssignmentsWork!AE$1,summary!$Z70=AssignmentsWork!AE$1),AssignmentsWork!$A69 &amp; " &lt;" &amp; AssignmentsWork!$B69 &amp; "&gt;, ", "")&amp;AE70</f>
        <v/>
      </c>
      <c r="AF69" s="0" t="str">
        <f aca="false">IF(OR(summary!$X70=AssignmentsWork!AF$1,summary!$Z70=AssignmentsWork!AF$1),AssignmentsWork!$A69 &amp; " &lt;" &amp; AssignmentsWork!$B69 &amp; "&gt;, ", "")&amp;AF70</f>
        <v/>
      </c>
      <c r="AG69" s="0" t="str">
        <f aca="false">IF(OR(summary!$X70=AssignmentsWork!AG$1,summary!$Z70=AssignmentsWork!AG$1),AssignmentsWork!$A69 &amp; " &lt;" &amp; AssignmentsWork!$B69 &amp; "&gt;, ", "")&amp;AG70</f>
        <v/>
      </c>
      <c r="AH69" s="0" t="str">
        <f aca="false">IF(OR(summary!$X70=AssignmentsWork!AH$1,summary!$Z70=AssignmentsWork!AH$1),AssignmentsWork!$A69 &amp; " &lt;" &amp; AssignmentsWork!$B69 &amp; "&gt;, ", "")&amp;AH70</f>
        <v/>
      </c>
      <c r="AI69" s="0" t="str">
        <f aca="false">IF(OR(summary!$X70=AssignmentsWork!AI$1,summary!$Z70=AssignmentsWork!AI$1),AssignmentsWork!$A69 &amp; " &lt;" &amp; AssignmentsWork!$B69 &amp; "&gt;, ", "")&amp;AI70</f>
        <v/>
      </c>
      <c r="AJ69" s="0" t="str">
        <f aca="false">IF(OR(summary!$X70=AssignmentsWork!AJ$1,summary!$Z70=AssignmentsWork!AJ$1),AssignmentsWork!$A69 &amp; " &lt;" &amp; AssignmentsWork!$B69 &amp; "&gt;, ", "")&amp;AJ70</f>
        <v/>
      </c>
      <c r="AK69" s="0" t="str">
        <f aca="false">IF(OR(summary!$X70=AssignmentsWork!AK$1,summary!$Z70=AssignmentsWork!AK$1),AssignmentsWork!$A69 &amp; " &lt;" &amp; AssignmentsWork!$B69 &amp; "&gt;, ", "")&amp;AK70</f>
        <v/>
      </c>
      <c r="AL69" s="0" t="str">
        <f aca="false">IF(OR(summary!$X70=AssignmentsWork!AL$1,summary!$Z70=AssignmentsWork!AL$1),AssignmentsWork!$A69 &amp; " &lt;" &amp; AssignmentsWork!$B69 &amp; "&gt;, ", "")&amp;AL70</f>
        <v/>
      </c>
      <c r="AM69" s="0" t="str">
        <f aca="false">IF(OR(summary!$X70=AssignmentsWork!AM$1,summary!$Z70=AssignmentsWork!AM$1),AssignmentsWork!$A69 &amp; " &lt;" &amp; AssignmentsWork!$B69 &amp; "&gt;, ", "")&amp;AM70</f>
        <v/>
      </c>
      <c r="AN69" s="0" t="str">
        <f aca="false">IF(OR(summary!$X70=AssignmentsWork!AN$1,summary!$Z70=AssignmentsWork!AN$1),AssignmentsWork!$A69 &amp; " &lt;" &amp; AssignmentsWork!$B69 &amp; "&gt;, ", "")&amp;AN70</f>
        <v/>
      </c>
      <c r="AO69" s="0" t="str">
        <f aca="false">IF(OR(summary!$X70=AssignmentsWork!AO$1,summary!$Z70=AssignmentsWork!AO$1),AssignmentsWork!$A69 &amp; " &lt;" &amp; AssignmentsWork!$B69 &amp; "&gt;, ", "")&amp;AO70</f>
        <v/>
      </c>
      <c r="AP69" s="0" t="str">
        <f aca="false">IF(OR(summary!$X70=AssignmentsWork!AP$1,summary!$Z70=AssignmentsWork!AP$1),AssignmentsWork!$A69 &amp; " &lt;" &amp; AssignmentsWork!$B69 &amp; "&gt;, ", "")&amp;AP70</f>
        <v/>
      </c>
      <c r="AQ69" s="0" t="str">
        <f aca="false">IF(OR(summary!$X70=AssignmentsWork!AQ$1,summary!$Z70=AssignmentsWork!AQ$1),AssignmentsWork!$A69 &amp; " &lt;" &amp; AssignmentsWork!$B69 &amp; "&gt;, ", "")&amp;AQ70</f>
        <v/>
      </c>
      <c r="AR69" s="0" t="str">
        <f aca="false">IF(OR(summary!$X70=AssignmentsWork!AR$1,summary!$Z70=AssignmentsWork!AR$1),AssignmentsWork!$A69 &amp; " &lt;" &amp; AssignmentsWork!$B69 &amp; "&gt;, ", "")&amp;AR70</f>
        <v/>
      </c>
      <c r="AS69" s="0" t="str">
        <f aca="false">IF(OR(summary!$X70=AssignmentsWork!AS$1,summary!$Z70=AssignmentsWork!AS$1),AssignmentsWork!$A69 &amp; " &lt;" &amp; AssignmentsWork!$B69 &amp; "&gt;, ", "")&amp;AS70</f>
        <v/>
      </c>
      <c r="AT69" s="0" t="str">
        <f aca="false">IF(OR(summary!$X70=AssignmentsWork!AT$1,summary!$Z70=AssignmentsWork!AT$1),AssignmentsWork!$A69 &amp; " &lt;" &amp; AssignmentsWork!$B69 &amp; "&gt;, ", "")&amp;AT70</f>
        <v/>
      </c>
      <c r="AU69" s="0" t="str">
        <f aca="false">IF(OR(summary!$X70=AssignmentsWork!AU$1,summary!$Z70=AssignmentsWork!AU$1),AssignmentsWork!$A69 &amp; " &lt;" &amp; AssignmentsWork!$B69 &amp; "&gt;, ", "")&amp;AU70</f>
        <v/>
      </c>
      <c r="AV69" s="0" t="str">
        <f aca="false">IF(OR(summary!$X70=AssignmentsWork!AV$1,summary!$Z70=AssignmentsWork!AV$1),AssignmentsWork!$A69 &amp; " &lt;" &amp; AssignmentsWork!$B69 &amp; "&gt;, ", "")&amp;AV70</f>
        <v/>
      </c>
      <c r="AW69" s="0" t="str">
        <f aca="false">IF(OR(summary!$X70=AssignmentsWork!AW$1,summary!$Z70=AssignmentsWork!AW$1),AssignmentsWork!$A69 &amp; " &lt;" &amp; AssignmentsWork!$B69 &amp; "&gt;, ", "")&amp;AW70</f>
        <v/>
      </c>
      <c r="AX69" s="0" t="str">
        <f aca="false">IF(OR(summary!$X70=AssignmentsWork!AX$1,summary!$Z70=AssignmentsWork!AX$1),AssignmentsWork!$A69 &amp; " &lt;" &amp; AssignmentsWork!$B69 &amp; "&gt;, ", "")&amp;AX70</f>
        <v/>
      </c>
      <c r="AY69" s="0" t="str">
        <f aca="false">IF(OR(summary!$X70=AssignmentsWork!AY$1,summary!$Z70=AssignmentsWork!AY$1),AssignmentsWork!$A69 &amp; " &lt;" &amp; AssignmentsWork!$B69 &amp; "&gt;, ", "")&amp;AY70</f>
        <v/>
      </c>
      <c r="AZ69" s="0" t="str">
        <f aca="false">IF(OR(summary!$X70=AssignmentsWork!AZ$1,summary!$Z70=AssignmentsWork!AZ$1),AssignmentsWork!$A69 &amp; " &lt;" &amp; AssignmentsWork!$B69 &amp; "&gt;, ", "")&amp;AZ70</f>
        <v/>
      </c>
      <c r="BA69" s="0" t="str">
        <f aca="false">IF(OR(summary!$X70=AssignmentsWork!BA$1,summary!$Z70=AssignmentsWork!BA$1),AssignmentsWork!$A69 &amp; " &lt;" &amp; AssignmentsWork!$B69 &amp; "&gt;, ", "")&amp;BA70</f>
        <v/>
      </c>
      <c r="BB69" s="0" t="str">
        <f aca="false">IF(OR(summary!$X70=AssignmentsWork!BB$1,summary!$Z70=AssignmentsWork!BB$1),AssignmentsWork!$A69 &amp; " &lt;" &amp; AssignmentsWork!$B69 &amp; "&gt;, ", "")&amp;BB70</f>
        <v/>
      </c>
      <c r="BC69" s="0" t="e">
        <f aca="false">IF(OR(summary!$X70=AssignmentsWork!BC$1,summary!$Z70=AssignmentsWork!BC$1),AssignmentsWork!$A69 &amp; " &lt;" &amp; AssignmentsWork!$B69 &amp; "&gt;, ", "")&amp;BC70</f>
        <v>#N/A</v>
      </c>
    </row>
    <row r="70" customFormat="false" ht="15" hidden="false" customHeight="false" outlineLevel="0" collapsed="false">
      <c r="A70" s="0" t="str">
        <f aca="false">summary!A71&amp;" "&amp;summary!B71</f>
        <v> </v>
      </c>
      <c r="B70" s="0" t="n">
        <f aca="false">summary!D71</f>
        <v>0</v>
      </c>
      <c r="C70" s="0" t="str">
        <f aca="false">IF(OR(summary!$X71=AssignmentsWork!C$1,summary!$Z71=AssignmentsWork!C$1),AssignmentsWork!$A70 &amp; " &lt;" &amp; AssignmentsWork!$B70 &amp; "&gt;, ", "")&amp;C71</f>
        <v/>
      </c>
      <c r="D70" s="0" t="str">
        <f aca="false">IF(OR(summary!$X71=AssignmentsWork!D$1,summary!$Z71=AssignmentsWork!D$1),AssignmentsWork!$A70 &amp; " &lt;" &amp; AssignmentsWork!$B70 &amp; "&gt;, ", "")&amp;D71</f>
        <v/>
      </c>
      <c r="E70" s="0" t="str">
        <f aca="false">IF(OR(summary!$X71=AssignmentsWork!E$1,summary!$Z71=AssignmentsWork!E$1),AssignmentsWork!$A70 &amp; " &lt;" &amp; AssignmentsWork!$B70 &amp; "&gt;, ", "")&amp;E71</f>
        <v/>
      </c>
      <c r="F70" s="0" t="str">
        <f aca="false">IF(OR(summary!$X71=AssignmentsWork!F$1,summary!$Z71=AssignmentsWork!F$1),AssignmentsWork!$A70 &amp; " &lt;" &amp; AssignmentsWork!$B70 &amp; "&gt;, ", "")&amp;F71</f>
        <v/>
      </c>
      <c r="G70" s="0" t="str">
        <f aca="false">IF(OR(summary!$X71=AssignmentsWork!G$1,summary!$Z71=AssignmentsWork!G$1),AssignmentsWork!$A70 &amp; " &lt;" &amp; AssignmentsWork!$B70 &amp; "&gt;, ", "")&amp;G71</f>
        <v/>
      </c>
      <c r="H70" s="0" t="str">
        <f aca="false">IF(OR(summary!$X71=AssignmentsWork!H$1,summary!$Z71=AssignmentsWork!H$1),AssignmentsWork!$A70 &amp; " &lt;" &amp; AssignmentsWork!$B70 &amp; "&gt;, ", "")&amp;H71</f>
        <v/>
      </c>
      <c r="I70" s="0" t="str">
        <f aca="false">IF(OR(summary!$X71=AssignmentsWork!I$1,summary!$Z71=AssignmentsWork!I$1),AssignmentsWork!$A70 &amp; " &lt;" &amp; AssignmentsWork!$B70 &amp; "&gt;, ", "")&amp;I71</f>
        <v/>
      </c>
      <c r="J70" s="0" t="str">
        <f aca="false">IF(OR(summary!$X71=AssignmentsWork!J$1,summary!$Z71=AssignmentsWork!J$1),AssignmentsWork!$A70 &amp; " &lt;" &amp; AssignmentsWork!$B70 &amp; "&gt;, ", "")&amp;J71</f>
        <v/>
      </c>
      <c r="K70" s="0" t="str">
        <f aca="false">IF(OR(summary!$X71=AssignmentsWork!K$1,summary!$Z71=AssignmentsWork!K$1),AssignmentsWork!$A70 &amp; " &lt;" &amp; AssignmentsWork!$B70 &amp; "&gt;, ", "")&amp;K71</f>
        <v/>
      </c>
      <c r="L70" s="0" t="str">
        <f aca="false">IF(OR(summary!$X71=AssignmentsWork!L$1,summary!$Z71=AssignmentsWork!L$1),AssignmentsWork!$A70 &amp; " &lt;" &amp; AssignmentsWork!$B70 &amp; "&gt;, ", "")&amp;L71</f>
        <v/>
      </c>
      <c r="M70" s="0" t="str">
        <f aca="false">IF(OR(summary!$X71=AssignmentsWork!M$1,summary!$Z71=AssignmentsWork!M$1),AssignmentsWork!$A70 &amp; " &lt;" &amp; AssignmentsWork!$B70 &amp; "&gt;, ", "")&amp;M71</f>
        <v/>
      </c>
      <c r="N70" s="0" t="str">
        <f aca="false">IF(OR(summary!$X71=AssignmentsWork!N$1,summary!$Z71=AssignmentsWork!N$1),AssignmentsWork!$A70 &amp; " &lt;" &amp; AssignmentsWork!$B70 &amp; "&gt;, ", "")&amp;N71</f>
        <v/>
      </c>
      <c r="O70" s="0" t="str">
        <f aca="false">IF(OR(summary!$X71=AssignmentsWork!O$1,summary!$Z71=AssignmentsWork!O$1),AssignmentsWork!$A70 &amp; " &lt;" &amp; AssignmentsWork!$B70 &amp; "&gt;, ", "")&amp;O71</f>
        <v/>
      </c>
      <c r="P70" s="0" t="str">
        <f aca="false">IF(OR(summary!$X71=AssignmentsWork!P$1,summary!$Z71=AssignmentsWork!P$1),AssignmentsWork!$A70 &amp; " &lt;" &amp; AssignmentsWork!$B70 &amp; "&gt;, ", "")&amp;P71</f>
        <v/>
      </c>
      <c r="Q70" s="0" t="str">
        <f aca="false">IF(OR(summary!$X71=AssignmentsWork!Q$1,summary!$Z71=AssignmentsWork!Q$1),AssignmentsWork!$A70 &amp; " &lt;" &amp; AssignmentsWork!$B70 &amp; "&gt;, ", "")&amp;Q71</f>
        <v/>
      </c>
      <c r="R70" s="0" t="str">
        <f aca="false">IF(OR(summary!$X71=AssignmentsWork!R$1,summary!$Z71=AssignmentsWork!R$1),AssignmentsWork!$A70 &amp; " &lt;" &amp; AssignmentsWork!$B70 &amp; "&gt;, ", "")&amp;R71</f>
        <v/>
      </c>
      <c r="S70" s="0" t="str">
        <f aca="false">IF(OR(summary!$X71=AssignmentsWork!S$1,summary!$Z71=AssignmentsWork!S$1),AssignmentsWork!$A70 &amp; " &lt;" &amp; AssignmentsWork!$B70 &amp; "&gt;, ", "")&amp;S71</f>
        <v/>
      </c>
      <c r="T70" s="0" t="str">
        <f aca="false">IF(OR(summary!$X71=AssignmentsWork!T$1,summary!$Z71=AssignmentsWork!T$1),AssignmentsWork!$A70 &amp; " &lt;" &amp; AssignmentsWork!$B70 &amp; "&gt;, ", "")&amp;T71</f>
        <v/>
      </c>
      <c r="U70" s="0" t="str">
        <f aca="false">IF(OR(summary!$X71=AssignmentsWork!U$1,summary!$Z71=AssignmentsWork!U$1),AssignmentsWork!$A70 &amp; " &lt;" &amp; AssignmentsWork!$B70 &amp; "&gt;, ", "")&amp;U71</f>
        <v/>
      </c>
      <c r="V70" s="0" t="str">
        <f aca="false">IF(OR(summary!$X71=AssignmentsWork!V$1,summary!$Z71=AssignmentsWork!V$1),AssignmentsWork!$A70 &amp; " &lt;" &amp; AssignmentsWork!$B70 &amp; "&gt;, ", "")&amp;V71</f>
        <v/>
      </c>
      <c r="W70" s="0" t="str">
        <f aca="false">IF(OR(summary!$X71=AssignmentsWork!W$1,summary!$Z71=AssignmentsWork!W$1),AssignmentsWork!$A70 &amp; " &lt;" &amp; AssignmentsWork!$B70 &amp; "&gt;, ", "")&amp;W71</f>
        <v/>
      </c>
      <c r="X70" s="0" t="str">
        <f aca="false">IF(OR(summary!$X71=AssignmentsWork!X$1,summary!$Z71=AssignmentsWork!X$1),AssignmentsWork!$A70 &amp; " &lt;" &amp; AssignmentsWork!$B70 &amp; "&gt;, ", "")&amp;X71</f>
        <v/>
      </c>
      <c r="Y70" s="0" t="str">
        <f aca="false">IF(OR(summary!$X71=AssignmentsWork!Y$1,summary!$Z71=AssignmentsWork!Y$1),AssignmentsWork!$A70 &amp; " &lt;" &amp; AssignmentsWork!$B70 &amp; "&gt;, ", "")&amp;Y71</f>
        <v/>
      </c>
      <c r="Z70" s="0" t="str">
        <f aca="false">IF(OR(summary!$X71=AssignmentsWork!Z$1,summary!$Z71=AssignmentsWork!Z$1),AssignmentsWork!$A70 &amp; " &lt;" &amp; AssignmentsWork!$B70 &amp; "&gt;, ", "")&amp;Z71</f>
        <v/>
      </c>
      <c r="AA70" s="0" t="str">
        <f aca="false">IF(OR(summary!$X71=AssignmentsWork!AA$1,summary!$Z71=AssignmentsWork!AA$1),AssignmentsWork!$A70 &amp; " &lt;" &amp; AssignmentsWork!$B70 &amp; "&gt;, ", "")&amp;AA71</f>
        <v/>
      </c>
      <c r="AB70" s="0" t="str">
        <f aca="false">IF(OR(summary!$X71=AssignmentsWork!AB$1,summary!$Z71=AssignmentsWork!AB$1),AssignmentsWork!$A70 &amp; " &lt;" &amp; AssignmentsWork!$B70 &amp; "&gt;, ", "")&amp;AB71</f>
        <v/>
      </c>
      <c r="AC70" s="0" t="str">
        <f aca="false">IF(OR(summary!$X71=AssignmentsWork!AC$1,summary!$Z71=AssignmentsWork!AC$1),AssignmentsWork!$A70 &amp; " &lt;" &amp; AssignmentsWork!$B70 &amp; "&gt;, ", "")&amp;AC71</f>
        <v/>
      </c>
      <c r="AD70" s="0" t="str">
        <f aca="false">IF(OR(summary!$X71=AssignmentsWork!AD$1,summary!$Z71=AssignmentsWork!AD$1),AssignmentsWork!$A70 &amp; " &lt;" &amp; AssignmentsWork!$B70 &amp; "&gt;, ", "")&amp;AD71</f>
        <v/>
      </c>
      <c r="AE70" s="0" t="str">
        <f aca="false">IF(OR(summary!$X71=AssignmentsWork!AE$1,summary!$Z71=AssignmentsWork!AE$1),AssignmentsWork!$A70 &amp; " &lt;" &amp; AssignmentsWork!$B70 &amp; "&gt;, ", "")&amp;AE71</f>
        <v/>
      </c>
      <c r="AF70" s="0" t="str">
        <f aca="false">IF(OR(summary!$X71=AssignmentsWork!AF$1,summary!$Z71=AssignmentsWork!AF$1),AssignmentsWork!$A70 &amp; " &lt;" &amp; AssignmentsWork!$B70 &amp; "&gt;, ", "")&amp;AF71</f>
        <v/>
      </c>
      <c r="AG70" s="0" t="str">
        <f aca="false">IF(OR(summary!$X71=AssignmentsWork!AG$1,summary!$Z71=AssignmentsWork!AG$1),AssignmentsWork!$A70 &amp; " &lt;" &amp; AssignmentsWork!$B70 &amp; "&gt;, ", "")&amp;AG71</f>
        <v/>
      </c>
      <c r="AH70" s="0" t="str">
        <f aca="false">IF(OR(summary!$X71=AssignmentsWork!AH$1,summary!$Z71=AssignmentsWork!AH$1),AssignmentsWork!$A70 &amp; " &lt;" &amp; AssignmentsWork!$B70 &amp; "&gt;, ", "")&amp;AH71</f>
        <v/>
      </c>
      <c r="AI70" s="0" t="str">
        <f aca="false">IF(OR(summary!$X71=AssignmentsWork!AI$1,summary!$Z71=AssignmentsWork!AI$1),AssignmentsWork!$A70 &amp; " &lt;" &amp; AssignmentsWork!$B70 &amp; "&gt;, ", "")&amp;AI71</f>
        <v/>
      </c>
      <c r="AJ70" s="0" t="str">
        <f aca="false">IF(OR(summary!$X71=AssignmentsWork!AJ$1,summary!$Z71=AssignmentsWork!AJ$1),AssignmentsWork!$A70 &amp; " &lt;" &amp; AssignmentsWork!$B70 &amp; "&gt;, ", "")&amp;AJ71</f>
        <v/>
      </c>
      <c r="AK70" s="0" t="str">
        <f aca="false">IF(OR(summary!$X71=AssignmentsWork!AK$1,summary!$Z71=AssignmentsWork!AK$1),AssignmentsWork!$A70 &amp; " &lt;" &amp; AssignmentsWork!$B70 &amp; "&gt;, ", "")&amp;AK71</f>
        <v/>
      </c>
      <c r="AL70" s="0" t="str">
        <f aca="false">IF(OR(summary!$X71=AssignmentsWork!AL$1,summary!$Z71=AssignmentsWork!AL$1),AssignmentsWork!$A70 &amp; " &lt;" &amp; AssignmentsWork!$B70 &amp; "&gt;, ", "")&amp;AL71</f>
        <v/>
      </c>
      <c r="AM70" s="0" t="str">
        <f aca="false">IF(OR(summary!$X71=AssignmentsWork!AM$1,summary!$Z71=AssignmentsWork!AM$1),AssignmentsWork!$A70 &amp; " &lt;" &amp; AssignmentsWork!$B70 &amp; "&gt;, ", "")&amp;AM71</f>
        <v/>
      </c>
      <c r="AN70" s="0" t="str">
        <f aca="false">IF(OR(summary!$X71=AssignmentsWork!AN$1,summary!$Z71=AssignmentsWork!AN$1),AssignmentsWork!$A70 &amp; " &lt;" &amp; AssignmentsWork!$B70 &amp; "&gt;, ", "")&amp;AN71</f>
        <v/>
      </c>
      <c r="AO70" s="0" t="str">
        <f aca="false">IF(OR(summary!$X71=AssignmentsWork!AO$1,summary!$Z71=AssignmentsWork!AO$1),AssignmentsWork!$A70 &amp; " &lt;" &amp; AssignmentsWork!$B70 &amp; "&gt;, ", "")&amp;AO71</f>
        <v/>
      </c>
      <c r="AP70" s="0" t="str">
        <f aca="false">IF(OR(summary!$X71=AssignmentsWork!AP$1,summary!$Z71=AssignmentsWork!AP$1),AssignmentsWork!$A70 &amp; " &lt;" &amp; AssignmentsWork!$B70 &amp; "&gt;, ", "")&amp;AP71</f>
        <v/>
      </c>
      <c r="AQ70" s="0" t="str">
        <f aca="false">IF(OR(summary!$X71=AssignmentsWork!AQ$1,summary!$Z71=AssignmentsWork!AQ$1),AssignmentsWork!$A70 &amp; " &lt;" &amp; AssignmentsWork!$B70 &amp; "&gt;, ", "")&amp;AQ71</f>
        <v/>
      </c>
      <c r="AR70" s="0" t="str">
        <f aca="false">IF(OR(summary!$X71=AssignmentsWork!AR$1,summary!$Z71=AssignmentsWork!AR$1),AssignmentsWork!$A70 &amp; " &lt;" &amp; AssignmentsWork!$B70 &amp; "&gt;, ", "")&amp;AR71</f>
        <v/>
      </c>
      <c r="AS70" s="0" t="str">
        <f aca="false">IF(OR(summary!$X71=AssignmentsWork!AS$1,summary!$Z71=AssignmentsWork!AS$1),AssignmentsWork!$A70 &amp; " &lt;" &amp; AssignmentsWork!$B70 &amp; "&gt;, ", "")&amp;AS71</f>
        <v/>
      </c>
      <c r="AT70" s="0" t="str">
        <f aca="false">IF(OR(summary!$X71=AssignmentsWork!AT$1,summary!$Z71=AssignmentsWork!AT$1),AssignmentsWork!$A70 &amp; " &lt;" &amp; AssignmentsWork!$B70 &amp; "&gt;, ", "")&amp;AT71</f>
        <v/>
      </c>
      <c r="AU70" s="0" t="str">
        <f aca="false">IF(OR(summary!$X71=AssignmentsWork!AU$1,summary!$Z71=AssignmentsWork!AU$1),AssignmentsWork!$A70 &amp; " &lt;" &amp; AssignmentsWork!$B70 &amp; "&gt;, ", "")&amp;AU71</f>
        <v/>
      </c>
      <c r="AV70" s="0" t="str">
        <f aca="false">IF(OR(summary!$X71=AssignmentsWork!AV$1,summary!$Z71=AssignmentsWork!AV$1),AssignmentsWork!$A70 &amp; " &lt;" &amp; AssignmentsWork!$B70 &amp; "&gt;, ", "")&amp;AV71</f>
        <v/>
      </c>
      <c r="AW70" s="0" t="str">
        <f aca="false">IF(OR(summary!$X71=AssignmentsWork!AW$1,summary!$Z71=AssignmentsWork!AW$1),AssignmentsWork!$A70 &amp; " &lt;" &amp; AssignmentsWork!$B70 &amp; "&gt;, ", "")&amp;AW71</f>
        <v/>
      </c>
      <c r="AX70" s="0" t="str">
        <f aca="false">IF(OR(summary!$X71=AssignmentsWork!AX$1,summary!$Z71=AssignmentsWork!AX$1),AssignmentsWork!$A70 &amp; " &lt;" &amp; AssignmentsWork!$B70 &amp; "&gt;, ", "")&amp;AX71</f>
        <v/>
      </c>
      <c r="AY70" s="0" t="str">
        <f aca="false">IF(OR(summary!$X71=AssignmentsWork!AY$1,summary!$Z71=AssignmentsWork!AY$1),AssignmentsWork!$A70 &amp; " &lt;" &amp; AssignmentsWork!$B70 &amp; "&gt;, ", "")&amp;AY71</f>
        <v/>
      </c>
      <c r="AZ70" s="0" t="str">
        <f aca="false">IF(OR(summary!$X71=AssignmentsWork!AZ$1,summary!$Z71=AssignmentsWork!AZ$1),AssignmentsWork!$A70 &amp; " &lt;" &amp; AssignmentsWork!$B70 &amp; "&gt;, ", "")&amp;AZ71</f>
        <v/>
      </c>
      <c r="BA70" s="0" t="str">
        <f aca="false">IF(OR(summary!$X71=AssignmentsWork!BA$1,summary!$Z71=AssignmentsWork!BA$1),AssignmentsWork!$A70 &amp; " &lt;" &amp; AssignmentsWork!$B70 &amp; "&gt;, ", "")&amp;BA71</f>
        <v/>
      </c>
      <c r="BB70" s="0" t="str">
        <f aca="false">IF(OR(summary!$X71=AssignmentsWork!BB$1,summary!$Z71=AssignmentsWork!BB$1),AssignmentsWork!$A70 &amp; " &lt;" &amp; AssignmentsWork!$B70 &amp; "&gt;, ", "")&amp;BB71</f>
        <v/>
      </c>
      <c r="BC70" s="0" t="e">
        <f aca="false">IF(OR(summary!$X71=AssignmentsWork!BC$1,summary!$Z71=AssignmentsWork!BC$1),AssignmentsWork!$A70 &amp; " &lt;" &amp; AssignmentsWork!$B70 &amp; "&gt;, ", "")&amp;BC71</f>
        <v>#N/A</v>
      </c>
    </row>
    <row r="71" customFormat="false" ht="15" hidden="false" customHeight="false" outlineLevel="0" collapsed="false">
      <c r="A71" s="0" t="str">
        <f aca="false">summary!A72&amp;" "&amp;summary!B72</f>
        <v> </v>
      </c>
      <c r="B71" s="0" t="n">
        <f aca="false">summary!D72</f>
        <v>0</v>
      </c>
      <c r="C71" s="0" t="str">
        <f aca="false">IF(OR(summary!$X72=AssignmentsWork!C$1,summary!$Z72=AssignmentsWork!C$1),AssignmentsWork!$A71 &amp; " &lt;" &amp; AssignmentsWork!$B71 &amp; "&gt;, ", "")&amp;C72</f>
        <v/>
      </c>
      <c r="D71" s="0" t="str">
        <f aca="false">IF(OR(summary!$X72=AssignmentsWork!D$1,summary!$Z72=AssignmentsWork!D$1),AssignmentsWork!$A71 &amp; " &lt;" &amp; AssignmentsWork!$B71 &amp; "&gt;, ", "")&amp;D72</f>
        <v/>
      </c>
      <c r="E71" s="0" t="str">
        <f aca="false">IF(OR(summary!$X72=AssignmentsWork!E$1,summary!$Z72=AssignmentsWork!E$1),AssignmentsWork!$A71 &amp; " &lt;" &amp; AssignmentsWork!$B71 &amp; "&gt;, ", "")&amp;E72</f>
        <v/>
      </c>
      <c r="F71" s="0" t="str">
        <f aca="false">IF(OR(summary!$X72=AssignmentsWork!F$1,summary!$Z72=AssignmentsWork!F$1),AssignmentsWork!$A71 &amp; " &lt;" &amp; AssignmentsWork!$B71 &amp; "&gt;, ", "")&amp;F72</f>
        <v/>
      </c>
      <c r="G71" s="0" t="str">
        <f aca="false">IF(OR(summary!$X72=AssignmentsWork!G$1,summary!$Z72=AssignmentsWork!G$1),AssignmentsWork!$A71 &amp; " &lt;" &amp; AssignmentsWork!$B71 &amp; "&gt;, ", "")&amp;G72</f>
        <v/>
      </c>
      <c r="H71" s="0" t="str">
        <f aca="false">IF(OR(summary!$X72=AssignmentsWork!H$1,summary!$Z72=AssignmentsWork!H$1),AssignmentsWork!$A71 &amp; " &lt;" &amp; AssignmentsWork!$B71 &amp; "&gt;, ", "")&amp;H72</f>
        <v/>
      </c>
      <c r="I71" s="0" t="str">
        <f aca="false">IF(OR(summary!$X72=AssignmentsWork!I$1,summary!$Z72=AssignmentsWork!I$1),AssignmentsWork!$A71 &amp; " &lt;" &amp; AssignmentsWork!$B71 &amp; "&gt;, ", "")&amp;I72</f>
        <v/>
      </c>
      <c r="J71" s="0" t="str">
        <f aca="false">IF(OR(summary!$X72=AssignmentsWork!J$1,summary!$Z72=AssignmentsWork!J$1),AssignmentsWork!$A71 &amp; " &lt;" &amp; AssignmentsWork!$B71 &amp; "&gt;, ", "")&amp;J72</f>
        <v/>
      </c>
      <c r="K71" s="0" t="str">
        <f aca="false">IF(OR(summary!$X72=AssignmentsWork!K$1,summary!$Z72=AssignmentsWork!K$1),AssignmentsWork!$A71 &amp; " &lt;" &amp; AssignmentsWork!$B71 &amp; "&gt;, ", "")&amp;K72</f>
        <v/>
      </c>
      <c r="L71" s="0" t="str">
        <f aca="false">IF(OR(summary!$X72=AssignmentsWork!L$1,summary!$Z72=AssignmentsWork!L$1),AssignmentsWork!$A71 &amp; " &lt;" &amp; AssignmentsWork!$B71 &amp; "&gt;, ", "")&amp;L72</f>
        <v/>
      </c>
      <c r="M71" s="0" t="str">
        <f aca="false">IF(OR(summary!$X72=AssignmentsWork!M$1,summary!$Z72=AssignmentsWork!M$1),AssignmentsWork!$A71 &amp; " &lt;" &amp; AssignmentsWork!$B71 &amp; "&gt;, ", "")&amp;M72</f>
        <v/>
      </c>
      <c r="N71" s="0" t="str">
        <f aca="false">IF(OR(summary!$X72=AssignmentsWork!N$1,summary!$Z72=AssignmentsWork!N$1),AssignmentsWork!$A71 &amp; " &lt;" &amp; AssignmentsWork!$B71 &amp; "&gt;, ", "")&amp;N72</f>
        <v/>
      </c>
      <c r="O71" s="0" t="str">
        <f aca="false">IF(OR(summary!$X72=AssignmentsWork!O$1,summary!$Z72=AssignmentsWork!O$1),AssignmentsWork!$A71 &amp; " &lt;" &amp; AssignmentsWork!$B71 &amp; "&gt;, ", "")&amp;O72</f>
        <v/>
      </c>
      <c r="P71" s="0" t="str">
        <f aca="false">IF(OR(summary!$X72=AssignmentsWork!P$1,summary!$Z72=AssignmentsWork!P$1),AssignmentsWork!$A71 &amp; " &lt;" &amp; AssignmentsWork!$B71 &amp; "&gt;, ", "")&amp;P72</f>
        <v/>
      </c>
      <c r="Q71" s="0" t="str">
        <f aca="false">IF(OR(summary!$X72=AssignmentsWork!Q$1,summary!$Z72=AssignmentsWork!Q$1),AssignmentsWork!$A71 &amp; " &lt;" &amp; AssignmentsWork!$B71 &amp; "&gt;, ", "")&amp;Q72</f>
        <v/>
      </c>
      <c r="R71" s="0" t="str">
        <f aca="false">IF(OR(summary!$X72=AssignmentsWork!R$1,summary!$Z72=AssignmentsWork!R$1),AssignmentsWork!$A71 &amp; " &lt;" &amp; AssignmentsWork!$B71 &amp; "&gt;, ", "")&amp;R72</f>
        <v/>
      </c>
      <c r="S71" s="0" t="str">
        <f aca="false">IF(OR(summary!$X72=AssignmentsWork!S$1,summary!$Z72=AssignmentsWork!S$1),AssignmentsWork!$A71 &amp; " &lt;" &amp; AssignmentsWork!$B71 &amp; "&gt;, ", "")&amp;S72</f>
        <v/>
      </c>
      <c r="T71" s="0" t="str">
        <f aca="false">IF(OR(summary!$X72=AssignmentsWork!T$1,summary!$Z72=AssignmentsWork!T$1),AssignmentsWork!$A71 &amp; " &lt;" &amp; AssignmentsWork!$B71 &amp; "&gt;, ", "")&amp;T72</f>
        <v/>
      </c>
      <c r="U71" s="0" t="str">
        <f aca="false">IF(OR(summary!$X72=AssignmentsWork!U$1,summary!$Z72=AssignmentsWork!U$1),AssignmentsWork!$A71 &amp; " &lt;" &amp; AssignmentsWork!$B71 &amp; "&gt;, ", "")&amp;U72</f>
        <v/>
      </c>
      <c r="V71" s="0" t="str">
        <f aca="false">IF(OR(summary!$X72=AssignmentsWork!V$1,summary!$Z72=AssignmentsWork!V$1),AssignmentsWork!$A71 &amp; " &lt;" &amp; AssignmentsWork!$B71 &amp; "&gt;, ", "")&amp;V72</f>
        <v/>
      </c>
      <c r="W71" s="0" t="str">
        <f aca="false">IF(OR(summary!$X72=AssignmentsWork!W$1,summary!$Z72=AssignmentsWork!W$1),AssignmentsWork!$A71 &amp; " &lt;" &amp; AssignmentsWork!$B71 &amp; "&gt;, ", "")&amp;W72</f>
        <v/>
      </c>
      <c r="X71" s="0" t="str">
        <f aca="false">IF(OR(summary!$X72=AssignmentsWork!X$1,summary!$Z72=AssignmentsWork!X$1),AssignmentsWork!$A71 &amp; " &lt;" &amp; AssignmentsWork!$B71 &amp; "&gt;, ", "")&amp;X72</f>
        <v/>
      </c>
      <c r="Y71" s="0" t="str">
        <f aca="false">IF(OR(summary!$X72=AssignmentsWork!Y$1,summary!$Z72=AssignmentsWork!Y$1),AssignmentsWork!$A71 &amp; " &lt;" &amp; AssignmentsWork!$B71 &amp; "&gt;, ", "")&amp;Y72</f>
        <v/>
      </c>
      <c r="Z71" s="0" t="str">
        <f aca="false">IF(OR(summary!$X72=AssignmentsWork!Z$1,summary!$Z72=AssignmentsWork!Z$1),AssignmentsWork!$A71 &amp; " &lt;" &amp; AssignmentsWork!$B71 &amp; "&gt;, ", "")&amp;Z72</f>
        <v/>
      </c>
      <c r="AA71" s="0" t="str">
        <f aca="false">IF(OR(summary!$X72=AssignmentsWork!AA$1,summary!$Z72=AssignmentsWork!AA$1),AssignmentsWork!$A71 &amp; " &lt;" &amp; AssignmentsWork!$B71 &amp; "&gt;, ", "")&amp;AA72</f>
        <v/>
      </c>
      <c r="AB71" s="0" t="str">
        <f aca="false">IF(OR(summary!$X72=AssignmentsWork!AB$1,summary!$Z72=AssignmentsWork!AB$1),AssignmentsWork!$A71 &amp; " &lt;" &amp; AssignmentsWork!$B71 &amp; "&gt;, ", "")&amp;AB72</f>
        <v/>
      </c>
      <c r="AC71" s="0" t="str">
        <f aca="false">IF(OR(summary!$X72=AssignmentsWork!AC$1,summary!$Z72=AssignmentsWork!AC$1),AssignmentsWork!$A71 &amp; " &lt;" &amp; AssignmentsWork!$B71 &amp; "&gt;, ", "")&amp;AC72</f>
        <v/>
      </c>
      <c r="AD71" s="0" t="str">
        <f aca="false">IF(OR(summary!$X72=AssignmentsWork!AD$1,summary!$Z72=AssignmentsWork!AD$1),AssignmentsWork!$A71 &amp; " &lt;" &amp; AssignmentsWork!$B71 &amp; "&gt;, ", "")&amp;AD72</f>
        <v/>
      </c>
      <c r="AE71" s="0" t="str">
        <f aca="false">IF(OR(summary!$X72=AssignmentsWork!AE$1,summary!$Z72=AssignmentsWork!AE$1),AssignmentsWork!$A71 &amp; " &lt;" &amp; AssignmentsWork!$B71 &amp; "&gt;, ", "")&amp;AE72</f>
        <v/>
      </c>
      <c r="AF71" s="0" t="str">
        <f aca="false">IF(OR(summary!$X72=AssignmentsWork!AF$1,summary!$Z72=AssignmentsWork!AF$1),AssignmentsWork!$A71 &amp; " &lt;" &amp; AssignmentsWork!$B71 &amp; "&gt;, ", "")&amp;AF72</f>
        <v/>
      </c>
      <c r="AG71" s="0" t="str">
        <f aca="false">IF(OR(summary!$X72=AssignmentsWork!AG$1,summary!$Z72=AssignmentsWork!AG$1),AssignmentsWork!$A71 &amp; " &lt;" &amp; AssignmentsWork!$B71 &amp; "&gt;, ", "")&amp;AG72</f>
        <v/>
      </c>
      <c r="AH71" s="0" t="str">
        <f aca="false">IF(OR(summary!$X72=AssignmentsWork!AH$1,summary!$Z72=AssignmentsWork!AH$1),AssignmentsWork!$A71 &amp; " &lt;" &amp; AssignmentsWork!$B71 &amp; "&gt;, ", "")&amp;AH72</f>
        <v/>
      </c>
      <c r="AI71" s="0" t="str">
        <f aca="false">IF(OR(summary!$X72=AssignmentsWork!AI$1,summary!$Z72=AssignmentsWork!AI$1),AssignmentsWork!$A71 &amp; " &lt;" &amp; AssignmentsWork!$B71 &amp; "&gt;, ", "")&amp;AI72</f>
        <v/>
      </c>
      <c r="AJ71" s="0" t="str">
        <f aca="false">IF(OR(summary!$X72=AssignmentsWork!AJ$1,summary!$Z72=AssignmentsWork!AJ$1),AssignmentsWork!$A71 &amp; " &lt;" &amp; AssignmentsWork!$B71 &amp; "&gt;, ", "")&amp;AJ72</f>
        <v/>
      </c>
      <c r="AK71" s="0" t="str">
        <f aca="false">IF(OR(summary!$X72=AssignmentsWork!AK$1,summary!$Z72=AssignmentsWork!AK$1),AssignmentsWork!$A71 &amp; " &lt;" &amp; AssignmentsWork!$B71 &amp; "&gt;, ", "")&amp;AK72</f>
        <v/>
      </c>
      <c r="AL71" s="0" t="str">
        <f aca="false">IF(OR(summary!$X72=AssignmentsWork!AL$1,summary!$Z72=AssignmentsWork!AL$1),AssignmentsWork!$A71 &amp; " &lt;" &amp; AssignmentsWork!$B71 &amp; "&gt;, ", "")&amp;AL72</f>
        <v/>
      </c>
      <c r="AM71" s="0" t="str">
        <f aca="false">IF(OR(summary!$X72=AssignmentsWork!AM$1,summary!$Z72=AssignmentsWork!AM$1),AssignmentsWork!$A71 &amp; " &lt;" &amp; AssignmentsWork!$B71 &amp; "&gt;, ", "")&amp;AM72</f>
        <v/>
      </c>
      <c r="AN71" s="0" t="str">
        <f aca="false">IF(OR(summary!$X72=AssignmentsWork!AN$1,summary!$Z72=AssignmentsWork!AN$1),AssignmentsWork!$A71 &amp; " &lt;" &amp; AssignmentsWork!$B71 &amp; "&gt;, ", "")&amp;AN72</f>
        <v/>
      </c>
      <c r="AO71" s="0" t="str">
        <f aca="false">IF(OR(summary!$X72=AssignmentsWork!AO$1,summary!$Z72=AssignmentsWork!AO$1),AssignmentsWork!$A71 &amp; " &lt;" &amp; AssignmentsWork!$B71 &amp; "&gt;, ", "")&amp;AO72</f>
        <v/>
      </c>
      <c r="AP71" s="0" t="str">
        <f aca="false">IF(OR(summary!$X72=AssignmentsWork!AP$1,summary!$Z72=AssignmentsWork!AP$1),AssignmentsWork!$A71 &amp; " &lt;" &amp; AssignmentsWork!$B71 &amp; "&gt;, ", "")&amp;AP72</f>
        <v/>
      </c>
      <c r="AQ71" s="0" t="str">
        <f aca="false">IF(OR(summary!$X72=AssignmentsWork!AQ$1,summary!$Z72=AssignmentsWork!AQ$1),AssignmentsWork!$A71 &amp; " &lt;" &amp; AssignmentsWork!$B71 &amp; "&gt;, ", "")&amp;AQ72</f>
        <v/>
      </c>
      <c r="AR71" s="0" t="str">
        <f aca="false">IF(OR(summary!$X72=AssignmentsWork!AR$1,summary!$Z72=AssignmentsWork!AR$1),AssignmentsWork!$A71 &amp; " &lt;" &amp; AssignmentsWork!$B71 &amp; "&gt;, ", "")&amp;AR72</f>
        <v/>
      </c>
      <c r="AS71" s="0" t="str">
        <f aca="false">IF(OR(summary!$X72=AssignmentsWork!AS$1,summary!$Z72=AssignmentsWork!AS$1),AssignmentsWork!$A71 &amp; " &lt;" &amp; AssignmentsWork!$B71 &amp; "&gt;, ", "")&amp;AS72</f>
        <v/>
      </c>
      <c r="AT71" s="0" t="str">
        <f aca="false">IF(OR(summary!$X72=AssignmentsWork!AT$1,summary!$Z72=AssignmentsWork!AT$1),AssignmentsWork!$A71 &amp; " &lt;" &amp; AssignmentsWork!$B71 &amp; "&gt;, ", "")&amp;AT72</f>
        <v/>
      </c>
      <c r="AU71" s="0" t="str">
        <f aca="false">IF(OR(summary!$X72=AssignmentsWork!AU$1,summary!$Z72=AssignmentsWork!AU$1),AssignmentsWork!$A71 &amp; " &lt;" &amp; AssignmentsWork!$B71 &amp; "&gt;, ", "")&amp;AU72</f>
        <v/>
      </c>
      <c r="AV71" s="0" t="str">
        <f aca="false">IF(OR(summary!$X72=AssignmentsWork!AV$1,summary!$Z72=AssignmentsWork!AV$1),AssignmentsWork!$A71 &amp; " &lt;" &amp; AssignmentsWork!$B71 &amp; "&gt;, ", "")&amp;AV72</f>
        <v/>
      </c>
      <c r="AW71" s="0" t="str">
        <f aca="false">IF(OR(summary!$X72=AssignmentsWork!AW$1,summary!$Z72=AssignmentsWork!AW$1),AssignmentsWork!$A71 &amp; " &lt;" &amp; AssignmentsWork!$B71 &amp; "&gt;, ", "")&amp;AW72</f>
        <v/>
      </c>
      <c r="AX71" s="0" t="str">
        <f aca="false">IF(OR(summary!$X72=AssignmentsWork!AX$1,summary!$Z72=AssignmentsWork!AX$1),AssignmentsWork!$A71 &amp; " &lt;" &amp; AssignmentsWork!$B71 &amp; "&gt;, ", "")&amp;AX72</f>
        <v/>
      </c>
      <c r="AY71" s="0" t="str">
        <f aca="false">IF(OR(summary!$X72=AssignmentsWork!AY$1,summary!$Z72=AssignmentsWork!AY$1),AssignmentsWork!$A71 &amp; " &lt;" &amp; AssignmentsWork!$B71 &amp; "&gt;, ", "")&amp;AY72</f>
        <v/>
      </c>
      <c r="AZ71" s="0" t="str">
        <f aca="false">IF(OR(summary!$X72=AssignmentsWork!AZ$1,summary!$Z72=AssignmentsWork!AZ$1),AssignmentsWork!$A71 &amp; " &lt;" &amp; AssignmentsWork!$B71 &amp; "&gt;, ", "")&amp;AZ72</f>
        <v/>
      </c>
      <c r="BA71" s="0" t="str">
        <f aca="false">IF(OR(summary!$X72=AssignmentsWork!BA$1,summary!$Z72=AssignmentsWork!BA$1),AssignmentsWork!$A71 &amp; " &lt;" &amp; AssignmentsWork!$B71 &amp; "&gt;, ", "")&amp;BA72</f>
        <v/>
      </c>
      <c r="BB71" s="0" t="str">
        <f aca="false">IF(OR(summary!$X72=AssignmentsWork!BB$1,summary!$Z72=AssignmentsWork!BB$1),AssignmentsWork!$A71 &amp; " &lt;" &amp; AssignmentsWork!$B71 &amp; "&gt;, ", "")&amp;BB72</f>
        <v/>
      </c>
      <c r="BC71" s="0" t="e">
        <f aca="false">IF(OR(summary!$X72=AssignmentsWork!BC$1,summary!$Z72=AssignmentsWork!BC$1),AssignmentsWork!$A71 &amp; " &lt;" &amp; AssignmentsWork!$B71 &amp; "&gt;, ", "")&amp;BC72</f>
        <v>#N/A</v>
      </c>
    </row>
    <row r="72" customFormat="false" ht="15" hidden="false" customHeight="false" outlineLevel="0" collapsed="false">
      <c r="A72" s="0" t="str">
        <f aca="false">summary!A73&amp;" "&amp;summary!B73</f>
        <v> </v>
      </c>
      <c r="B72" s="0" t="n">
        <f aca="false">summary!D73</f>
        <v>0</v>
      </c>
      <c r="C72" s="0" t="str">
        <f aca="false">IF(OR(summary!$X73=AssignmentsWork!C$1,summary!$Z73=AssignmentsWork!C$1),AssignmentsWork!$A72 &amp; " &lt;" &amp; AssignmentsWork!$B72 &amp; "&gt;, ", "")&amp;C73</f>
        <v/>
      </c>
      <c r="D72" s="0" t="str">
        <f aca="false">IF(OR(summary!$X73=AssignmentsWork!D$1,summary!$Z73=AssignmentsWork!D$1),AssignmentsWork!$A72 &amp; " &lt;" &amp; AssignmentsWork!$B72 &amp; "&gt;, ", "")&amp;D73</f>
        <v/>
      </c>
      <c r="E72" s="0" t="str">
        <f aca="false">IF(OR(summary!$X73=AssignmentsWork!E$1,summary!$Z73=AssignmentsWork!E$1),AssignmentsWork!$A72 &amp; " &lt;" &amp; AssignmentsWork!$B72 &amp; "&gt;, ", "")&amp;E73</f>
        <v/>
      </c>
      <c r="F72" s="0" t="str">
        <f aca="false">IF(OR(summary!$X73=AssignmentsWork!F$1,summary!$Z73=AssignmentsWork!F$1),AssignmentsWork!$A72 &amp; " &lt;" &amp; AssignmentsWork!$B72 &amp; "&gt;, ", "")&amp;F73</f>
        <v/>
      </c>
      <c r="G72" s="0" t="str">
        <f aca="false">IF(OR(summary!$X73=AssignmentsWork!G$1,summary!$Z73=AssignmentsWork!G$1),AssignmentsWork!$A72 &amp; " &lt;" &amp; AssignmentsWork!$B72 &amp; "&gt;, ", "")&amp;G73</f>
        <v/>
      </c>
      <c r="H72" s="0" t="str">
        <f aca="false">IF(OR(summary!$X73=AssignmentsWork!H$1,summary!$Z73=AssignmentsWork!H$1),AssignmentsWork!$A72 &amp; " &lt;" &amp; AssignmentsWork!$B72 &amp; "&gt;, ", "")&amp;H73</f>
        <v/>
      </c>
      <c r="I72" s="0" t="str">
        <f aca="false">IF(OR(summary!$X73=AssignmentsWork!I$1,summary!$Z73=AssignmentsWork!I$1),AssignmentsWork!$A72 &amp; " &lt;" &amp; AssignmentsWork!$B72 &amp; "&gt;, ", "")&amp;I73</f>
        <v/>
      </c>
      <c r="J72" s="0" t="str">
        <f aca="false">IF(OR(summary!$X73=AssignmentsWork!J$1,summary!$Z73=AssignmentsWork!J$1),AssignmentsWork!$A72 &amp; " &lt;" &amp; AssignmentsWork!$B72 &amp; "&gt;, ", "")&amp;J73</f>
        <v/>
      </c>
      <c r="K72" s="0" t="str">
        <f aca="false">IF(OR(summary!$X73=AssignmentsWork!K$1,summary!$Z73=AssignmentsWork!K$1),AssignmentsWork!$A72 &amp; " &lt;" &amp; AssignmentsWork!$B72 &amp; "&gt;, ", "")&amp;K73</f>
        <v/>
      </c>
      <c r="L72" s="0" t="str">
        <f aca="false">IF(OR(summary!$X73=AssignmentsWork!L$1,summary!$Z73=AssignmentsWork!L$1),AssignmentsWork!$A72 &amp; " &lt;" &amp; AssignmentsWork!$B72 &amp; "&gt;, ", "")&amp;L73</f>
        <v/>
      </c>
      <c r="M72" s="0" t="str">
        <f aca="false">IF(OR(summary!$X73=AssignmentsWork!M$1,summary!$Z73=AssignmentsWork!M$1),AssignmentsWork!$A72 &amp; " &lt;" &amp; AssignmentsWork!$B72 &amp; "&gt;, ", "")&amp;M73</f>
        <v/>
      </c>
      <c r="N72" s="0" t="str">
        <f aca="false">IF(OR(summary!$X73=AssignmentsWork!N$1,summary!$Z73=AssignmentsWork!N$1),AssignmentsWork!$A72 &amp; " &lt;" &amp; AssignmentsWork!$B72 &amp; "&gt;, ", "")&amp;N73</f>
        <v/>
      </c>
      <c r="O72" s="0" t="str">
        <f aca="false">IF(OR(summary!$X73=AssignmentsWork!O$1,summary!$Z73=AssignmentsWork!O$1),AssignmentsWork!$A72 &amp; " &lt;" &amp; AssignmentsWork!$B72 &amp; "&gt;, ", "")&amp;O73</f>
        <v/>
      </c>
      <c r="P72" s="0" t="str">
        <f aca="false">IF(OR(summary!$X73=AssignmentsWork!P$1,summary!$Z73=AssignmentsWork!P$1),AssignmentsWork!$A72 &amp; " &lt;" &amp; AssignmentsWork!$B72 &amp; "&gt;, ", "")&amp;P73</f>
        <v/>
      </c>
      <c r="Q72" s="0" t="str">
        <f aca="false">IF(OR(summary!$X73=AssignmentsWork!Q$1,summary!$Z73=AssignmentsWork!Q$1),AssignmentsWork!$A72 &amp; " &lt;" &amp; AssignmentsWork!$B72 &amp; "&gt;, ", "")&amp;Q73</f>
        <v/>
      </c>
      <c r="R72" s="0" t="str">
        <f aca="false">IF(OR(summary!$X73=AssignmentsWork!R$1,summary!$Z73=AssignmentsWork!R$1),AssignmentsWork!$A72 &amp; " &lt;" &amp; AssignmentsWork!$B72 &amp; "&gt;, ", "")&amp;R73</f>
        <v/>
      </c>
      <c r="S72" s="0" t="str">
        <f aca="false">IF(OR(summary!$X73=AssignmentsWork!S$1,summary!$Z73=AssignmentsWork!S$1),AssignmentsWork!$A72 &amp; " &lt;" &amp; AssignmentsWork!$B72 &amp; "&gt;, ", "")&amp;S73</f>
        <v/>
      </c>
      <c r="T72" s="0" t="str">
        <f aca="false">IF(OR(summary!$X73=AssignmentsWork!T$1,summary!$Z73=AssignmentsWork!T$1),AssignmentsWork!$A72 &amp; " &lt;" &amp; AssignmentsWork!$B72 &amp; "&gt;, ", "")&amp;T73</f>
        <v/>
      </c>
      <c r="U72" s="0" t="str">
        <f aca="false">IF(OR(summary!$X73=AssignmentsWork!U$1,summary!$Z73=AssignmentsWork!U$1),AssignmentsWork!$A72 &amp; " &lt;" &amp; AssignmentsWork!$B72 &amp; "&gt;, ", "")&amp;U73</f>
        <v/>
      </c>
      <c r="V72" s="0" t="str">
        <f aca="false">IF(OR(summary!$X73=AssignmentsWork!V$1,summary!$Z73=AssignmentsWork!V$1),AssignmentsWork!$A72 &amp; " &lt;" &amp; AssignmentsWork!$B72 &amp; "&gt;, ", "")&amp;V73</f>
        <v/>
      </c>
      <c r="W72" s="0" t="str">
        <f aca="false">IF(OR(summary!$X73=AssignmentsWork!W$1,summary!$Z73=AssignmentsWork!W$1),AssignmentsWork!$A72 &amp; " &lt;" &amp; AssignmentsWork!$B72 &amp; "&gt;, ", "")&amp;W73</f>
        <v/>
      </c>
      <c r="X72" s="0" t="str">
        <f aca="false">IF(OR(summary!$X73=AssignmentsWork!X$1,summary!$Z73=AssignmentsWork!X$1),AssignmentsWork!$A72 &amp; " &lt;" &amp; AssignmentsWork!$B72 &amp; "&gt;, ", "")&amp;X73</f>
        <v/>
      </c>
      <c r="Y72" s="0" t="str">
        <f aca="false">IF(OR(summary!$X73=AssignmentsWork!Y$1,summary!$Z73=AssignmentsWork!Y$1),AssignmentsWork!$A72 &amp; " &lt;" &amp; AssignmentsWork!$B72 &amp; "&gt;, ", "")&amp;Y73</f>
        <v/>
      </c>
      <c r="Z72" s="0" t="str">
        <f aca="false">IF(OR(summary!$X73=AssignmentsWork!Z$1,summary!$Z73=AssignmentsWork!Z$1),AssignmentsWork!$A72 &amp; " &lt;" &amp; AssignmentsWork!$B72 &amp; "&gt;, ", "")&amp;Z73</f>
        <v/>
      </c>
      <c r="AA72" s="0" t="str">
        <f aca="false">IF(OR(summary!$X73=AssignmentsWork!AA$1,summary!$Z73=AssignmentsWork!AA$1),AssignmentsWork!$A72 &amp; " &lt;" &amp; AssignmentsWork!$B72 &amp; "&gt;, ", "")&amp;AA73</f>
        <v/>
      </c>
      <c r="AB72" s="0" t="str">
        <f aca="false">IF(OR(summary!$X73=AssignmentsWork!AB$1,summary!$Z73=AssignmentsWork!AB$1),AssignmentsWork!$A72 &amp; " &lt;" &amp; AssignmentsWork!$B72 &amp; "&gt;, ", "")&amp;AB73</f>
        <v/>
      </c>
      <c r="AC72" s="0" t="str">
        <f aca="false">IF(OR(summary!$X73=AssignmentsWork!AC$1,summary!$Z73=AssignmentsWork!AC$1),AssignmentsWork!$A72 &amp; " &lt;" &amp; AssignmentsWork!$B72 &amp; "&gt;, ", "")&amp;AC73</f>
        <v/>
      </c>
      <c r="AD72" s="0" t="str">
        <f aca="false">IF(OR(summary!$X73=AssignmentsWork!AD$1,summary!$Z73=AssignmentsWork!AD$1),AssignmentsWork!$A72 &amp; " &lt;" &amp; AssignmentsWork!$B72 &amp; "&gt;, ", "")&amp;AD73</f>
        <v/>
      </c>
      <c r="AE72" s="0" t="str">
        <f aca="false">IF(OR(summary!$X73=AssignmentsWork!AE$1,summary!$Z73=AssignmentsWork!AE$1),AssignmentsWork!$A72 &amp; " &lt;" &amp; AssignmentsWork!$B72 &amp; "&gt;, ", "")&amp;AE73</f>
        <v/>
      </c>
      <c r="AF72" s="0" t="str">
        <f aca="false">IF(OR(summary!$X73=AssignmentsWork!AF$1,summary!$Z73=AssignmentsWork!AF$1),AssignmentsWork!$A72 &amp; " &lt;" &amp; AssignmentsWork!$B72 &amp; "&gt;, ", "")&amp;AF73</f>
        <v/>
      </c>
      <c r="AG72" s="0" t="str">
        <f aca="false">IF(OR(summary!$X73=AssignmentsWork!AG$1,summary!$Z73=AssignmentsWork!AG$1),AssignmentsWork!$A72 &amp; " &lt;" &amp; AssignmentsWork!$B72 &amp; "&gt;, ", "")&amp;AG73</f>
        <v/>
      </c>
      <c r="AH72" s="0" t="str">
        <f aca="false">IF(OR(summary!$X73=AssignmentsWork!AH$1,summary!$Z73=AssignmentsWork!AH$1),AssignmentsWork!$A72 &amp; " &lt;" &amp; AssignmentsWork!$B72 &amp; "&gt;, ", "")&amp;AH73</f>
        <v/>
      </c>
      <c r="AI72" s="0" t="str">
        <f aca="false">IF(OR(summary!$X73=AssignmentsWork!AI$1,summary!$Z73=AssignmentsWork!AI$1),AssignmentsWork!$A72 &amp; " &lt;" &amp; AssignmentsWork!$B72 &amp; "&gt;, ", "")&amp;AI73</f>
        <v/>
      </c>
      <c r="AJ72" s="0" t="str">
        <f aca="false">IF(OR(summary!$X73=AssignmentsWork!AJ$1,summary!$Z73=AssignmentsWork!AJ$1),AssignmentsWork!$A72 &amp; " &lt;" &amp; AssignmentsWork!$B72 &amp; "&gt;, ", "")&amp;AJ73</f>
        <v/>
      </c>
      <c r="AK72" s="0" t="str">
        <f aca="false">IF(OR(summary!$X73=AssignmentsWork!AK$1,summary!$Z73=AssignmentsWork!AK$1),AssignmentsWork!$A72 &amp; " &lt;" &amp; AssignmentsWork!$B72 &amp; "&gt;, ", "")&amp;AK73</f>
        <v/>
      </c>
      <c r="AL72" s="0" t="str">
        <f aca="false">IF(OR(summary!$X73=AssignmentsWork!AL$1,summary!$Z73=AssignmentsWork!AL$1),AssignmentsWork!$A72 &amp; " &lt;" &amp; AssignmentsWork!$B72 &amp; "&gt;, ", "")&amp;AL73</f>
        <v/>
      </c>
      <c r="AM72" s="0" t="str">
        <f aca="false">IF(OR(summary!$X73=AssignmentsWork!AM$1,summary!$Z73=AssignmentsWork!AM$1),AssignmentsWork!$A72 &amp; " &lt;" &amp; AssignmentsWork!$B72 &amp; "&gt;, ", "")&amp;AM73</f>
        <v/>
      </c>
      <c r="AN72" s="0" t="str">
        <f aca="false">IF(OR(summary!$X73=AssignmentsWork!AN$1,summary!$Z73=AssignmentsWork!AN$1),AssignmentsWork!$A72 &amp; " &lt;" &amp; AssignmentsWork!$B72 &amp; "&gt;, ", "")&amp;AN73</f>
        <v/>
      </c>
      <c r="AO72" s="0" t="str">
        <f aca="false">IF(OR(summary!$X73=AssignmentsWork!AO$1,summary!$Z73=AssignmentsWork!AO$1),AssignmentsWork!$A72 &amp; " &lt;" &amp; AssignmentsWork!$B72 &amp; "&gt;, ", "")&amp;AO73</f>
        <v/>
      </c>
      <c r="AP72" s="0" t="str">
        <f aca="false">IF(OR(summary!$X73=AssignmentsWork!AP$1,summary!$Z73=AssignmentsWork!AP$1),AssignmentsWork!$A72 &amp; " &lt;" &amp; AssignmentsWork!$B72 &amp; "&gt;, ", "")&amp;AP73</f>
        <v/>
      </c>
      <c r="AQ72" s="0" t="str">
        <f aca="false">IF(OR(summary!$X73=AssignmentsWork!AQ$1,summary!$Z73=AssignmentsWork!AQ$1),AssignmentsWork!$A72 &amp; " &lt;" &amp; AssignmentsWork!$B72 &amp; "&gt;, ", "")&amp;AQ73</f>
        <v/>
      </c>
      <c r="AR72" s="0" t="str">
        <f aca="false">IF(OR(summary!$X73=AssignmentsWork!AR$1,summary!$Z73=AssignmentsWork!AR$1),AssignmentsWork!$A72 &amp; " &lt;" &amp; AssignmentsWork!$B72 &amp; "&gt;, ", "")&amp;AR73</f>
        <v/>
      </c>
      <c r="AS72" s="0" t="str">
        <f aca="false">IF(OR(summary!$X73=AssignmentsWork!AS$1,summary!$Z73=AssignmentsWork!AS$1),AssignmentsWork!$A72 &amp; " &lt;" &amp; AssignmentsWork!$B72 &amp; "&gt;, ", "")&amp;AS73</f>
        <v/>
      </c>
      <c r="AT72" s="0" t="str">
        <f aca="false">IF(OR(summary!$X73=AssignmentsWork!AT$1,summary!$Z73=AssignmentsWork!AT$1),AssignmentsWork!$A72 &amp; " &lt;" &amp; AssignmentsWork!$B72 &amp; "&gt;, ", "")&amp;AT73</f>
        <v/>
      </c>
      <c r="AU72" s="0" t="str">
        <f aca="false">IF(OR(summary!$X73=AssignmentsWork!AU$1,summary!$Z73=AssignmentsWork!AU$1),AssignmentsWork!$A72 &amp; " &lt;" &amp; AssignmentsWork!$B72 &amp; "&gt;, ", "")&amp;AU73</f>
        <v/>
      </c>
      <c r="AV72" s="0" t="str">
        <f aca="false">IF(OR(summary!$X73=AssignmentsWork!AV$1,summary!$Z73=AssignmentsWork!AV$1),AssignmentsWork!$A72 &amp; " &lt;" &amp; AssignmentsWork!$B72 &amp; "&gt;, ", "")&amp;AV73</f>
        <v/>
      </c>
      <c r="AW72" s="0" t="str">
        <f aca="false">IF(OR(summary!$X73=AssignmentsWork!AW$1,summary!$Z73=AssignmentsWork!AW$1),AssignmentsWork!$A72 &amp; " &lt;" &amp; AssignmentsWork!$B72 &amp; "&gt;, ", "")&amp;AW73</f>
        <v/>
      </c>
      <c r="AX72" s="0" t="str">
        <f aca="false">IF(OR(summary!$X73=AssignmentsWork!AX$1,summary!$Z73=AssignmentsWork!AX$1),AssignmentsWork!$A72 &amp; " &lt;" &amp; AssignmentsWork!$B72 &amp; "&gt;, ", "")&amp;AX73</f>
        <v/>
      </c>
      <c r="AY72" s="0" t="str">
        <f aca="false">IF(OR(summary!$X73=AssignmentsWork!AY$1,summary!$Z73=AssignmentsWork!AY$1),AssignmentsWork!$A72 &amp; " &lt;" &amp; AssignmentsWork!$B72 &amp; "&gt;, ", "")&amp;AY73</f>
        <v/>
      </c>
      <c r="AZ72" s="0" t="str">
        <f aca="false">IF(OR(summary!$X73=AssignmentsWork!AZ$1,summary!$Z73=AssignmentsWork!AZ$1),AssignmentsWork!$A72 &amp; " &lt;" &amp; AssignmentsWork!$B72 &amp; "&gt;, ", "")&amp;AZ73</f>
        <v/>
      </c>
      <c r="BA72" s="0" t="str">
        <f aca="false">IF(OR(summary!$X73=AssignmentsWork!BA$1,summary!$Z73=AssignmentsWork!BA$1),AssignmentsWork!$A72 &amp; " &lt;" &amp; AssignmentsWork!$B72 &amp; "&gt;, ", "")&amp;BA73</f>
        <v/>
      </c>
      <c r="BB72" s="0" t="str">
        <f aca="false">IF(OR(summary!$X73=AssignmentsWork!BB$1,summary!$Z73=AssignmentsWork!BB$1),AssignmentsWork!$A72 &amp; " &lt;" &amp; AssignmentsWork!$B72 &amp; "&gt;, ", "")&amp;BB73</f>
        <v/>
      </c>
      <c r="BC72" s="0" t="e">
        <f aca="false">IF(OR(summary!$X73=AssignmentsWork!BC$1,summary!$Z73=AssignmentsWork!BC$1),AssignmentsWork!$A72 &amp; " &lt;" &amp; AssignmentsWork!$B72 &amp; "&gt;, ", "")&amp;BC73</f>
        <v>#N/A</v>
      </c>
    </row>
    <row r="73" customFormat="false" ht="15" hidden="false" customHeight="false" outlineLevel="0" collapsed="false">
      <c r="A73" s="0" t="str">
        <f aca="false">summary!A74&amp;" "&amp;summary!B74</f>
        <v> </v>
      </c>
      <c r="B73" s="0" t="n">
        <f aca="false">summary!D74</f>
        <v>0</v>
      </c>
      <c r="C73" s="0" t="str">
        <f aca="false">IF(OR(summary!$X74=AssignmentsWork!C$1,summary!$Z74=AssignmentsWork!C$1),AssignmentsWork!$A73 &amp; " &lt;" &amp; AssignmentsWork!$B73 &amp; "&gt;, ", "")&amp;C74</f>
        <v/>
      </c>
      <c r="D73" s="0" t="str">
        <f aca="false">IF(OR(summary!$X74=AssignmentsWork!D$1,summary!$Z74=AssignmentsWork!D$1),AssignmentsWork!$A73 &amp; " &lt;" &amp; AssignmentsWork!$B73 &amp; "&gt;, ", "")&amp;D74</f>
        <v/>
      </c>
      <c r="E73" s="0" t="str">
        <f aca="false">IF(OR(summary!$X74=AssignmentsWork!E$1,summary!$Z74=AssignmentsWork!E$1),AssignmentsWork!$A73 &amp; " &lt;" &amp; AssignmentsWork!$B73 &amp; "&gt;, ", "")&amp;E74</f>
        <v/>
      </c>
      <c r="F73" s="0" t="str">
        <f aca="false">IF(OR(summary!$X74=AssignmentsWork!F$1,summary!$Z74=AssignmentsWork!F$1),AssignmentsWork!$A73 &amp; " &lt;" &amp; AssignmentsWork!$B73 &amp; "&gt;, ", "")&amp;F74</f>
        <v/>
      </c>
      <c r="G73" s="0" t="str">
        <f aca="false">IF(OR(summary!$X74=AssignmentsWork!G$1,summary!$Z74=AssignmentsWork!G$1),AssignmentsWork!$A73 &amp; " &lt;" &amp; AssignmentsWork!$B73 &amp; "&gt;, ", "")&amp;G74</f>
        <v/>
      </c>
      <c r="H73" s="0" t="str">
        <f aca="false">IF(OR(summary!$X74=AssignmentsWork!H$1,summary!$Z74=AssignmentsWork!H$1),AssignmentsWork!$A73 &amp; " &lt;" &amp; AssignmentsWork!$B73 &amp; "&gt;, ", "")&amp;H74</f>
        <v/>
      </c>
      <c r="I73" s="0" t="str">
        <f aca="false">IF(OR(summary!$X74=AssignmentsWork!I$1,summary!$Z74=AssignmentsWork!I$1),AssignmentsWork!$A73 &amp; " &lt;" &amp; AssignmentsWork!$B73 &amp; "&gt;, ", "")&amp;I74</f>
        <v/>
      </c>
      <c r="J73" s="0" t="str">
        <f aca="false">IF(OR(summary!$X74=AssignmentsWork!J$1,summary!$Z74=AssignmentsWork!J$1),AssignmentsWork!$A73 &amp; " &lt;" &amp; AssignmentsWork!$B73 &amp; "&gt;, ", "")&amp;J74</f>
        <v/>
      </c>
      <c r="K73" s="0" t="str">
        <f aca="false">IF(OR(summary!$X74=AssignmentsWork!K$1,summary!$Z74=AssignmentsWork!K$1),AssignmentsWork!$A73 &amp; " &lt;" &amp; AssignmentsWork!$B73 &amp; "&gt;, ", "")&amp;K74</f>
        <v/>
      </c>
      <c r="L73" s="0" t="str">
        <f aca="false">IF(OR(summary!$X74=AssignmentsWork!L$1,summary!$Z74=AssignmentsWork!L$1),AssignmentsWork!$A73 &amp; " &lt;" &amp; AssignmentsWork!$B73 &amp; "&gt;, ", "")&amp;L74</f>
        <v/>
      </c>
      <c r="M73" s="0" t="str">
        <f aca="false">IF(OR(summary!$X74=AssignmentsWork!M$1,summary!$Z74=AssignmentsWork!M$1),AssignmentsWork!$A73 &amp; " &lt;" &amp; AssignmentsWork!$B73 &amp; "&gt;, ", "")&amp;M74</f>
        <v/>
      </c>
      <c r="N73" s="0" t="str">
        <f aca="false">IF(OR(summary!$X74=AssignmentsWork!N$1,summary!$Z74=AssignmentsWork!N$1),AssignmentsWork!$A73 &amp; " &lt;" &amp; AssignmentsWork!$B73 &amp; "&gt;, ", "")&amp;N74</f>
        <v/>
      </c>
      <c r="O73" s="0" t="str">
        <f aca="false">IF(OR(summary!$X74=AssignmentsWork!O$1,summary!$Z74=AssignmentsWork!O$1),AssignmentsWork!$A73 &amp; " &lt;" &amp; AssignmentsWork!$B73 &amp; "&gt;, ", "")&amp;O74</f>
        <v/>
      </c>
      <c r="P73" s="0" t="str">
        <f aca="false">IF(OR(summary!$X74=AssignmentsWork!P$1,summary!$Z74=AssignmentsWork!P$1),AssignmentsWork!$A73 &amp; " &lt;" &amp; AssignmentsWork!$B73 &amp; "&gt;, ", "")&amp;P74</f>
        <v/>
      </c>
      <c r="Q73" s="0" t="str">
        <f aca="false">IF(OR(summary!$X74=AssignmentsWork!Q$1,summary!$Z74=AssignmentsWork!Q$1),AssignmentsWork!$A73 &amp; " &lt;" &amp; AssignmentsWork!$B73 &amp; "&gt;, ", "")&amp;Q74</f>
        <v/>
      </c>
      <c r="R73" s="0" t="str">
        <f aca="false">IF(OR(summary!$X74=AssignmentsWork!R$1,summary!$Z74=AssignmentsWork!R$1),AssignmentsWork!$A73 &amp; " &lt;" &amp; AssignmentsWork!$B73 &amp; "&gt;, ", "")&amp;R74</f>
        <v/>
      </c>
      <c r="S73" s="0" t="str">
        <f aca="false">IF(OR(summary!$X74=AssignmentsWork!S$1,summary!$Z74=AssignmentsWork!S$1),AssignmentsWork!$A73 &amp; " &lt;" &amp; AssignmentsWork!$B73 &amp; "&gt;, ", "")&amp;S74</f>
        <v/>
      </c>
      <c r="T73" s="0" t="str">
        <f aca="false">IF(OR(summary!$X74=AssignmentsWork!T$1,summary!$Z74=AssignmentsWork!T$1),AssignmentsWork!$A73 &amp; " &lt;" &amp; AssignmentsWork!$B73 &amp; "&gt;, ", "")&amp;T74</f>
        <v/>
      </c>
      <c r="U73" s="0" t="str">
        <f aca="false">IF(OR(summary!$X74=AssignmentsWork!U$1,summary!$Z74=AssignmentsWork!U$1),AssignmentsWork!$A73 &amp; " &lt;" &amp; AssignmentsWork!$B73 &amp; "&gt;, ", "")&amp;U74</f>
        <v/>
      </c>
      <c r="V73" s="0" t="str">
        <f aca="false">IF(OR(summary!$X74=AssignmentsWork!V$1,summary!$Z74=AssignmentsWork!V$1),AssignmentsWork!$A73 &amp; " &lt;" &amp; AssignmentsWork!$B73 &amp; "&gt;, ", "")&amp;V74</f>
        <v/>
      </c>
      <c r="W73" s="0" t="str">
        <f aca="false">IF(OR(summary!$X74=AssignmentsWork!W$1,summary!$Z74=AssignmentsWork!W$1),AssignmentsWork!$A73 &amp; " &lt;" &amp; AssignmentsWork!$B73 &amp; "&gt;, ", "")&amp;W74</f>
        <v/>
      </c>
      <c r="X73" s="0" t="str">
        <f aca="false">IF(OR(summary!$X74=AssignmentsWork!X$1,summary!$Z74=AssignmentsWork!X$1),AssignmentsWork!$A73 &amp; " &lt;" &amp; AssignmentsWork!$B73 &amp; "&gt;, ", "")&amp;X74</f>
        <v/>
      </c>
      <c r="Y73" s="0" t="str">
        <f aca="false">IF(OR(summary!$X74=AssignmentsWork!Y$1,summary!$Z74=AssignmentsWork!Y$1),AssignmentsWork!$A73 &amp; " &lt;" &amp; AssignmentsWork!$B73 &amp; "&gt;, ", "")&amp;Y74</f>
        <v/>
      </c>
      <c r="Z73" s="0" t="str">
        <f aca="false">IF(OR(summary!$X74=AssignmentsWork!Z$1,summary!$Z74=AssignmentsWork!Z$1),AssignmentsWork!$A73 &amp; " &lt;" &amp; AssignmentsWork!$B73 &amp; "&gt;, ", "")&amp;Z74</f>
        <v/>
      </c>
      <c r="AA73" s="0" t="str">
        <f aca="false">IF(OR(summary!$X74=AssignmentsWork!AA$1,summary!$Z74=AssignmentsWork!AA$1),AssignmentsWork!$A73 &amp; " &lt;" &amp; AssignmentsWork!$B73 &amp; "&gt;, ", "")&amp;AA74</f>
        <v/>
      </c>
      <c r="AB73" s="0" t="str">
        <f aca="false">IF(OR(summary!$X74=AssignmentsWork!AB$1,summary!$Z74=AssignmentsWork!AB$1),AssignmentsWork!$A73 &amp; " &lt;" &amp; AssignmentsWork!$B73 &amp; "&gt;, ", "")&amp;AB74</f>
        <v/>
      </c>
      <c r="AC73" s="0" t="str">
        <f aca="false">IF(OR(summary!$X74=AssignmentsWork!AC$1,summary!$Z74=AssignmentsWork!AC$1),AssignmentsWork!$A73 &amp; " &lt;" &amp; AssignmentsWork!$B73 &amp; "&gt;, ", "")&amp;AC74</f>
        <v/>
      </c>
      <c r="AD73" s="0" t="str">
        <f aca="false">IF(OR(summary!$X74=AssignmentsWork!AD$1,summary!$Z74=AssignmentsWork!AD$1),AssignmentsWork!$A73 &amp; " &lt;" &amp; AssignmentsWork!$B73 &amp; "&gt;, ", "")&amp;AD74</f>
        <v/>
      </c>
      <c r="AE73" s="0" t="str">
        <f aca="false">IF(OR(summary!$X74=AssignmentsWork!AE$1,summary!$Z74=AssignmentsWork!AE$1),AssignmentsWork!$A73 &amp; " &lt;" &amp; AssignmentsWork!$B73 &amp; "&gt;, ", "")&amp;AE74</f>
        <v/>
      </c>
      <c r="AF73" s="0" t="str">
        <f aca="false">IF(OR(summary!$X74=AssignmentsWork!AF$1,summary!$Z74=AssignmentsWork!AF$1),AssignmentsWork!$A73 &amp; " &lt;" &amp; AssignmentsWork!$B73 &amp; "&gt;, ", "")&amp;AF74</f>
        <v/>
      </c>
      <c r="AG73" s="0" t="str">
        <f aca="false">IF(OR(summary!$X74=AssignmentsWork!AG$1,summary!$Z74=AssignmentsWork!AG$1),AssignmentsWork!$A73 &amp; " &lt;" &amp; AssignmentsWork!$B73 &amp; "&gt;, ", "")&amp;AG74</f>
        <v/>
      </c>
      <c r="AH73" s="0" t="str">
        <f aca="false">IF(OR(summary!$X74=AssignmentsWork!AH$1,summary!$Z74=AssignmentsWork!AH$1),AssignmentsWork!$A73 &amp; " &lt;" &amp; AssignmentsWork!$B73 &amp; "&gt;, ", "")&amp;AH74</f>
        <v/>
      </c>
      <c r="AI73" s="0" t="str">
        <f aca="false">IF(OR(summary!$X74=AssignmentsWork!AI$1,summary!$Z74=AssignmentsWork!AI$1),AssignmentsWork!$A73 &amp; " &lt;" &amp; AssignmentsWork!$B73 &amp; "&gt;, ", "")&amp;AI74</f>
        <v/>
      </c>
      <c r="AJ73" s="0" t="str">
        <f aca="false">IF(OR(summary!$X74=AssignmentsWork!AJ$1,summary!$Z74=AssignmentsWork!AJ$1),AssignmentsWork!$A73 &amp; " &lt;" &amp; AssignmentsWork!$B73 &amp; "&gt;, ", "")&amp;AJ74</f>
        <v/>
      </c>
      <c r="AK73" s="0" t="str">
        <f aca="false">IF(OR(summary!$X74=AssignmentsWork!AK$1,summary!$Z74=AssignmentsWork!AK$1),AssignmentsWork!$A73 &amp; " &lt;" &amp; AssignmentsWork!$B73 &amp; "&gt;, ", "")&amp;AK74</f>
        <v/>
      </c>
      <c r="AL73" s="0" t="str">
        <f aca="false">IF(OR(summary!$X74=AssignmentsWork!AL$1,summary!$Z74=AssignmentsWork!AL$1),AssignmentsWork!$A73 &amp; " &lt;" &amp; AssignmentsWork!$B73 &amp; "&gt;, ", "")&amp;AL74</f>
        <v/>
      </c>
      <c r="AM73" s="0" t="str">
        <f aca="false">IF(OR(summary!$X74=AssignmentsWork!AM$1,summary!$Z74=AssignmentsWork!AM$1),AssignmentsWork!$A73 &amp; " &lt;" &amp; AssignmentsWork!$B73 &amp; "&gt;, ", "")&amp;AM74</f>
        <v/>
      </c>
      <c r="AN73" s="0" t="str">
        <f aca="false">IF(OR(summary!$X74=AssignmentsWork!AN$1,summary!$Z74=AssignmentsWork!AN$1),AssignmentsWork!$A73 &amp; " &lt;" &amp; AssignmentsWork!$B73 &amp; "&gt;, ", "")&amp;AN74</f>
        <v/>
      </c>
      <c r="AO73" s="0" t="str">
        <f aca="false">IF(OR(summary!$X74=AssignmentsWork!AO$1,summary!$Z74=AssignmentsWork!AO$1),AssignmentsWork!$A73 &amp; " &lt;" &amp; AssignmentsWork!$B73 &amp; "&gt;, ", "")&amp;AO74</f>
        <v/>
      </c>
      <c r="AP73" s="0" t="str">
        <f aca="false">IF(OR(summary!$X74=AssignmentsWork!AP$1,summary!$Z74=AssignmentsWork!AP$1),AssignmentsWork!$A73 &amp; " &lt;" &amp; AssignmentsWork!$B73 &amp; "&gt;, ", "")&amp;AP74</f>
        <v/>
      </c>
      <c r="AQ73" s="0" t="str">
        <f aca="false">IF(OR(summary!$X74=AssignmentsWork!AQ$1,summary!$Z74=AssignmentsWork!AQ$1),AssignmentsWork!$A73 &amp; " &lt;" &amp; AssignmentsWork!$B73 &amp; "&gt;, ", "")&amp;AQ74</f>
        <v/>
      </c>
      <c r="AR73" s="0" t="str">
        <f aca="false">IF(OR(summary!$X74=AssignmentsWork!AR$1,summary!$Z74=AssignmentsWork!AR$1),AssignmentsWork!$A73 &amp; " &lt;" &amp; AssignmentsWork!$B73 &amp; "&gt;, ", "")&amp;AR74</f>
        <v/>
      </c>
      <c r="AS73" s="0" t="str">
        <f aca="false">IF(OR(summary!$X74=AssignmentsWork!AS$1,summary!$Z74=AssignmentsWork!AS$1),AssignmentsWork!$A73 &amp; " &lt;" &amp; AssignmentsWork!$B73 &amp; "&gt;, ", "")&amp;AS74</f>
        <v/>
      </c>
      <c r="AT73" s="0" t="str">
        <f aca="false">IF(OR(summary!$X74=AssignmentsWork!AT$1,summary!$Z74=AssignmentsWork!AT$1),AssignmentsWork!$A73 &amp; " &lt;" &amp; AssignmentsWork!$B73 &amp; "&gt;, ", "")&amp;AT74</f>
        <v/>
      </c>
      <c r="AU73" s="0" t="str">
        <f aca="false">IF(OR(summary!$X74=AssignmentsWork!AU$1,summary!$Z74=AssignmentsWork!AU$1),AssignmentsWork!$A73 &amp; " &lt;" &amp; AssignmentsWork!$B73 &amp; "&gt;, ", "")&amp;AU74</f>
        <v/>
      </c>
      <c r="AV73" s="0" t="str">
        <f aca="false">IF(OR(summary!$X74=AssignmentsWork!AV$1,summary!$Z74=AssignmentsWork!AV$1),AssignmentsWork!$A73 &amp; " &lt;" &amp; AssignmentsWork!$B73 &amp; "&gt;, ", "")&amp;AV74</f>
        <v/>
      </c>
      <c r="AW73" s="0" t="str">
        <f aca="false">IF(OR(summary!$X74=AssignmentsWork!AW$1,summary!$Z74=AssignmentsWork!AW$1),AssignmentsWork!$A73 &amp; " &lt;" &amp; AssignmentsWork!$B73 &amp; "&gt;, ", "")&amp;AW74</f>
        <v/>
      </c>
      <c r="AX73" s="0" t="str">
        <f aca="false">IF(OR(summary!$X74=AssignmentsWork!AX$1,summary!$Z74=AssignmentsWork!AX$1),AssignmentsWork!$A73 &amp; " &lt;" &amp; AssignmentsWork!$B73 &amp; "&gt;, ", "")&amp;AX74</f>
        <v/>
      </c>
      <c r="AY73" s="0" t="str">
        <f aca="false">IF(OR(summary!$X74=AssignmentsWork!AY$1,summary!$Z74=AssignmentsWork!AY$1),AssignmentsWork!$A73 &amp; " &lt;" &amp; AssignmentsWork!$B73 &amp; "&gt;, ", "")&amp;AY74</f>
        <v/>
      </c>
      <c r="AZ73" s="0" t="str">
        <f aca="false">IF(OR(summary!$X74=AssignmentsWork!AZ$1,summary!$Z74=AssignmentsWork!AZ$1),AssignmentsWork!$A73 &amp; " &lt;" &amp; AssignmentsWork!$B73 &amp; "&gt;, ", "")&amp;AZ74</f>
        <v/>
      </c>
      <c r="BA73" s="0" t="str">
        <f aca="false">IF(OR(summary!$X74=AssignmentsWork!BA$1,summary!$Z74=AssignmentsWork!BA$1),AssignmentsWork!$A73 &amp; " &lt;" &amp; AssignmentsWork!$B73 &amp; "&gt;, ", "")&amp;BA74</f>
        <v/>
      </c>
      <c r="BB73" s="0" t="str">
        <f aca="false">IF(OR(summary!$X74=AssignmentsWork!BB$1,summary!$Z74=AssignmentsWork!BB$1),AssignmentsWork!$A73 &amp; " &lt;" &amp; AssignmentsWork!$B73 &amp; "&gt;, ", "")&amp;BB74</f>
        <v/>
      </c>
      <c r="BC73" s="0" t="e">
        <f aca="false">IF(OR(summary!$X74=AssignmentsWork!BC$1,summary!$Z74=AssignmentsWork!BC$1),AssignmentsWork!$A73 &amp; " &lt;" &amp; AssignmentsWork!$B73 &amp; "&gt;, ", "")&amp;BC74</f>
        <v>#N/A</v>
      </c>
    </row>
    <row r="74" customFormat="false" ht="15" hidden="false" customHeight="false" outlineLevel="0" collapsed="false">
      <c r="A74" s="0" t="str">
        <f aca="false">summary!A75&amp;" "&amp;summary!B75</f>
        <v> </v>
      </c>
      <c r="B74" s="0" t="n">
        <f aca="false">summary!D75</f>
        <v>0</v>
      </c>
      <c r="C74" s="0" t="str">
        <f aca="false">IF(OR(summary!$X75=AssignmentsWork!C$1,summary!$Z75=AssignmentsWork!C$1),AssignmentsWork!$A74 &amp; " &lt;" &amp; AssignmentsWork!$B74 &amp; "&gt;, ", "")&amp;C75</f>
        <v/>
      </c>
      <c r="D74" s="0" t="str">
        <f aca="false">IF(OR(summary!$X75=AssignmentsWork!D$1,summary!$Z75=AssignmentsWork!D$1),AssignmentsWork!$A74 &amp; " &lt;" &amp; AssignmentsWork!$B74 &amp; "&gt;, ", "")&amp;D75</f>
        <v/>
      </c>
      <c r="E74" s="0" t="str">
        <f aca="false">IF(OR(summary!$X75=AssignmentsWork!E$1,summary!$Z75=AssignmentsWork!E$1),AssignmentsWork!$A74 &amp; " &lt;" &amp; AssignmentsWork!$B74 &amp; "&gt;, ", "")&amp;E75</f>
        <v/>
      </c>
      <c r="F74" s="0" t="str">
        <f aca="false">IF(OR(summary!$X75=AssignmentsWork!F$1,summary!$Z75=AssignmentsWork!F$1),AssignmentsWork!$A74 &amp; " &lt;" &amp; AssignmentsWork!$B74 &amp; "&gt;, ", "")&amp;F75</f>
        <v/>
      </c>
      <c r="G74" s="0" t="str">
        <f aca="false">IF(OR(summary!$X75=AssignmentsWork!G$1,summary!$Z75=AssignmentsWork!G$1),AssignmentsWork!$A74 &amp; " &lt;" &amp; AssignmentsWork!$B74 &amp; "&gt;, ", "")&amp;G75</f>
        <v/>
      </c>
      <c r="H74" s="0" t="str">
        <f aca="false">IF(OR(summary!$X75=AssignmentsWork!H$1,summary!$Z75=AssignmentsWork!H$1),AssignmentsWork!$A74 &amp; " &lt;" &amp; AssignmentsWork!$B74 &amp; "&gt;, ", "")&amp;H75</f>
        <v/>
      </c>
      <c r="I74" s="0" t="str">
        <f aca="false">IF(OR(summary!$X75=AssignmentsWork!I$1,summary!$Z75=AssignmentsWork!I$1),AssignmentsWork!$A74 &amp; " &lt;" &amp; AssignmentsWork!$B74 &amp; "&gt;, ", "")&amp;I75</f>
        <v/>
      </c>
      <c r="J74" s="0" t="str">
        <f aca="false">IF(OR(summary!$X75=AssignmentsWork!J$1,summary!$Z75=AssignmentsWork!J$1),AssignmentsWork!$A74 &amp; " &lt;" &amp; AssignmentsWork!$B74 &amp; "&gt;, ", "")&amp;J75</f>
        <v/>
      </c>
      <c r="K74" s="0" t="str">
        <f aca="false">IF(OR(summary!$X75=AssignmentsWork!K$1,summary!$Z75=AssignmentsWork!K$1),AssignmentsWork!$A74 &amp; " &lt;" &amp; AssignmentsWork!$B74 &amp; "&gt;, ", "")&amp;K75</f>
        <v/>
      </c>
      <c r="L74" s="0" t="str">
        <f aca="false">IF(OR(summary!$X75=AssignmentsWork!L$1,summary!$Z75=AssignmentsWork!L$1),AssignmentsWork!$A74 &amp; " &lt;" &amp; AssignmentsWork!$B74 &amp; "&gt;, ", "")&amp;L75</f>
        <v/>
      </c>
      <c r="M74" s="0" t="str">
        <f aca="false">IF(OR(summary!$X75=AssignmentsWork!M$1,summary!$Z75=AssignmentsWork!M$1),AssignmentsWork!$A74 &amp; " &lt;" &amp; AssignmentsWork!$B74 &amp; "&gt;, ", "")&amp;M75</f>
        <v/>
      </c>
      <c r="N74" s="0" t="str">
        <f aca="false">IF(OR(summary!$X75=AssignmentsWork!N$1,summary!$Z75=AssignmentsWork!N$1),AssignmentsWork!$A74 &amp; " &lt;" &amp; AssignmentsWork!$B74 &amp; "&gt;, ", "")&amp;N75</f>
        <v/>
      </c>
      <c r="O74" s="0" t="str">
        <f aca="false">IF(OR(summary!$X75=AssignmentsWork!O$1,summary!$Z75=AssignmentsWork!O$1),AssignmentsWork!$A74 &amp; " &lt;" &amp; AssignmentsWork!$B74 &amp; "&gt;, ", "")&amp;O75</f>
        <v/>
      </c>
      <c r="P74" s="0" t="str">
        <f aca="false">IF(OR(summary!$X75=AssignmentsWork!P$1,summary!$Z75=AssignmentsWork!P$1),AssignmentsWork!$A74 &amp; " &lt;" &amp; AssignmentsWork!$B74 &amp; "&gt;, ", "")&amp;P75</f>
        <v/>
      </c>
      <c r="Q74" s="0" t="str">
        <f aca="false">IF(OR(summary!$X75=AssignmentsWork!Q$1,summary!$Z75=AssignmentsWork!Q$1),AssignmentsWork!$A74 &amp; " &lt;" &amp; AssignmentsWork!$B74 &amp; "&gt;, ", "")&amp;Q75</f>
        <v/>
      </c>
      <c r="R74" s="0" t="str">
        <f aca="false">IF(OR(summary!$X75=AssignmentsWork!R$1,summary!$Z75=AssignmentsWork!R$1),AssignmentsWork!$A74 &amp; " &lt;" &amp; AssignmentsWork!$B74 &amp; "&gt;, ", "")&amp;R75</f>
        <v/>
      </c>
      <c r="S74" s="0" t="str">
        <f aca="false">IF(OR(summary!$X75=AssignmentsWork!S$1,summary!$Z75=AssignmentsWork!S$1),AssignmentsWork!$A74 &amp; " &lt;" &amp; AssignmentsWork!$B74 &amp; "&gt;, ", "")&amp;S75</f>
        <v/>
      </c>
      <c r="T74" s="0" t="str">
        <f aca="false">IF(OR(summary!$X75=AssignmentsWork!T$1,summary!$Z75=AssignmentsWork!T$1),AssignmentsWork!$A74 &amp; " &lt;" &amp; AssignmentsWork!$B74 &amp; "&gt;, ", "")&amp;T75</f>
        <v/>
      </c>
      <c r="U74" s="0" t="str">
        <f aca="false">IF(OR(summary!$X75=AssignmentsWork!U$1,summary!$Z75=AssignmentsWork!U$1),AssignmentsWork!$A74 &amp; " &lt;" &amp; AssignmentsWork!$B74 &amp; "&gt;, ", "")&amp;U75</f>
        <v/>
      </c>
      <c r="V74" s="0" t="str">
        <f aca="false">IF(OR(summary!$X75=AssignmentsWork!V$1,summary!$Z75=AssignmentsWork!V$1),AssignmentsWork!$A74 &amp; " &lt;" &amp; AssignmentsWork!$B74 &amp; "&gt;, ", "")&amp;V75</f>
        <v/>
      </c>
      <c r="W74" s="0" t="str">
        <f aca="false">IF(OR(summary!$X75=AssignmentsWork!W$1,summary!$Z75=AssignmentsWork!W$1),AssignmentsWork!$A74 &amp; " &lt;" &amp; AssignmentsWork!$B74 &amp; "&gt;, ", "")&amp;W75</f>
        <v/>
      </c>
      <c r="X74" s="0" t="str">
        <f aca="false">IF(OR(summary!$X75=AssignmentsWork!X$1,summary!$Z75=AssignmentsWork!X$1),AssignmentsWork!$A74 &amp; " &lt;" &amp; AssignmentsWork!$B74 &amp; "&gt;, ", "")&amp;X75</f>
        <v/>
      </c>
      <c r="Y74" s="0" t="str">
        <f aca="false">IF(OR(summary!$X75=AssignmentsWork!Y$1,summary!$Z75=AssignmentsWork!Y$1),AssignmentsWork!$A74 &amp; " &lt;" &amp; AssignmentsWork!$B74 &amp; "&gt;, ", "")&amp;Y75</f>
        <v/>
      </c>
      <c r="Z74" s="0" t="str">
        <f aca="false">IF(OR(summary!$X75=AssignmentsWork!Z$1,summary!$Z75=AssignmentsWork!Z$1),AssignmentsWork!$A74 &amp; " &lt;" &amp; AssignmentsWork!$B74 &amp; "&gt;, ", "")&amp;Z75</f>
        <v/>
      </c>
      <c r="AA74" s="0" t="str">
        <f aca="false">IF(OR(summary!$X75=AssignmentsWork!AA$1,summary!$Z75=AssignmentsWork!AA$1),AssignmentsWork!$A74 &amp; " &lt;" &amp; AssignmentsWork!$B74 &amp; "&gt;, ", "")&amp;AA75</f>
        <v/>
      </c>
      <c r="AB74" s="0" t="str">
        <f aca="false">IF(OR(summary!$X75=AssignmentsWork!AB$1,summary!$Z75=AssignmentsWork!AB$1),AssignmentsWork!$A74 &amp; " &lt;" &amp; AssignmentsWork!$B74 &amp; "&gt;, ", "")&amp;AB75</f>
        <v/>
      </c>
      <c r="AC74" s="0" t="str">
        <f aca="false">IF(OR(summary!$X75=AssignmentsWork!AC$1,summary!$Z75=AssignmentsWork!AC$1),AssignmentsWork!$A74 &amp; " &lt;" &amp; AssignmentsWork!$B74 &amp; "&gt;, ", "")&amp;AC75</f>
        <v/>
      </c>
      <c r="AD74" s="0" t="str">
        <f aca="false">IF(OR(summary!$X75=AssignmentsWork!AD$1,summary!$Z75=AssignmentsWork!AD$1),AssignmentsWork!$A74 &amp; " &lt;" &amp; AssignmentsWork!$B74 &amp; "&gt;, ", "")&amp;AD75</f>
        <v/>
      </c>
      <c r="AE74" s="0" t="str">
        <f aca="false">IF(OR(summary!$X75=AssignmentsWork!AE$1,summary!$Z75=AssignmentsWork!AE$1),AssignmentsWork!$A74 &amp; " &lt;" &amp; AssignmentsWork!$B74 &amp; "&gt;, ", "")&amp;AE75</f>
        <v/>
      </c>
      <c r="AF74" s="0" t="str">
        <f aca="false">IF(OR(summary!$X75=AssignmentsWork!AF$1,summary!$Z75=AssignmentsWork!AF$1),AssignmentsWork!$A74 &amp; " &lt;" &amp; AssignmentsWork!$B74 &amp; "&gt;, ", "")&amp;AF75</f>
        <v/>
      </c>
      <c r="AG74" s="0" t="str">
        <f aca="false">IF(OR(summary!$X75=AssignmentsWork!AG$1,summary!$Z75=AssignmentsWork!AG$1),AssignmentsWork!$A74 &amp; " &lt;" &amp; AssignmentsWork!$B74 &amp; "&gt;, ", "")&amp;AG75</f>
        <v/>
      </c>
      <c r="AH74" s="0" t="str">
        <f aca="false">IF(OR(summary!$X75=AssignmentsWork!AH$1,summary!$Z75=AssignmentsWork!AH$1),AssignmentsWork!$A74 &amp; " &lt;" &amp; AssignmentsWork!$B74 &amp; "&gt;, ", "")&amp;AH75</f>
        <v/>
      </c>
      <c r="AI74" s="0" t="str">
        <f aca="false">IF(OR(summary!$X75=AssignmentsWork!AI$1,summary!$Z75=AssignmentsWork!AI$1),AssignmentsWork!$A74 &amp; " &lt;" &amp; AssignmentsWork!$B74 &amp; "&gt;, ", "")&amp;AI75</f>
        <v/>
      </c>
      <c r="AJ74" s="0" t="str">
        <f aca="false">IF(OR(summary!$X75=AssignmentsWork!AJ$1,summary!$Z75=AssignmentsWork!AJ$1),AssignmentsWork!$A74 &amp; " &lt;" &amp; AssignmentsWork!$B74 &amp; "&gt;, ", "")&amp;AJ75</f>
        <v/>
      </c>
      <c r="AK74" s="0" t="str">
        <f aca="false">IF(OR(summary!$X75=AssignmentsWork!AK$1,summary!$Z75=AssignmentsWork!AK$1),AssignmentsWork!$A74 &amp; " &lt;" &amp; AssignmentsWork!$B74 &amp; "&gt;, ", "")&amp;AK75</f>
        <v/>
      </c>
      <c r="AL74" s="0" t="str">
        <f aca="false">IF(OR(summary!$X75=AssignmentsWork!AL$1,summary!$Z75=AssignmentsWork!AL$1),AssignmentsWork!$A74 &amp; " &lt;" &amp; AssignmentsWork!$B74 &amp; "&gt;, ", "")&amp;AL75</f>
        <v/>
      </c>
      <c r="AM74" s="0" t="str">
        <f aca="false">IF(OR(summary!$X75=AssignmentsWork!AM$1,summary!$Z75=AssignmentsWork!AM$1),AssignmentsWork!$A74 &amp; " &lt;" &amp; AssignmentsWork!$B74 &amp; "&gt;, ", "")&amp;AM75</f>
        <v/>
      </c>
      <c r="AN74" s="0" t="str">
        <f aca="false">IF(OR(summary!$X75=AssignmentsWork!AN$1,summary!$Z75=AssignmentsWork!AN$1),AssignmentsWork!$A74 &amp; " &lt;" &amp; AssignmentsWork!$B74 &amp; "&gt;, ", "")&amp;AN75</f>
        <v/>
      </c>
      <c r="AO74" s="0" t="str">
        <f aca="false">IF(OR(summary!$X75=AssignmentsWork!AO$1,summary!$Z75=AssignmentsWork!AO$1),AssignmentsWork!$A74 &amp; " &lt;" &amp; AssignmentsWork!$B74 &amp; "&gt;, ", "")&amp;AO75</f>
        <v/>
      </c>
      <c r="AP74" s="0" t="str">
        <f aca="false">IF(OR(summary!$X75=AssignmentsWork!AP$1,summary!$Z75=AssignmentsWork!AP$1),AssignmentsWork!$A74 &amp; " &lt;" &amp; AssignmentsWork!$B74 &amp; "&gt;, ", "")&amp;AP75</f>
        <v/>
      </c>
      <c r="AQ74" s="0" t="str">
        <f aca="false">IF(OR(summary!$X75=AssignmentsWork!AQ$1,summary!$Z75=AssignmentsWork!AQ$1),AssignmentsWork!$A74 &amp; " &lt;" &amp; AssignmentsWork!$B74 &amp; "&gt;, ", "")&amp;AQ75</f>
        <v/>
      </c>
      <c r="AR74" s="0" t="str">
        <f aca="false">IF(OR(summary!$X75=AssignmentsWork!AR$1,summary!$Z75=AssignmentsWork!AR$1),AssignmentsWork!$A74 &amp; " &lt;" &amp; AssignmentsWork!$B74 &amp; "&gt;, ", "")&amp;AR75</f>
        <v/>
      </c>
      <c r="AS74" s="0" t="str">
        <f aca="false">IF(OR(summary!$X75=AssignmentsWork!AS$1,summary!$Z75=AssignmentsWork!AS$1),AssignmentsWork!$A74 &amp; " &lt;" &amp; AssignmentsWork!$B74 &amp; "&gt;, ", "")&amp;AS75</f>
        <v/>
      </c>
      <c r="AT74" s="0" t="str">
        <f aca="false">IF(OR(summary!$X75=AssignmentsWork!AT$1,summary!$Z75=AssignmentsWork!AT$1),AssignmentsWork!$A74 &amp; " &lt;" &amp; AssignmentsWork!$B74 &amp; "&gt;, ", "")&amp;AT75</f>
        <v/>
      </c>
      <c r="AU74" s="0" t="str">
        <f aca="false">IF(OR(summary!$X75=AssignmentsWork!AU$1,summary!$Z75=AssignmentsWork!AU$1),AssignmentsWork!$A74 &amp; " &lt;" &amp; AssignmentsWork!$B74 &amp; "&gt;, ", "")&amp;AU75</f>
        <v/>
      </c>
      <c r="AV74" s="0" t="str">
        <f aca="false">IF(OR(summary!$X75=AssignmentsWork!AV$1,summary!$Z75=AssignmentsWork!AV$1),AssignmentsWork!$A74 &amp; " &lt;" &amp; AssignmentsWork!$B74 &amp; "&gt;, ", "")&amp;AV75</f>
        <v/>
      </c>
      <c r="AW74" s="0" t="str">
        <f aca="false">IF(OR(summary!$X75=AssignmentsWork!AW$1,summary!$Z75=AssignmentsWork!AW$1),AssignmentsWork!$A74 &amp; " &lt;" &amp; AssignmentsWork!$B74 &amp; "&gt;, ", "")&amp;AW75</f>
        <v/>
      </c>
      <c r="AX74" s="0" t="str">
        <f aca="false">IF(OR(summary!$X75=AssignmentsWork!AX$1,summary!$Z75=AssignmentsWork!AX$1),AssignmentsWork!$A74 &amp; " &lt;" &amp; AssignmentsWork!$B74 &amp; "&gt;, ", "")&amp;AX75</f>
        <v/>
      </c>
      <c r="AY74" s="0" t="str">
        <f aca="false">IF(OR(summary!$X75=AssignmentsWork!AY$1,summary!$Z75=AssignmentsWork!AY$1),AssignmentsWork!$A74 &amp; " &lt;" &amp; AssignmentsWork!$B74 &amp; "&gt;, ", "")&amp;AY75</f>
        <v/>
      </c>
      <c r="AZ74" s="0" t="str">
        <f aca="false">IF(OR(summary!$X75=AssignmentsWork!AZ$1,summary!$Z75=AssignmentsWork!AZ$1),AssignmentsWork!$A74 &amp; " &lt;" &amp; AssignmentsWork!$B74 &amp; "&gt;, ", "")&amp;AZ75</f>
        <v/>
      </c>
      <c r="BA74" s="0" t="str">
        <f aca="false">IF(OR(summary!$X75=AssignmentsWork!BA$1,summary!$Z75=AssignmentsWork!BA$1),AssignmentsWork!$A74 &amp; " &lt;" &amp; AssignmentsWork!$B74 &amp; "&gt;, ", "")&amp;BA75</f>
        <v/>
      </c>
      <c r="BB74" s="0" t="str">
        <f aca="false">IF(OR(summary!$X75=AssignmentsWork!BB$1,summary!$Z75=AssignmentsWork!BB$1),AssignmentsWork!$A74 &amp; " &lt;" &amp; AssignmentsWork!$B74 &amp; "&gt;, ", "")&amp;BB75</f>
        <v/>
      </c>
      <c r="BC74" s="0" t="e">
        <f aca="false">IF(OR(summary!$X75=AssignmentsWork!BC$1,summary!$Z75=AssignmentsWork!BC$1),AssignmentsWork!$A74 &amp; " &lt;" &amp; AssignmentsWork!$B74 &amp; "&gt;, ", "")&amp;BC75</f>
        <v>#N/A</v>
      </c>
    </row>
    <row r="75" customFormat="false" ht="15" hidden="false" customHeight="false" outlineLevel="0" collapsed="false">
      <c r="A75" s="0" t="str">
        <f aca="false">summary!A76&amp;" "&amp;summary!B76</f>
        <v> </v>
      </c>
      <c r="B75" s="0" t="n">
        <f aca="false">summary!D76</f>
        <v>0</v>
      </c>
      <c r="C75" s="0" t="str">
        <f aca="false">IF(OR(summary!$X76=AssignmentsWork!C$1,summary!$Z76=AssignmentsWork!C$1),AssignmentsWork!$A75 &amp; " &lt;" &amp; AssignmentsWork!$B75 &amp; "&gt;, ", "")&amp;C76</f>
        <v/>
      </c>
      <c r="D75" s="0" t="str">
        <f aca="false">IF(OR(summary!$X76=AssignmentsWork!D$1,summary!$Z76=AssignmentsWork!D$1),AssignmentsWork!$A75 &amp; " &lt;" &amp; AssignmentsWork!$B75 &amp; "&gt;, ", "")&amp;D76</f>
        <v/>
      </c>
      <c r="E75" s="0" t="str">
        <f aca="false">IF(OR(summary!$X76=AssignmentsWork!E$1,summary!$Z76=AssignmentsWork!E$1),AssignmentsWork!$A75 &amp; " &lt;" &amp; AssignmentsWork!$B75 &amp; "&gt;, ", "")&amp;E76</f>
        <v/>
      </c>
      <c r="F75" s="0" t="str">
        <f aca="false">IF(OR(summary!$X76=AssignmentsWork!F$1,summary!$Z76=AssignmentsWork!F$1),AssignmentsWork!$A75 &amp; " &lt;" &amp; AssignmentsWork!$B75 &amp; "&gt;, ", "")&amp;F76</f>
        <v/>
      </c>
      <c r="G75" s="0" t="str">
        <f aca="false">IF(OR(summary!$X76=AssignmentsWork!G$1,summary!$Z76=AssignmentsWork!G$1),AssignmentsWork!$A75 &amp; " &lt;" &amp; AssignmentsWork!$B75 &amp; "&gt;, ", "")&amp;G76</f>
        <v/>
      </c>
      <c r="H75" s="0" t="str">
        <f aca="false">IF(OR(summary!$X76=AssignmentsWork!H$1,summary!$Z76=AssignmentsWork!H$1),AssignmentsWork!$A75 &amp; " &lt;" &amp; AssignmentsWork!$B75 &amp; "&gt;, ", "")&amp;H76</f>
        <v/>
      </c>
      <c r="I75" s="0" t="str">
        <f aca="false">IF(OR(summary!$X76=AssignmentsWork!I$1,summary!$Z76=AssignmentsWork!I$1),AssignmentsWork!$A75 &amp; " &lt;" &amp; AssignmentsWork!$B75 &amp; "&gt;, ", "")&amp;I76</f>
        <v/>
      </c>
      <c r="J75" s="0" t="str">
        <f aca="false">IF(OR(summary!$X76=AssignmentsWork!J$1,summary!$Z76=AssignmentsWork!J$1),AssignmentsWork!$A75 &amp; " &lt;" &amp; AssignmentsWork!$B75 &amp; "&gt;, ", "")&amp;J76</f>
        <v/>
      </c>
      <c r="K75" s="0" t="str">
        <f aca="false">IF(OR(summary!$X76=AssignmentsWork!K$1,summary!$Z76=AssignmentsWork!K$1),AssignmentsWork!$A75 &amp; " &lt;" &amp; AssignmentsWork!$B75 &amp; "&gt;, ", "")&amp;K76</f>
        <v/>
      </c>
      <c r="L75" s="0" t="str">
        <f aca="false">IF(OR(summary!$X76=AssignmentsWork!L$1,summary!$Z76=AssignmentsWork!L$1),AssignmentsWork!$A75 &amp; " &lt;" &amp; AssignmentsWork!$B75 &amp; "&gt;, ", "")&amp;L76</f>
        <v/>
      </c>
      <c r="M75" s="0" t="str">
        <f aca="false">IF(OR(summary!$X76=AssignmentsWork!M$1,summary!$Z76=AssignmentsWork!M$1),AssignmentsWork!$A75 &amp; " &lt;" &amp; AssignmentsWork!$B75 &amp; "&gt;, ", "")&amp;M76</f>
        <v/>
      </c>
      <c r="N75" s="0" t="str">
        <f aca="false">IF(OR(summary!$X76=AssignmentsWork!N$1,summary!$Z76=AssignmentsWork!N$1),AssignmentsWork!$A75 &amp; " &lt;" &amp; AssignmentsWork!$B75 &amp; "&gt;, ", "")&amp;N76</f>
        <v/>
      </c>
      <c r="O75" s="0" t="str">
        <f aca="false">IF(OR(summary!$X76=AssignmentsWork!O$1,summary!$Z76=AssignmentsWork!O$1),AssignmentsWork!$A75 &amp; " &lt;" &amp; AssignmentsWork!$B75 &amp; "&gt;, ", "")&amp;O76</f>
        <v/>
      </c>
      <c r="P75" s="0" t="str">
        <f aca="false">IF(OR(summary!$X76=AssignmentsWork!P$1,summary!$Z76=AssignmentsWork!P$1),AssignmentsWork!$A75 &amp; " &lt;" &amp; AssignmentsWork!$B75 &amp; "&gt;, ", "")&amp;P76</f>
        <v/>
      </c>
      <c r="Q75" s="0" t="str">
        <f aca="false">IF(OR(summary!$X76=AssignmentsWork!Q$1,summary!$Z76=AssignmentsWork!Q$1),AssignmentsWork!$A75 &amp; " &lt;" &amp; AssignmentsWork!$B75 &amp; "&gt;, ", "")&amp;Q76</f>
        <v/>
      </c>
      <c r="R75" s="0" t="str">
        <f aca="false">IF(OR(summary!$X76=AssignmentsWork!R$1,summary!$Z76=AssignmentsWork!R$1),AssignmentsWork!$A75 &amp; " &lt;" &amp; AssignmentsWork!$B75 &amp; "&gt;, ", "")&amp;R76</f>
        <v/>
      </c>
      <c r="S75" s="0" t="str">
        <f aca="false">IF(OR(summary!$X76=AssignmentsWork!S$1,summary!$Z76=AssignmentsWork!S$1),AssignmentsWork!$A75 &amp; " &lt;" &amp; AssignmentsWork!$B75 &amp; "&gt;, ", "")&amp;S76</f>
        <v/>
      </c>
      <c r="T75" s="0" t="str">
        <f aca="false">IF(OR(summary!$X76=AssignmentsWork!T$1,summary!$Z76=AssignmentsWork!T$1),AssignmentsWork!$A75 &amp; " &lt;" &amp; AssignmentsWork!$B75 &amp; "&gt;, ", "")&amp;T76</f>
        <v/>
      </c>
      <c r="U75" s="0" t="str">
        <f aca="false">IF(OR(summary!$X76=AssignmentsWork!U$1,summary!$Z76=AssignmentsWork!U$1),AssignmentsWork!$A75 &amp; " &lt;" &amp; AssignmentsWork!$B75 &amp; "&gt;, ", "")&amp;U76</f>
        <v/>
      </c>
      <c r="V75" s="0" t="str">
        <f aca="false">IF(OR(summary!$X76=AssignmentsWork!V$1,summary!$Z76=AssignmentsWork!V$1),AssignmentsWork!$A75 &amp; " &lt;" &amp; AssignmentsWork!$B75 &amp; "&gt;, ", "")&amp;V76</f>
        <v/>
      </c>
      <c r="W75" s="0" t="str">
        <f aca="false">IF(OR(summary!$X76=AssignmentsWork!W$1,summary!$Z76=AssignmentsWork!W$1),AssignmentsWork!$A75 &amp; " &lt;" &amp; AssignmentsWork!$B75 &amp; "&gt;, ", "")&amp;W76</f>
        <v/>
      </c>
      <c r="X75" s="0" t="str">
        <f aca="false">IF(OR(summary!$X76=AssignmentsWork!X$1,summary!$Z76=AssignmentsWork!X$1),AssignmentsWork!$A75 &amp; " &lt;" &amp; AssignmentsWork!$B75 &amp; "&gt;, ", "")&amp;X76</f>
        <v/>
      </c>
      <c r="Y75" s="0" t="str">
        <f aca="false">IF(OR(summary!$X76=AssignmentsWork!Y$1,summary!$Z76=AssignmentsWork!Y$1),AssignmentsWork!$A75 &amp; " &lt;" &amp; AssignmentsWork!$B75 &amp; "&gt;, ", "")&amp;Y76</f>
        <v/>
      </c>
      <c r="Z75" s="0" t="str">
        <f aca="false">IF(OR(summary!$X76=AssignmentsWork!Z$1,summary!$Z76=AssignmentsWork!Z$1),AssignmentsWork!$A75 &amp; " &lt;" &amp; AssignmentsWork!$B75 &amp; "&gt;, ", "")&amp;Z76</f>
        <v/>
      </c>
      <c r="AA75" s="0" t="str">
        <f aca="false">IF(OR(summary!$X76=AssignmentsWork!AA$1,summary!$Z76=AssignmentsWork!AA$1),AssignmentsWork!$A75 &amp; " &lt;" &amp; AssignmentsWork!$B75 &amp; "&gt;, ", "")&amp;AA76</f>
        <v/>
      </c>
      <c r="AB75" s="0" t="str">
        <f aca="false">IF(OR(summary!$X76=AssignmentsWork!AB$1,summary!$Z76=AssignmentsWork!AB$1),AssignmentsWork!$A75 &amp; " &lt;" &amp; AssignmentsWork!$B75 &amp; "&gt;, ", "")&amp;AB76</f>
        <v/>
      </c>
      <c r="AC75" s="0" t="str">
        <f aca="false">IF(OR(summary!$X76=AssignmentsWork!AC$1,summary!$Z76=AssignmentsWork!AC$1),AssignmentsWork!$A75 &amp; " &lt;" &amp; AssignmentsWork!$B75 &amp; "&gt;, ", "")&amp;AC76</f>
        <v/>
      </c>
      <c r="AD75" s="0" t="str">
        <f aca="false">IF(OR(summary!$X76=AssignmentsWork!AD$1,summary!$Z76=AssignmentsWork!AD$1),AssignmentsWork!$A75 &amp; " &lt;" &amp; AssignmentsWork!$B75 &amp; "&gt;, ", "")&amp;AD76</f>
        <v/>
      </c>
      <c r="AE75" s="0" t="str">
        <f aca="false">IF(OR(summary!$X76=AssignmentsWork!AE$1,summary!$Z76=AssignmentsWork!AE$1),AssignmentsWork!$A75 &amp; " &lt;" &amp; AssignmentsWork!$B75 &amp; "&gt;, ", "")&amp;AE76</f>
        <v/>
      </c>
      <c r="AF75" s="0" t="str">
        <f aca="false">IF(OR(summary!$X76=AssignmentsWork!AF$1,summary!$Z76=AssignmentsWork!AF$1),AssignmentsWork!$A75 &amp; " &lt;" &amp; AssignmentsWork!$B75 &amp; "&gt;, ", "")&amp;AF76</f>
        <v/>
      </c>
      <c r="AG75" s="0" t="str">
        <f aca="false">IF(OR(summary!$X76=AssignmentsWork!AG$1,summary!$Z76=AssignmentsWork!AG$1),AssignmentsWork!$A75 &amp; " &lt;" &amp; AssignmentsWork!$B75 &amp; "&gt;, ", "")&amp;AG76</f>
        <v/>
      </c>
      <c r="AH75" s="0" t="str">
        <f aca="false">IF(OR(summary!$X76=AssignmentsWork!AH$1,summary!$Z76=AssignmentsWork!AH$1),AssignmentsWork!$A75 &amp; " &lt;" &amp; AssignmentsWork!$B75 &amp; "&gt;, ", "")&amp;AH76</f>
        <v/>
      </c>
      <c r="AI75" s="0" t="str">
        <f aca="false">IF(OR(summary!$X76=AssignmentsWork!AI$1,summary!$Z76=AssignmentsWork!AI$1),AssignmentsWork!$A75 &amp; " &lt;" &amp; AssignmentsWork!$B75 &amp; "&gt;, ", "")&amp;AI76</f>
        <v/>
      </c>
      <c r="AJ75" s="0" t="str">
        <f aca="false">IF(OR(summary!$X76=AssignmentsWork!AJ$1,summary!$Z76=AssignmentsWork!AJ$1),AssignmentsWork!$A75 &amp; " &lt;" &amp; AssignmentsWork!$B75 &amp; "&gt;, ", "")&amp;AJ76</f>
        <v/>
      </c>
      <c r="AK75" s="0" t="str">
        <f aca="false">IF(OR(summary!$X76=AssignmentsWork!AK$1,summary!$Z76=AssignmentsWork!AK$1),AssignmentsWork!$A75 &amp; " &lt;" &amp; AssignmentsWork!$B75 &amp; "&gt;, ", "")&amp;AK76</f>
        <v/>
      </c>
      <c r="AL75" s="0" t="str">
        <f aca="false">IF(OR(summary!$X76=AssignmentsWork!AL$1,summary!$Z76=AssignmentsWork!AL$1),AssignmentsWork!$A75 &amp; " &lt;" &amp; AssignmentsWork!$B75 &amp; "&gt;, ", "")&amp;AL76</f>
        <v/>
      </c>
      <c r="AM75" s="0" t="str">
        <f aca="false">IF(OR(summary!$X76=AssignmentsWork!AM$1,summary!$Z76=AssignmentsWork!AM$1),AssignmentsWork!$A75 &amp; " &lt;" &amp; AssignmentsWork!$B75 &amp; "&gt;, ", "")&amp;AM76</f>
        <v/>
      </c>
      <c r="AN75" s="0" t="str">
        <f aca="false">IF(OR(summary!$X76=AssignmentsWork!AN$1,summary!$Z76=AssignmentsWork!AN$1),AssignmentsWork!$A75 &amp; " &lt;" &amp; AssignmentsWork!$B75 &amp; "&gt;, ", "")&amp;AN76</f>
        <v/>
      </c>
      <c r="AO75" s="0" t="str">
        <f aca="false">IF(OR(summary!$X76=AssignmentsWork!AO$1,summary!$Z76=AssignmentsWork!AO$1),AssignmentsWork!$A75 &amp; " &lt;" &amp; AssignmentsWork!$B75 &amp; "&gt;, ", "")&amp;AO76</f>
        <v/>
      </c>
      <c r="AP75" s="0" t="str">
        <f aca="false">IF(OR(summary!$X76=AssignmentsWork!AP$1,summary!$Z76=AssignmentsWork!AP$1),AssignmentsWork!$A75 &amp; " &lt;" &amp; AssignmentsWork!$B75 &amp; "&gt;, ", "")&amp;AP76</f>
        <v/>
      </c>
      <c r="AQ75" s="0" t="str">
        <f aca="false">IF(OR(summary!$X76=AssignmentsWork!AQ$1,summary!$Z76=AssignmentsWork!AQ$1),AssignmentsWork!$A75 &amp; " &lt;" &amp; AssignmentsWork!$B75 &amp; "&gt;, ", "")&amp;AQ76</f>
        <v/>
      </c>
      <c r="AR75" s="0" t="str">
        <f aca="false">IF(OR(summary!$X76=AssignmentsWork!AR$1,summary!$Z76=AssignmentsWork!AR$1),AssignmentsWork!$A75 &amp; " &lt;" &amp; AssignmentsWork!$B75 &amp; "&gt;, ", "")&amp;AR76</f>
        <v/>
      </c>
      <c r="AS75" s="0" t="str">
        <f aca="false">IF(OR(summary!$X76=AssignmentsWork!AS$1,summary!$Z76=AssignmentsWork!AS$1),AssignmentsWork!$A75 &amp; " &lt;" &amp; AssignmentsWork!$B75 &amp; "&gt;, ", "")&amp;AS76</f>
        <v/>
      </c>
      <c r="AT75" s="0" t="str">
        <f aca="false">IF(OR(summary!$X76=AssignmentsWork!AT$1,summary!$Z76=AssignmentsWork!AT$1),AssignmentsWork!$A75 &amp; " &lt;" &amp; AssignmentsWork!$B75 &amp; "&gt;, ", "")&amp;AT76</f>
        <v/>
      </c>
      <c r="AU75" s="0" t="str">
        <f aca="false">IF(OR(summary!$X76=AssignmentsWork!AU$1,summary!$Z76=AssignmentsWork!AU$1),AssignmentsWork!$A75 &amp; " &lt;" &amp; AssignmentsWork!$B75 &amp; "&gt;, ", "")&amp;AU76</f>
        <v/>
      </c>
      <c r="AV75" s="0" t="str">
        <f aca="false">IF(OR(summary!$X76=AssignmentsWork!AV$1,summary!$Z76=AssignmentsWork!AV$1),AssignmentsWork!$A75 &amp; " &lt;" &amp; AssignmentsWork!$B75 &amp; "&gt;, ", "")&amp;AV76</f>
        <v/>
      </c>
      <c r="AW75" s="0" t="str">
        <f aca="false">IF(OR(summary!$X76=AssignmentsWork!AW$1,summary!$Z76=AssignmentsWork!AW$1),AssignmentsWork!$A75 &amp; " &lt;" &amp; AssignmentsWork!$B75 &amp; "&gt;, ", "")&amp;AW76</f>
        <v/>
      </c>
      <c r="AX75" s="0" t="str">
        <f aca="false">IF(OR(summary!$X76=AssignmentsWork!AX$1,summary!$Z76=AssignmentsWork!AX$1),AssignmentsWork!$A75 &amp; " &lt;" &amp; AssignmentsWork!$B75 &amp; "&gt;, ", "")&amp;AX76</f>
        <v/>
      </c>
      <c r="AY75" s="0" t="str">
        <f aca="false">IF(OR(summary!$X76=AssignmentsWork!AY$1,summary!$Z76=AssignmentsWork!AY$1),AssignmentsWork!$A75 &amp; " &lt;" &amp; AssignmentsWork!$B75 &amp; "&gt;, ", "")&amp;AY76</f>
        <v/>
      </c>
      <c r="AZ75" s="0" t="str">
        <f aca="false">IF(OR(summary!$X76=AssignmentsWork!AZ$1,summary!$Z76=AssignmentsWork!AZ$1),AssignmentsWork!$A75 &amp; " &lt;" &amp; AssignmentsWork!$B75 &amp; "&gt;, ", "")&amp;AZ76</f>
        <v/>
      </c>
      <c r="BA75" s="0" t="str">
        <f aca="false">IF(OR(summary!$X76=AssignmentsWork!BA$1,summary!$Z76=AssignmentsWork!BA$1),AssignmentsWork!$A75 &amp; " &lt;" &amp; AssignmentsWork!$B75 &amp; "&gt;, ", "")&amp;BA76</f>
        <v/>
      </c>
      <c r="BB75" s="0" t="str">
        <f aca="false">IF(OR(summary!$X76=AssignmentsWork!BB$1,summary!$Z76=AssignmentsWork!BB$1),AssignmentsWork!$A75 &amp; " &lt;" &amp; AssignmentsWork!$B75 &amp; "&gt;, ", "")&amp;BB76</f>
        <v/>
      </c>
      <c r="BC75" s="0" t="e">
        <f aca="false">IF(OR(summary!$X76=AssignmentsWork!BC$1,summary!$Z76=AssignmentsWork!BC$1),AssignmentsWork!$A75 &amp; " &lt;" &amp; AssignmentsWork!$B75 &amp; "&gt;, ", "")&amp;BC76</f>
        <v>#N/A</v>
      </c>
    </row>
    <row r="76" customFormat="false" ht="15" hidden="false" customHeight="false" outlineLevel="0" collapsed="false">
      <c r="A76" s="0" t="str">
        <f aca="false">summary!A77&amp;" "&amp;summary!B77</f>
        <v> </v>
      </c>
      <c r="B76" s="0" t="n">
        <f aca="false">summary!D77</f>
        <v>0</v>
      </c>
      <c r="C76" s="0" t="str">
        <f aca="false">IF(OR(summary!$X77=AssignmentsWork!C$1,summary!$Z77=AssignmentsWork!C$1),AssignmentsWork!$A76 &amp; " &lt;" &amp; AssignmentsWork!$B76 &amp; "&gt;, ", "")&amp;C77</f>
        <v/>
      </c>
      <c r="D76" s="0" t="str">
        <f aca="false">IF(OR(summary!$X77=AssignmentsWork!D$1,summary!$Z77=AssignmentsWork!D$1),AssignmentsWork!$A76 &amp; " &lt;" &amp; AssignmentsWork!$B76 &amp; "&gt;, ", "")&amp;D77</f>
        <v/>
      </c>
      <c r="E76" s="0" t="str">
        <f aca="false">IF(OR(summary!$X77=AssignmentsWork!E$1,summary!$Z77=AssignmentsWork!E$1),AssignmentsWork!$A76 &amp; " &lt;" &amp; AssignmentsWork!$B76 &amp; "&gt;, ", "")&amp;E77</f>
        <v/>
      </c>
      <c r="F76" s="0" t="str">
        <f aca="false">IF(OR(summary!$X77=AssignmentsWork!F$1,summary!$Z77=AssignmentsWork!F$1),AssignmentsWork!$A76 &amp; " &lt;" &amp; AssignmentsWork!$B76 &amp; "&gt;, ", "")&amp;F77</f>
        <v/>
      </c>
      <c r="G76" s="0" t="str">
        <f aca="false">IF(OR(summary!$X77=AssignmentsWork!G$1,summary!$Z77=AssignmentsWork!G$1),AssignmentsWork!$A76 &amp; " &lt;" &amp; AssignmentsWork!$B76 &amp; "&gt;, ", "")&amp;G77</f>
        <v/>
      </c>
      <c r="H76" s="0" t="str">
        <f aca="false">IF(OR(summary!$X77=AssignmentsWork!H$1,summary!$Z77=AssignmentsWork!H$1),AssignmentsWork!$A76 &amp; " &lt;" &amp; AssignmentsWork!$B76 &amp; "&gt;, ", "")&amp;H77</f>
        <v/>
      </c>
      <c r="I76" s="0" t="str">
        <f aca="false">IF(OR(summary!$X77=AssignmentsWork!I$1,summary!$Z77=AssignmentsWork!I$1),AssignmentsWork!$A76 &amp; " &lt;" &amp; AssignmentsWork!$B76 &amp; "&gt;, ", "")&amp;I77</f>
        <v/>
      </c>
      <c r="J76" s="0" t="str">
        <f aca="false">IF(OR(summary!$X77=AssignmentsWork!J$1,summary!$Z77=AssignmentsWork!J$1),AssignmentsWork!$A76 &amp; " &lt;" &amp; AssignmentsWork!$B76 &amp; "&gt;, ", "")&amp;J77</f>
        <v/>
      </c>
      <c r="K76" s="0" t="str">
        <f aca="false">IF(OR(summary!$X77=AssignmentsWork!K$1,summary!$Z77=AssignmentsWork!K$1),AssignmentsWork!$A76 &amp; " &lt;" &amp; AssignmentsWork!$B76 &amp; "&gt;, ", "")&amp;K77</f>
        <v/>
      </c>
      <c r="L76" s="0" t="str">
        <f aca="false">IF(OR(summary!$X77=AssignmentsWork!L$1,summary!$Z77=AssignmentsWork!L$1),AssignmentsWork!$A76 &amp; " &lt;" &amp; AssignmentsWork!$B76 &amp; "&gt;, ", "")&amp;L77</f>
        <v/>
      </c>
      <c r="M76" s="0" t="str">
        <f aca="false">IF(OR(summary!$X77=AssignmentsWork!M$1,summary!$Z77=AssignmentsWork!M$1),AssignmentsWork!$A76 &amp; " &lt;" &amp; AssignmentsWork!$B76 &amp; "&gt;, ", "")&amp;M77</f>
        <v/>
      </c>
      <c r="N76" s="0" t="str">
        <f aca="false">IF(OR(summary!$X77=AssignmentsWork!N$1,summary!$Z77=AssignmentsWork!N$1),AssignmentsWork!$A76 &amp; " &lt;" &amp; AssignmentsWork!$B76 &amp; "&gt;, ", "")&amp;N77</f>
        <v/>
      </c>
      <c r="O76" s="0" t="str">
        <f aca="false">IF(OR(summary!$X77=AssignmentsWork!O$1,summary!$Z77=AssignmentsWork!O$1),AssignmentsWork!$A76 &amp; " &lt;" &amp; AssignmentsWork!$B76 &amp; "&gt;, ", "")&amp;O77</f>
        <v/>
      </c>
      <c r="P76" s="0" t="str">
        <f aca="false">IF(OR(summary!$X77=AssignmentsWork!P$1,summary!$Z77=AssignmentsWork!P$1),AssignmentsWork!$A76 &amp; " &lt;" &amp; AssignmentsWork!$B76 &amp; "&gt;, ", "")&amp;P77</f>
        <v/>
      </c>
      <c r="Q76" s="0" t="str">
        <f aca="false">IF(OR(summary!$X77=AssignmentsWork!Q$1,summary!$Z77=AssignmentsWork!Q$1),AssignmentsWork!$A76 &amp; " &lt;" &amp; AssignmentsWork!$B76 &amp; "&gt;, ", "")&amp;Q77</f>
        <v/>
      </c>
      <c r="R76" s="0" t="str">
        <f aca="false">IF(OR(summary!$X77=AssignmentsWork!R$1,summary!$Z77=AssignmentsWork!R$1),AssignmentsWork!$A76 &amp; " &lt;" &amp; AssignmentsWork!$B76 &amp; "&gt;, ", "")&amp;R77</f>
        <v/>
      </c>
      <c r="S76" s="0" t="str">
        <f aca="false">IF(OR(summary!$X77=AssignmentsWork!S$1,summary!$Z77=AssignmentsWork!S$1),AssignmentsWork!$A76 &amp; " &lt;" &amp; AssignmentsWork!$B76 &amp; "&gt;, ", "")&amp;S77</f>
        <v/>
      </c>
      <c r="T76" s="0" t="str">
        <f aca="false">IF(OR(summary!$X77=AssignmentsWork!T$1,summary!$Z77=AssignmentsWork!T$1),AssignmentsWork!$A76 &amp; " &lt;" &amp; AssignmentsWork!$B76 &amp; "&gt;, ", "")&amp;T77</f>
        <v/>
      </c>
      <c r="U76" s="0" t="str">
        <f aca="false">IF(OR(summary!$X77=AssignmentsWork!U$1,summary!$Z77=AssignmentsWork!U$1),AssignmentsWork!$A76 &amp; " &lt;" &amp; AssignmentsWork!$B76 &amp; "&gt;, ", "")&amp;U77</f>
        <v/>
      </c>
      <c r="V76" s="0" t="str">
        <f aca="false">IF(OR(summary!$X77=AssignmentsWork!V$1,summary!$Z77=AssignmentsWork!V$1),AssignmentsWork!$A76 &amp; " &lt;" &amp; AssignmentsWork!$B76 &amp; "&gt;, ", "")&amp;V77</f>
        <v/>
      </c>
      <c r="W76" s="0" t="str">
        <f aca="false">IF(OR(summary!$X77=AssignmentsWork!W$1,summary!$Z77=AssignmentsWork!W$1),AssignmentsWork!$A76 &amp; " &lt;" &amp; AssignmentsWork!$B76 &amp; "&gt;, ", "")&amp;W77</f>
        <v/>
      </c>
      <c r="X76" s="0" t="str">
        <f aca="false">IF(OR(summary!$X77=AssignmentsWork!X$1,summary!$Z77=AssignmentsWork!X$1),AssignmentsWork!$A76 &amp; " &lt;" &amp; AssignmentsWork!$B76 &amp; "&gt;, ", "")&amp;X77</f>
        <v/>
      </c>
      <c r="Y76" s="0" t="str">
        <f aca="false">IF(OR(summary!$X77=AssignmentsWork!Y$1,summary!$Z77=AssignmentsWork!Y$1),AssignmentsWork!$A76 &amp; " &lt;" &amp; AssignmentsWork!$B76 &amp; "&gt;, ", "")&amp;Y77</f>
        <v/>
      </c>
      <c r="Z76" s="0" t="str">
        <f aca="false">IF(OR(summary!$X77=AssignmentsWork!Z$1,summary!$Z77=AssignmentsWork!Z$1),AssignmentsWork!$A76 &amp; " &lt;" &amp; AssignmentsWork!$B76 &amp; "&gt;, ", "")&amp;Z77</f>
        <v/>
      </c>
      <c r="AA76" s="0" t="str">
        <f aca="false">IF(OR(summary!$X77=AssignmentsWork!AA$1,summary!$Z77=AssignmentsWork!AA$1),AssignmentsWork!$A76 &amp; " &lt;" &amp; AssignmentsWork!$B76 &amp; "&gt;, ", "")&amp;AA77</f>
        <v/>
      </c>
      <c r="AB76" s="0" t="str">
        <f aca="false">IF(OR(summary!$X77=AssignmentsWork!AB$1,summary!$Z77=AssignmentsWork!AB$1),AssignmentsWork!$A76 &amp; " &lt;" &amp; AssignmentsWork!$B76 &amp; "&gt;, ", "")&amp;AB77</f>
        <v/>
      </c>
      <c r="AC76" s="0" t="str">
        <f aca="false">IF(OR(summary!$X77=AssignmentsWork!AC$1,summary!$Z77=AssignmentsWork!AC$1),AssignmentsWork!$A76 &amp; " &lt;" &amp; AssignmentsWork!$B76 &amp; "&gt;, ", "")&amp;AC77</f>
        <v/>
      </c>
      <c r="AD76" s="0" t="str">
        <f aca="false">IF(OR(summary!$X77=AssignmentsWork!AD$1,summary!$Z77=AssignmentsWork!AD$1),AssignmentsWork!$A76 &amp; " &lt;" &amp; AssignmentsWork!$B76 &amp; "&gt;, ", "")&amp;AD77</f>
        <v/>
      </c>
      <c r="AE76" s="0" t="str">
        <f aca="false">IF(OR(summary!$X77=AssignmentsWork!AE$1,summary!$Z77=AssignmentsWork!AE$1),AssignmentsWork!$A76 &amp; " &lt;" &amp; AssignmentsWork!$B76 &amp; "&gt;, ", "")&amp;AE77</f>
        <v/>
      </c>
      <c r="AF76" s="0" t="str">
        <f aca="false">IF(OR(summary!$X77=AssignmentsWork!AF$1,summary!$Z77=AssignmentsWork!AF$1),AssignmentsWork!$A76 &amp; " &lt;" &amp; AssignmentsWork!$B76 &amp; "&gt;, ", "")&amp;AF77</f>
        <v/>
      </c>
      <c r="AG76" s="0" t="str">
        <f aca="false">IF(OR(summary!$X77=AssignmentsWork!AG$1,summary!$Z77=AssignmentsWork!AG$1),AssignmentsWork!$A76 &amp; " &lt;" &amp; AssignmentsWork!$B76 &amp; "&gt;, ", "")&amp;AG77</f>
        <v/>
      </c>
      <c r="AH76" s="0" t="str">
        <f aca="false">IF(OR(summary!$X77=AssignmentsWork!AH$1,summary!$Z77=AssignmentsWork!AH$1),AssignmentsWork!$A76 &amp; " &lt;" &amp; AssignmentsWork!$B76 &amp; "&gt;, ", "")&amp;AH77</f>
        <v/>
      </c>
      <c r="AI76" s="0" t="str">
        <f aca="false">IF(OR(summary!$X77=AssignmentsWork!AI$1,summary!$Z77=AssignmentsWork!AI$1),AssignmentsWork!$A76 &amp; " &lt;" &amp; AssignmentsWork!$B76 &amp; "&gt;, ", "")&amp;AI77</f>
        <v/>
      </c>
      <c r="AJ76" s="0" t="str">
        <f aca="false">IF(OR(summary!$X77=AssignmentsWork!AJ$1,summary!$Z77=AssignmentsWork!AJ$1),AssignmentsWork!$A76 &amp; " &lt;" &amp; AssignmentsWork!$B76 &amp; "&gt;, ", "")&amp;AJ77</f>
        <v/>
      </c>
      <c r="AK76" s="0" t="str">
        <f aca="false">IF(OR(summary!$X77=AssignmentsWork!AK$1,summary!$Z77=AssignmentsWork!AK$1),AssignmentsWork!$A76 &amp; " &lt;" &amp; AssignmentsWork!$B76 &amp; "&gt;, ", "")&amp;AK77</f>
        <v/>
      </c>
      <c r="AL76" s="0" t="str">
        <f aca="false">IF(OR(summary!$X77=AssignmentsWork!AL$1,summary!$Z77=AssignmentsWork!AL$1),AssignmentsWork!$A76 &amp; " &lt;" &amp; AssignmentsWork!$B76 &amp; "&gt;, ", "")&amp;AL77</f>
        <v/>
      </c>
      <c r="AM76" s="0" t="str">
        <f aca="false">IF(OR(summary!$X77=AssignmentsWork!AM$1,summary!$Z77=AssignmentsWork!AM$1),AssignmentsWork!$A76 &amp; " &lt;" &amp; AssignmentsWork!$B76 &amp; "&gt;, ", "")&amp;AM77</f>
        <v/>
      </c>
      <c r="AN76" s="0" t="str">
        <f aca="false">IF(OR(summary!$X77=AssignmentsWork!AN$1,summary!$Z77=AssignmentsWork!AN$1),AssignmentsWork!$A76 &amp; " &lt;" &amp; AssignmentsWork!$B76 &amp; "&gt;, ", "")&amp;AN77</f>
        <v/>
      </c>
      <c r="AO76" s="0" t="str">
        <f aca="false">IF(OR(summary!$X77=AssignmentsWork!AO$1,summary!$Z77=AssignmentsWork!AO$1),AssignmentsWork!$A76 &amp; " &lt;" &amp; AssignmentsWork!$B76 &amp; "&gt;, ", "")&amp;AO77</f>
        <v/>
      </c>
      <c r="AP76" s="0" t="str">
        <f aca="false">IF(OR(summary!$X77=AssignmentsWork!AP$1,summary!$Z77=AssignmentsWork!AP$1),AssignmentsWork!$A76 &amp; " &lt;" &amp; AssignmentsWork!$B76 &amp; "&gt;, ", "")&amp;AP77</f>
        <v/>
      </c>
      <c r="AQ76" s="0" t="str">
        <f aca="false">IF(OR(summary!$X77=AssignmentsWork!AQ$1,summary!$Z77=AssignmentsWork!AQ$1),AssignmentsWork!$A76 &amp; " &lt;" &amp; AssignmentsWork!$B76 &amp; "&gt;, ", "")&amp;AQ77</f>
        <v/>
      </c>
      <c r="AR76" s="0" t="str">
        <f aca="false">IF(OR(summary!$X77=AssignmentsWork!AR$1,summary!$Z77=AssignmentsWork!AR$1),AssignmentsWork!$A76 &amp; " &lt;" &amp; AssignmentsWork!$B76 &amp; "&gt;, ", "")&amp;AR77</f>
        <v/>
      </c>
      <c r="AS76" s="0" t="str">
        <f aca="false">IF(OR(summary!$X77=AssignmentsWork!AS$1,summary!$Z77=AssignmentsWork!AS$1),AssignmentsWork!$A76 &amp; " &lt;" &amp; AssignmentsWork!$B76 &amp; "&gt;, ", "")&amp;AS77</f>
        <v/>
      </c>
      <c r="AT76" s="0" t="str">
        <f aca="false">IF(OR(summary!$X77=AssignmentsWork!AT$1,summary!$Z77=AssignmentsWork!AT$1),AssignmentsWork!$A76 &amp; " &lt;" &amp; AssignmentsWork!$B76 &amp; "&gt;, ", "")&amp;AT77</f>
        <v/>
      </c>
      <c r="AU76" s="0" t="str">
        <f aca="false">IF(OR(summary!$X77=AssignmentsWork!AU$1,summary!$Z77=AssignmentsWork!AU$1),AssignmentsWork!$A76 &amp; " &lt;" &amp; AssignmentsWork!$B76 &amp; "&gt;, ", "")&amp;AU77</f>
        <v/>
      </c>
      <c r="AV76" s="0" t="str">
        <f aca="false">IF(OR(summary!$X77=AssignmentsWork!AV$1,summary!$Z77=AssignmentsWork!AV$1),AssignmentsWork!$A76 &amp; " &lt;" &amp; AssignmentsWork!$B76 &amp; "&gt;, ", "")&amp;AV77</f>
        <v/>
      </c>
      <c r="AW76" s="0" t="str">
        <f aca="false">IF(OR(summary!$X77=AssignmentsWork!AW$1,summary!$Z77=AssignmentsWork!AW$1),AssignmentsWork!$A76 &amp; " &lt;" &amp; AssignmentsWork!$B76 &amp; "&gt;, ", "")&amp;AW77</f>
        <v/>
      </c>
      <c r="AX76" s="0" t="str">
        <f aca="false">IF(OR(summary!$X77=AssignmentsWork!AX$1,summary!$Z77=AssignmentsWork!AX$1),AssignmentsWork!$A76 &amp; " &lt;" &amp; AssignmentsWork!$B76 &amp; "&gt;, ", "")&amp;AX77</f>
        <v/>
      </c>
      <c r="AY76" s="0" t="str">
        <f aca="false">IF(OR(summary!$X77=AssignmentsWork!AY$1,summary!$Z77=AssignmentsWork!AY$1),AssignmentsWork!$A76 &amp; " &lt;" &amp; AssignmentsWork!$B76 &amp; "&gt;, ", "")&amp;AY77</f>
        <v/>
      </c>
      <c r="AZ76" s="0" t="str">
        <f aca="false">IF(OR(summary!$X77=AssignmentsWork!AZ$1,summary!$Z77=AssignmentsWork!AZ$1),AssignmentsWork!$A76 &amp; " &lt;" &amp; AssignmentsWork!$B76 &amp; "&gt;, ", "")&amp;AZ77</f>
        <v/>
      </c>
      <c r="BA76" s="0" t="str">
        <f aca="false">IF(OR(summary!$X77=AssignmentsWork!BA$1,summary!$Z77=AssignmentsWork!BA$1),AssignmentsWork!$A76 &amp; " &lt;" &amp; AssignmentsWork!$B76 &amp; "&gt;, ", "")&amp;BA77</f>
        <v/>
      </c>
      <c r="BB76" s="0" t="str">
        <f aca="false">IF(OR(summary!$X77=AssignmentsWork!BB$1,summary!$Z77=AssignmentsWork!BB$1),AssignmentsWork!$A76 &amp; " &lt;" &amp; AssignmentsWork!$B76 &amp; "&gt;, ", "")&amp;BB77</f>
        <v/>
      </c>
      <c r="BC76" s="0" t="e">
        <f aca="false">IF(OR(summary!$X77=AssignmentsWork!BC$1,summary!$Z77=AssignmentsWork!BC$1),AssignmentsWork!$A76 &amp; " &lt;" &amp; AssignmentsWork!$B76 &amp; "&gt;, ", "")&amp;BC77</f>
        <v>#N/A</v>
      </c>
    </row>
    <row r="77" customFormat="false" ht="15" hidden="false" customHeight="false" outlineLevel="0" collapsed="false">
      <c r="A77" s="0" t="str">
        <f aca="false">summary!A78&amp;" "&amp;summary!B78</f>
        <v> </v>
      </c>
      <c r="B77" s="0" t="n">
        <f aca="false">summary!D78</f>
        <v>0</v>
      </c>
      <c r="C77" s="0" t="str">
        <f aca="false">IF(OR(summary!$X78=AssignmentsWork!C$1,summary!$Z78=AssignmentsWork!C$1),AssignmentsWork!$A77 &amp; " &lt;" &amp; AssignmentsWork!$B77 &amp; "&gt;, ", "")&amp;C78</f>
        <v/>
      </c>
      <c r="D77" s="0" t="str">
        <f aca="false">IF(OR(summary!$X78=AssignmentsWork!D$1,summary!$Z78=AssignmentsWork!D$1),AssignmentsWork!$A77 &amp; " &lt;" &amp; AssignmentsWork!$B77 &amp; "&gt;, ", "")&amp;D78</f>
        <v/>
      </c>
      <c r="E77" s="0" t="str">
        <f aca="false">IF(OR(summary!$X78=AssignmentsWork!E$1,summary!$Z78=AssignmentsWork!E$1),AssignmentsWork!$A77 &amp; " &lt;" &amp; AssignmentsWork!$B77 &amp; "&gt;, ", "")&amp;E78</f>
        <v/>
      </c>
      <c r="F77" s="0" t="str">
        <f aca="false">IF(OR(summary!$X78=AssignmentsWork!F$1,summary!$Z78=AssignmentsWork!F$1),AssignmentsWork!$A77 &amp; " &lt;" &amp; AssignmentsWork!$B77 &amp; "&gt;, ", "")&amp;F78</f>
        <v/>
      </c>
      <c r="G77" s="0" t="str">
        <f aca="false">IF(OR(summary!$X78=AssignmentsWork!G$1,summary!$Z78=AssignmentsWork!G$1),AssignmentsWork!$A77 &amp; " &lt;" &amp; AssignmentsWork!$B77 &amp; "&gt;, ", "")&amp;G78</f>
        <v/>
      </c>
      <c r="H77" s="0" t="str">
        <f aca="false">IF(OR(summary!$X78=AssignmentsWork!H$1,summary!$Z78=AssignmentsWork!H$1),AssignmentsWork!$A77 &amp; " &lt;" &amp; AssignmentsWork!$B77 &amp; "&gt;, ", "")&amp;H78</f>
        <v/>
      </c>
      <c r="I77" s="0" t="str">
        <f aca="false">IF(OR(summary!$X78=AssignmentsWork!I$1,summary!$Z78=AssignmentsWork!I$1),AssignmentsWork!$A77 &amp; " &lt;" &amp; AssignmentsWork!$B77 &amp; "&gt;, ", "")&amp;I78</f>
        <v/>
      </c>
      <c r="J77" s="0" t="str">
        <f aca="false">IF(OR(summary!$X78=AssignmentsWork!J$1,summary!$Z78=AssignmentsWork!J$1),AssignmentsWork!$A77 &amp; " &lt;" &amp; AssignmentsWork!$B77 &amp; "&gt;, ", "")&amp;J78</f>
        <v/>
      </c>
      <c r="K77" s="0" t="str">
        <f aca="false">IF(OR(summary!$X78=AssignmentsWork!K$1,summary!$Z78=AssignmentsWork!K$1),AssignmentsWork!$A77 &amp; " &lt;" &amp; AssignmentsWork!$B77 &amp; "&gt;, ", "")&amp;K78</f>
        <v/>
      </c>
      <c r="L77" s="0" t="str">
        <f aca="false">IF(OR(summary!$X78=AssignmentsWork!L$1,summary!$Z78=AssignmentsWork!L$1),AssignmentsWork!$A77 &amp; " &lt;" &amp; AssignmentsWork!$B77 &amp; "&gt;, ", "")&amp;L78</f>
        <v/>
      </c>
      <c r="M77" s="0" t="str">
        <f aca="false">IF(OR(summary!$X78=AssignmentsWork!M$1,summary!$Z78=AssignmentsWork!M$1),AssignmentsWork!$A77 &amp; " &lt;" &amp; AssignmentsWork!$B77 &amp; "&gt;, ", "")&amp;M78</f>
        <v/>
      </c>
      <c r="N77" s="0" t="str">
        <f aca="false">IF(OR(summary!$X78=AssignmentsWork!N$1,summary!$Z78=AssignmentsWork!N$1),AssignmentsWork!$A77 &amp; " &lt;" &amp; AssignmentsWork!$B77 &amp; "&gt;, ", "")&amp;N78</f>
        <v/>
      </c>
      <c r="O77" s="0" t="str">
        <f aca="false">IF(OR(summary!$X78=AssignmentsWork!O$1,summary!$Z78=AssignmentsWork!O$1),AssignmentsWork!$A77 &amp; " &lt;" &amp; AssignmentsWork!$B77 &amp; "&gt;, ", "")&amp;O78</f>
        <v/>
      </c>
      <c r="P77" s="0" t="str">
        <f aca="false">IF(OR(summary!$X78=AssignmentsWork!P$1,summary!$Z78=AssignmentsWork!P$1),AssignmentsWork!$A77 &amp; " &lt;" &amp; AssignmentsWork!$B77 &amp; "&gt;, ", "")&amp;P78</f>
        <v/>
      </c>
      <c r="Q77" s="0" t="str">
        <f aca="false">IF(OR(summary!$X78=AssignmentsWork!Q$1,summary!$Z78=AssignmentsWork!Q$1),AssignmentsWork!$A77 &amp; " &lt;" &amp; AssignmentsWork!$B77 &amp; "&gt;, ", "")&amp;Q78</f>
        <v/>
      </c>
      <c r="R77" s="0" t="str">
        <f aca="false">IF(OR(summary!$X78=AssignmentsWork!R$1,summary!$Z78=AssignmentsWork!R$1),AssignmentsWork!$A77 &amp; " &lt;" &amp; AssignmentsWork!$B77 &amp; "&gt;, ", "")&amp;R78</f>
        <v/>
      </c>
      <c r="S77" s="0" t="str">
        <f aca="false">IF(OR(summary!$X78=AssignmentsWork!S$1,summary!$Z78=AssignmentsWork!S$1),AssignmentsWork!$A77 &amp; " &lt;" &amp; AssignmentsWork!$B77 &amp; "&gt;, ", "")&amp;S78</f>
        <v/>
      </c>
      <c r="T77" s="0" t="str">
        <f aca="false">IF(OR(summary!$X78=AssignmentsWork!T$1,summary!$Z78=AssignmentsWork!T$1),AssignmentsWork!$A77 &amp; " &lt;" &amp; AssignmentsWork!$B77 &amp; "&gt;, ", "")&amp;T78</f>
        <v/>
      </c>
      <c r="U77" s="0" t="str">
        <f aca="false">IF(OR(summary!$X78=AssignmentsWork!U$1,summary!$Z78=AssignmentsWork!U$1),AssignmentsWork!$A77 &amp; " &lt;" &amp; AssignmentsWork!$B77 &amp; "&gt;, ", "")&amp;U78</f>
        <v/>
      </c>
      <c r="V77" s="0" t="str">
        <f aca="false">IF(OR(summary!$X78=AssignmentsWork!V$1,summary!$Z78=AssignmentsWork!V$1),AssignmentsWork!$A77 &amp; " &lt;" &amp; AssignmentsWork!$B77 &amp; "&gt;, ", "")&amp;V78</f>
        <v/>
      </c>
      <c r="W77" s="0" t="str">
        <f aca="false">IF(OR(summary!$X78=AssignmentsWork!W$1,summary!$Z78=AssignmentsWork!W$1),AssignmentsWork!$A77 &amp; " &lt;" &amp; AssignmentsWork!$B77 &amp; "&gt;, ", "")&amp;W78</f>
        <v/>
      </c>
      <c r="X77" s="0" t="str">
        <f aca="false">IF(OR(summary!$X78=AssignmentsWork!X$1,summary!$Z78=AssignmentsWork!X$1),AssignmentsWork!$A77 &amp; " &lt;" &amp; AssignmentsWork!$B77 &amp; "&gt;, ", "")&amp;X78</f>
        <v/>
      </c>
      <c r="Y77" s="0" t="str">
        <f aca="false">IF(OR(summary!$X78=AssignmentsWork!Y$1,summary!$Z78=AssignmentsWork!Y$1),AssignmentsWork!$A77 &amp; " &lt;" &amp; AssignmentsWork!$B77 &amp; "&gt;, ", "")&amp;Y78</f>
        <v/>
      </c>
      <c r="Z77" s="0" t="str">
        <f aca="false">IF(OR(summary!$X78=AssignmentsWork!Z$1,summary!$Z78=AssignmentsWork!Z$1),AssignmentsWork!$A77 &amp; " &lt;" &amp; AssignmentsWork!$B77 &amp; "&gt;, ", "")&amp;Z78</f>
        <v/>
      </c>
      <c r="AA77" s="0" t="str">
        <f aca="false">IF(OR(summary!$X78=AssignmentsWork!AA$1,summary!$Z78=AssignmentsWork!AA$1),AssignmentsWork!$A77 &amp; " &lt;" &amp; AssignmentsWork!$B77 &amp; "&gt;, ", "")&amp;AA78</f>
        <v/>
      </c>
      <c r="AB77" s="0" t="str">
        <f aca="false">IF(OR(summary!$X78=AssignmentsWork!AB$1,summary!$Z78=AssignmentsWork!AB$1),AssignmentsWork!$A77 &amp; " &lt;" &amp; AssignmentsWork!$B77 &amp; "&gt;, ", "")&amp;AB78</f>
        <v/>
      </c>
      <c r="AC77" s="0" t="str">
        <f aca="false">IF(OR(summary!$X78=AssignmentsWork!AC$1,summary!$Z78=AssignmentsWork!AC$1),AssignmentsWork!$A77 &amp; " &lt;" &amp; AssignmentsWork!$B77 &amp; "&gt;, ", "")&amp;AC78</f>
        <v/>
      </c>
      <c r="AD77" s="0" t="str">
        <f aca="false">IF(OR(summary!$X78=AssignmentsWork!AD$1,summary!$Z78=AssignmentsWork!AD$1),AssignmentsWork!$A77 &amp; " &lt;" &amp; AssignmentsWork!$B77 &amp; "&gt;, ", "")&amp;AD78</f>
        <v/>
      </c>
      <c r="AE77" s="0" t="str">
        <f aca="false">IF(OR(summary!$X78=AssignmentsWork!AE$1,summary!$Z78=AssignmentsWork!AE$1),AssignmentsWork!$A77 &amp; " &lt;" &amp; AssignmentsWork!$B77 &amp; "&gt;, ", "")&amp;AE78</f>
        <v/>
      </c>
      <c r="AF77" s="0" t="str">
        <f aca="false">IF(OR(summary!$X78=AssignmentsWork!AF$1,summary!$Z78=AssignmentsWork!AF$1),AssignmentsWork!$A77 &amp; " &lt;" &amp; AssignmentsWork!$B77 &amp; "&gt;, ", "")&amp;AF78</f>
        <v/>
      </c>
      <c r="AG77" s="0" t="str">
        <f aca="false">IF(OR(summary!$X78=AssignmentsWork!AG$1,summary!$Z78=AssignmentsWork!AG$1),AssignmentsWork!$A77 &amp; " &lt;" &amp; AssignmentsWork!$B77 &amp; "&gt;, ", "")&amp;AG78</f>
        <v/>
      </c>
      <c r="AH77" s="0" t="str">
        <f aca="false">IF(OR(summary!$X78=AssignmentsWork!AH$1,summary!$Z78=AssignmentsWork!AH$1),AssignmentsWork!$A77 &amp; " &lt;" &amp; AssignmentsWork!$B77 &amp; "&gt;, ", "")&amp;AH78</f>
        <v/>
      </c>
      <c r="AI77" s="0" t="str">
        <f aca="false">IF(OR(summary!$X78=AssignmentsWork!AI$1,summary!$Z78=AssignmentsWork!AI$1),AssignmentsWork!$A77 &amp; " &lt;" &amp; AssignmentsWork!$B77 &amp; "&gt;, ", "")&amp;AI78</f>
        <v/>
      </c>
      <c r="AJ77" s="0" t="str">
        <f aca="false">IF(OR(summary!$X78=AssignmentsWork!AJ$1,summary!$Z78=AssignmentsWork!AJ$1),AssignmentsWork!$A77 &amp; " &lt;" &amp; AssignmentsWork!$B77 &amp; "&gt;, ", "")&amp;AJ78</f>
        <v/>
      </c>
      <c r="AK77" s="0" t="str">
        <f aca="false">IF(OR(summary!$X78=AssignmentsWork!AK$1,summary!$Z78=AssignmentsWork!AK$1),AssignmentsWork!$A77 &amp; " &lt;" &amp; AssignmentsWork!$B77 &amp; "&gt;, ", "")&amp;AK78</f>
        <v/>
      </c>
      <c r="AL77" s="0" t="str">
        <f aca="false">IF(OR(summary!$X78=AssignmentsWork!AL$1,summary!$Z78=AssignmentsWork!AL$1),AssignmentsWork!$A77 &amp; " &lt;" &amp; AssignmentsWork!$B77 &amp; "&gt;, ", "")&amp;AL78</f>
        <v/>
      </c>
      <c r="AM77" s="0" t="str">
        <f aca="false">IF(OR(summary!$X78=AssignmentsWork!AM$1,summary!$Z78=AssignmentsWork!AM$1),AssignmentsWork!$A77 &amp; " &lt;" &amp; AssignmentsWork!$B77 &amp; "&gt;, ", "")&amp;AM78</f>
        <v/>
      </c>
      <c r="AN77" s="0" t="str">
        <f aca="false">IF(OR(summary!$X78=AssignmentsWork!AN$1,summary!$Z78=AssignmentsWork!AN$1),AssignmentsWork!$A77 &amp; " &lt;" &amp; AssignmentsWork!$B77 &amp; "&gt;, ", "")&amp;AN78</f>
        <v/>
      </c>
      <c r="AO77" s="0" t="str">
        <f aca="false">IF(OR(summary!$X78=AssignmentsWork!AO$1,summary!$Z78=AssignmentsWork!AO$1),AssignmentsWork!$A77 &amp; " &lt;" &amp; AssignmentsWork!$B77 &amp; "&gt;, ", "")&amp;AO78</f>
        <v/>
      </c>
      <c r="AP77" s="0" t="str">
        <f aca="false">IF(OR(summary!$X78=AssignmentsWork!AP$1,summary!$Z78=AssignmentsWork!AP$1),AssignmentsWork!$A77 &amp; " &lt;" &amp; AssignmentsWork!$B77 &amp; "&gt;, ", "")&amp;AP78</f>
        <v/>
      </c>
      <c r="AQ77" s="0" t="str">
        <f aca="false">IF(OR(summary!$X78=AssignmentsWork!AQ$1,summary!$Z78=AssignmentsWork!AQ$1),AssignmentsWork!$A77 &amp; " &lt;" &amp; AssignmentsWork!$B77 &amp; "&gt;, ", "")&amp;AQ78</f>
        <v/>
      </c>
      <c r="AR77" s="0" t="str">
        <f aca="false">IF(OR(summary!$X78=AssignmentsWork!AR$1,summary!$Z78=AssignmentsWork!AR$1),AssignmentsWork!$A77 &amp; " &lt;" &amp; AssignmentsWork!$B77 &amp; "&gt;, ", "")&amp;AR78</f>
        <v/>
      </c>
      <c r="AS77" s="0" t="str">
        <f aca="false">IF(OR(summary!$X78=AssignmentsWork!AS$1,summary!$Z78=AssignmentsWork!AS$1),AssignmentsWork!$A77 &amp; " &lt;" &amp; AssignmentsWork!$B77 &amp; "&gt;, ", "")&amp;AS78</f>
        <v/>
      </c>
      <c r="AT77" s="0" t="str">
        <f aca="false">IF(OR(summary!$X78=AssignmentsWork!AT$1,summary!$Z78=AssignmentsWork!AT$1),AssignmentsWork!$A77 &amp; " &lt;" &amp; AssignmentsWork!$B77 &amp; "&gt;, ", "")&amp;AT78</f>
        <v/>
      </c>
      <c r="AU77" s="0" t="str">
        <f aca="false">IF(OR(summary!$X78=AssignmentsWork!AU$1,summary!$Z78=AssignmentsWork!AU$1),AssignmentsWork!$A77 &amp; " &lt;" &amp; AssignmentsWork!$B77 &amp; "&gt;, ", "")&amp;AU78</f>
        <v/>
      </c>
      <c r="AV77" s="0" t="str">
        <f aca="false">IF(OR(summary!$X78=AssignmentsWork!AV$1,summary!$Z78=AssignmentsWork!AV$1),AssignmentsWork!$A77 &amp; " &lt;" &amp; AssignmentsWork!$B77 &amp; "&gt;, ", "")&amp;AV78</f>
        <v/>
      </c>
      <c r="AW77" s="0" t="str">
        <f aca="false">IF(OR(summary!$X78=AssignmentsWork!AW$1,summary!$Z78=AssignmentsWork!AW$1),AssignmentsWork!$A77 &amp; " &lt;" &amp; AssignmentsWork!$B77 &amp; "&gt;, ", "")&amp;AW78</f>
        <v/>
      </c>
      <c r="AX77" s="0" t="str">
        <f aca="false">IF(OR(summary!$X78=AssignmentsWork!AX$1,summary!$Z78=AssignmentsWork!AX$1),AssignmentsWork!$A77 &amp; " &lt;" &amp; AssignmentsWork!$B77 &amp; "&gt;, ", "")&amp;AX78</f>
        <v/>
      </c>
      <c r="AY77" s="0" t="str">
        <f aca="false">IF(OR(summary!$X78=AssignmentsWork!AY$1,summary!$Z78=AssignmentsWork!AY$1),AssignmentsWork!$A77 &amp; " &lt;" &amp; AssignmentsWork!$B77 &amp; "&gt;, ", "")&amp;AY78</f>
        <v/>
      </c>
      <c r="AZ77" s="0" t="str">
        <f aca="false">IF(OR(summary!$X78=AssignmentsWork!AZ$1,summary!$Z78=AssignmentsWork!AZ$1),AssignmentsWork!$A77 &amp; " &lt;" &amp; AssignmentsWork!$B77 &amp; "&gt;, ", "")&amp;AZ78</f>
        <v/>
      </c>
      <c r="BA77" s="0" t="str">
        <f aca="false">IF(OR(summary!$X78=AssignmentsWork!BA$1,summary!$Z78=AssignmentsWork!BA$1),AssignmentsWork!$A77 &amp; " &lt;" &amp; AssignmentsWork!$B77 &amp; "&gt;, ", "")&amp;BA78</f>
        <v/>
      </c>
      <c r="BB77" s="0" t="str">
        <f aca="false">IF(OR(summary!$X78=AssignmentsWork!BB$1,summary!$Z78=AssignmentsWork!BB$1),AssignmentsWork!$A77 &amp; " &lt;" &amp; AssignmentsWork!$B77 &amp; "&gt;, ", "")&amp;BB78</f>
        <v/>
      </c>
      <c r="BC77" s="0" t="e">
        <f aca="false">IF(OR(summary!$X78=AssignmentsWork!BC$1,summary!$Z78=AssignmentsWork!BC$1),AssignmentsWork!$A77 &amp; " &lt;" &amp; AssignmentsWork!$B77 &amp; "&gt;, ", "")&amp;BC78</f>
        <v>#N/A</v>
      </c>
    </row>
    <row r="78" customFormat="false" ht="15" hidden="false" customHeight="false" outlineLevel="0" collapsed="false">
      <c r="A78" s="0" t="str">
        <f aca="false">summary!A79&amp;" "&amp;summary!B79</f>
        <v> </v>
      </c>
      <c r="B78" s="0" t="n">
        <f aca="false">summary!D79</f>
        <v>0</v>
      </c>
      <c r="C78" s="0" t="str">
        <f aca="false">IF(OR(summary!$X79=AssignmentsWork!C$1,summary!$Z79=AssignmentsWork!C$1),AssignmentsWork!$A78 &amp; " &lt;" &amp; AssignmentsWork!$B78 &amp; "&gt;, ", "")&amp;C79</f>
        <v/>
      </c>
      <c r="D78" s="0" t="str">
        <f aca="false">IF(OR(summary!$X79=AssignmentsWork!D$1,summary!$Z79=AssignmentsWork!D$1),AssignmentsWork!$A78 &amp; " &lt;" &amp; AssignmentsWork!$B78 &amp; "&gt;, ", "")&amp;D79</f>
        <v/>
      </c>
      <c r="E78" s="0" t="str">
        <f aca="false">IF(OR(summary!$X79=AssignmentsWork!E$1,summary!$Z79=AssignmentsWork!E$1),AssignmentsWork!$A78 &amp; " &lt;" &amp; AssignmentsWork!$B78 &amp; "&gt;, ", "")&amp;E79</f>
        <v/>
      </c>
      <c r="F78" s="0" t="str">
        <f aca="false">IF(OR(summary!$X79=AssignmentsWork!F$1,summary!$Z79=AssignmentsWork!F$1),AssignmentsWork!$A78 &amp; " &lt;" &amp; AssignmentsWork!$B78 &amp; "&gt;, ", "")&amp;F79</f>
        <v/>
      </c>
      <c r="G78" s="0" t="str">
        <f aca="false">IF(OR(summary!$X79=AssignmentsWork!G$1,summary!$Z79=AssignmentsWork!G$1),AssignmentsWork!$A78 &amp; " &lt;" &amp; AssignmentsWork!$B78 &amp; "&gt;, ", "")&amp;G79</f>
        <v/>
      </c>
      <c r="H78" s="0" t="str">
        <f aca="false">IF(OR(summary!$X79=AssignmentsWork!H$1,summary!$Z79=AssignmentsWork!H$1),AssignmentsWork!$A78 &amp; " &lt;" &amp; AssignmentsWork!$B78 &amp; "&gt;, ", "")&amp;H79</f>
        <v/>
      </c>
      <c r="I78" s="0" t="str">
        <f aca="false">IF(OR(summary!$X79=AssignmentsWork!I$1,summary!$Z79=AssignmentsWork!I$1),AssignmentsWork!$A78 &amp; " &lt;" &amp; AssignmentsWork!$B78 &amp; "&gt;, ", "")&amp;I79</f>
        <v/>
      </c>
      <c r="J78" s="0" t="str">
        <f aca="false">IF(OR(summary!$X79=AssignmentsWork!J$1,summary!$Z79=AssignmentsWork!J$1),AssignmentsWork!$A78 &amp; " &lt;" &amp; AssignmentsWork!$B78 &amp; "&gt;, ", "")&amp;J79</f>
        <v/>
      </c>
      <c r="K78" s="0" t="str">
        <f aca="false">IF(OR(summary!$X79=AssignmentsWork!K$1,summary!$Z79=AssignmentsWork!K$1),AssignmentsWork!$A78 &amp; " &lt;" &amp; AssignmentsWork!$B78 &amp; "&gt;, ", "")&amp;K79</f>
        <v/>
      </c>
      <c r="L78" s="0" t="str">
        <f aca="false">IF(OR(summary!$X79=AssignmentsWork!L$1,summary!$Z79=AssignmentsWork!L$1),AssignmentsWork!$A78 &amp; " &lt;" &amp; AssignmentsWork!$B78 &amp; "&gt;, ", "")&amp;L79</f>
        <v/>
      </c>
      <c r="M78" s="0" t="str">
        <f aca="false">IF(OR(summary!$X79=AssignmentsWork!M$1,summary!$Z79=AssignmentsWork!M$1),AssignmentsWork!$A78 &amp; " &lt;" &amp; AssignmentsWork!$B78 &amp; "&gt;, ", "")&amp;M79</f>
        <v/>
      </c>
      <c r="N78" s="0" t="str">
        <f aca="false">IF(OR(summary!$X79=AssignmentsWork!N$1,summary!$Z79=AssignmentsWork!N$1),AssignmentsWork!$A78 &amp; " &lt;" &amp; AssignmentsWork!$B78 &amp; "&gt;, ", "")&amp;N79</f>
        <v/>
      </c>
      <c r="O78" s="0" t="str">
        <f aca="false">IF(OR(summary!$X79=AssignmentsWork!O$1,summary!$Z79=AssignmentsWork!O$1),AssignmentsWork!$A78 &amp; " &lt;" &amp; AssignmentsWork!$B78 &amp; "&gt;, ", "")&amp;O79</f>
        <v/>
      </c>
      <c r="P78" s="0" t="str">
        <f aca="false">IF(OR(summary!$X79=AssignmentsWork!P$1,summary!$Z79=AssignmentsWork!P$1),AssignmentsWork!$A78 &amp; " &lt;" &amp; AssignmentsWork!$B78 &amp; "&gt;, ", "")&amp;P79</f>
        <v/>
      </c>
      <c r="Q78" s="0" t="str">
        <f aca="false">IF(OR(summary!$X79=AssignmentsWork!Q$1,summary!$Z79=AssignmentsWork!Q$1),AssignmentsWork!$A78 &amp; " &lt;" &amp; AssignmentsWork!$B78 &amp; "&gt;, ", "")&amp;Q79</f>
        <v/>
      </c>
      <c r="R78" s="0" t="str">
        <f aca="false">IF(OR(summary!$X79=AssignmentsWork!R$1,summary!$Z79=AssignmentsWork!R$1),AssignmentsWork!$A78 &amp; " &lt;" &amp; AssignmentsWork!$B78 &amp; "&gt;, ", "")&amp;R79</f>
        <v/>
      </c>
      <c r="S78" s="0" t="str">
        <f aca="false">IF(OR(summary!$X79=AssignmentsWork!S$1,summary!$Z79=AssignmentsWork!S$1),AssignmentsWork!$A78 &amp; " &lt;" &amp; AssignmentsWork!$B78 &amp; "&gt;, ", "")&amp;S79</f>
        <v/>
      </c>
      <c r="T78" s="0" t="str">
        <f aca="false">IF(OR(summary!$X79=AssignmentsWork!T$1,summary!$Z79=AssignmentsWork!T$1),AssignmentsWork!$A78 &amp; " &lt;" &amp; AssignmentsWork!$B78 &amp; "&gt;, ", "")&amp;T79</f>
        <v/>
      </c>
      <c r="U78" s="0" t="str">
        <f aca="false">IF(OR(summary!$X79=AssignmentsWork!U$1,summary!$Z79=AssignmentsWork!U$1),AssignmentsWork!$A78 &amp; " &lt;" &amp; AssignmentsWork!$B78 &amp; "&gt;, ", "")&amp;U79</f>
        <v/>
      </c>
      <c r="V78" s="0" t="str">
        <f aca="false">IF(OR(summary!$X79=AssignmentsWork!V$1,summary!$Z79=AssignmentsWork!V$1),AssignmentsWork!$A78 &amp; " &lt;" &amp; AssignmentsWork!$B78 &amp; "&gt;, ", "")&amp;V79</f>
        <v/>
      </c>
      <c r="W78" s="0" t="str">
        <f aca="false">IF(OR(summary!$X79=AssignmentsWork!W$1,summary!$Z79=AssignmentsWork!W$1),AssignmentsWork!$A78 &amp; " &lt;" &amp; AssignmentsWork!$B78 &amp; "&gt;, ", "")&amp;W79</f>
        <v/>
      </c>
      <c r="X78" s="0" t="str">
        <f aca="false">IF(OR(summary!$X79=AssignmentsWork!X$1,summary!$Z79=AssignmentsWork!X$1),AssignmentsWork!$A78 &amp; " &lt;" &amp; AssignmentsWork!$B78 &amp; "&gt;, ", "")&amp;X79</f>
        <v/>
      </c>
      <c r="Y78" s="0" t="str">
        <f aca="false">IF(OR(summary!$X79=AssignmentsWork!Y$1,summary!$Z79=AssignmentsWork!Y$1),AssignmentsWork!$A78 &amp; " &lt;" &amp; AssignmentsWork!$B78 &amp; "&gt;, ", "")&amp;Y79</f>
        <v/>
      </c>
      <c r="Z78" s="0" t="str">
        <f aca="false">IF(OR(summary!$X79=AssignmentsWork!Z$1,summary!$Z79=AssignmentsWork!Z$1),AssignmentsWork!$A78 &amp; " &lt;" &amp; AssignmentsWork!$B78 &amp; "&gt;, ", "")&amp;Z79</f>
        <v/>
      </c>
      <c r="AA78" s="0" t="str">
        <f aca="false">IF(OR(summary!$X79=AssignmentsWork!AA$1,summary!$Z79=AssignmentsWork!AA$1),AssignmentsWork!$A78 &amp; " &lt;" &amp; AssignmentsWork!$B78 &amp; "&gt;, ", "")&amp;AA79</f>
        <v/>
      </c>
      <c r="AB78" s="0" t="str">
        <f aca="false">IF(OR(summary!$X79=AssignmentsWork!AB$1,summary!$Z79=AssignmentsWork!AB$1),AssignmentsWork!$A78 &amp; " &lt;" &amp; AssignmentsWork!$B78 &amp; "&gt;, ", "")&amp;AB79</f>
        <v/>
      </c>
      <c r="AC78" s="0" t="str">
        <f aca="false">IF(OR(summary!$X79=AssignmentsWork!AC$1,summary!$Z79=AssignmentsWork!AC$1),AssignmentsWork!$A78 &amp; " &lt;" &amp; AssignmentsWork!$B78 &amp; "&gt;, ", "")&amp;AC79</f>
        <v/>
      </c>
      <c r="AD78" s="0" t="str">
        <f aca="false">IF(OR(summary!$X79=AssignmentsWork!AD$1,summary!$Z79=AssignmentsWork!AD$1),AssignmentsWork!$A78 &amp; " &lt;" &amp; AssignmentsWork!$B78 &amp; "&gt;, ", "")&amp;AD79</f>
        <v/>
      </c>
      <c r="AE78" s="0" t="str">
        <f aca="false">IF(OR(summary!$X79=AssignmentsWork!AE$1,summary!$Z79=AssignmentsWork!AE$1),AssignmentsWork!$A78 &amp; " &lt;" &amp; AssignmentsWork!$B78 &amp; "&gt;, ", "")&amp;AE79</f>
        <v/>
      </c>
      <c r="AF78" s="0" t="str">
        <f aca="false">IF(OR(summary!$X79=AssignmentsWork!AF$1,summary!$Z79=AssignmentsWork!AF$1),AssignmentsWork!$A78 &amp; " &lt;" &amp; AssignmentsWork!$B78 &amp; "&gt;, ", "")&amp;AF79</f>
        <v/>
      </c>
      <c r="AG78" s="0" t="str">
        <f aca="false">IF(OR(summary!$X79=AssignmentsWork!AG$1,summary!$Z79=AssignmentsWork!AG$1),AssignmentsWork!$A78 &amp; " &lt;" &amp; AssignmentsWork!$B78 &amp; "&gt;, ", "")&amp;AG79</f>
        <v/>
      </c>
      <c r="AH78" s="0" t="str">
        <f aca="false">IF(OR(summary!$X79=AssignmentsWork!AH$1,summary!$Z79=AssignmentsWork!AH$1),AssignmentsWork!$A78 &amp; " &lt;" &amp; AssignmentsWork!$B78 &amp; "&gt;, ", "")&amp;AH79</f>
        <v/>
      </c>
      <c r="AI78" s="0" t="str">
        <f aca="false">IF(OR(summary!$X79=AssignmentsWork!AI$1,summary!$Z79=AssignmentsWork!AI$1),AssignmentsWork!$A78 &amp; " &lt;" &amp; AssignmentsWork!$B78 &amp; "&gt;, ", "")&amp;AI79</f>
        <v/>
      </c>
      <c r="AJ78" s="0" t="str">
        <f aca="false">IF(OR(summary!$X79=AssignmentsWork!AJ$1,summary!$Z79=AssignmentsWork!AJ$1),AssignmentsWork!$A78 &amp; " &lt;" &amp; AssignmentsWork!$B78 &amp; "&gt;, ", "")&amp;AJ79</f>
        <v/>
      </c>
      <c r="AK78" s="0" t="str">
        <f aca="false">IF(OR(summary!$X79=AssignmentsWork!AK$1,summary!$Z79=AssignmentsWork!AK$1),AssignmentsWork!$A78 &amp; " &lt;" &amp; AssignmentsWork!$B78 &amp; "&gt;, ", "")&amp;AK79</f>
        <v/>
      </c>
      <c r="AL78" s="0" t="str">
        <f aca="false">IF(OR(summary!$X79=AssignmentsWork!AL$1,summary!$Z79=AssignmentsWork!AL$1),AssignmentsWork!$A78 &amp; " &lt;" &amp; AssignmentsWork!$B78 &amp; "&gt;, ", "")&amp;AL79</f>
        <v/>
      </c>
      <c r="AM78" s="0" t="str">
        <f aca="false">IF(OR(summary!$X79=AssignmentsWork!AM$1,summary!$Z79=AssignmentsWork!AM$1),AssignmentsWork!$A78 &amp; " &lt;" &amp; AssignmentsWork!$B78 &amp; "&gt;, ", "")&amp;AM79</f>
        <v/>
      </c>
      <c r="AN78" s="0" t="str">
        <f aca="false">IF(OR(summary!$X79=AssignmentsWork!AN$1,summary!$Z79=AssignmentsWork!AN$1),AssignmentsWork!$A78 &amp; " &lt;" &amp; AssignmentsWork!$B78 &amp; "&gt;, ", "")&amp;AN79</f>
        <v/>
      </c>
      <c r="AO78" s="0" t="str">
        <f aca="false">IF(OR(summary!$X79=AssignmentsWork!AO$1,summary!$Z79=AssignmentsWork!AO$1),AssignmentsWork!$A78 &amp; " &lt;" &amp; AssignmentsWork!$B78 &amp; "&gt;, ", "")&amp;AO79</f>
        <v/>
      </c>
      <c r="AP78" s="0" t="str">
        <f aca="false">IF(OR(summary!$X79=AssignmentsWork!AP$1,summary!$Z79=AssignmentsWork!AP$1),AssignmentsWork!$A78 &amp; " &lt;" &amp; AssignmentsWork!$B78 &amp; "&gt;, ", "")&amp;AP79</f>
        <v/>
      </c>
      <c r="AQ78" s="0" t="str">
        <f aca="false">IF(OR(summary!$X79=AssignmentsWork!AQ$1,summary!$Z79=AssignmentsWork!AQ$1),AssignmentsWork!$A78 &amp; " &lt;" &amp; AssignmentsWork!$B78 &amp; "&gt;, ", "")&amp;AQ79</f>
        <v/>
      </c>
      <c r="AR78" s="0" t="str">
        <f aca="false">IF(OR(summary!$X79=AssignmentsWork!AR$1,summary!$Z79=AssignmentsWork!AR$1),AssignmentsWork!$A78 &amp; " &lt;" &amp; AssignmentsWork!$B78 &amp; "&gt;, ", "")&amp;AR79</f>
        <v/>
      </c>
      <c r="AS78" s="0" t="str">
        <f aca="false">IF(OR(summary!$X79=AssignmentsWork!AS$1,summary!$Z79=AssignmentsWork!AS$1),AssignmentsWork!$A78 &amp; " &lt;" &amp; AssignmentsWork!$B78 &amp; "&gt;, ", "")&amp;AS79</f>
        <v/>
      </c>
      <c r="AT78" s="0" t="str">
        <f aca="false">IF(OR(summary!$X79=AssignmentsWork!AT$1,summary!$Z79=AssignmentsWork!AT$1),AssignmentsWork!$A78 &amp; " &lt;" &amp; AssignmentsWork!$B78 &amp; "&gt;, ", "")&amp;AT79</f>
        <v/>
      </c>
      <c r="AU78" s="0" t="str">
        <f aca="false">IF(OR(summary!$X79=AssignmentsWork!AU$1,summary!$Z79=AssignmentsWork!AU$1),AssignmentsWork!$A78 &amp; " &lt;" &amp; AssignmentsWork!$B78 &amp; "&gt;, ", "")&amp;AU79</f>
        <v/>
      </c>
      <c r="AV78" s="0" t="str">
        <f aca="false">IF(OR(summary!$X79=AssignmentsWork!AV$1,summary!$Z79=AssignmentsWork!AV$1),AssignmentsWork!$A78 &amp; " &lt;" &amp; AssignmentsWork!$B78 &amp; "&gt;, ", "")&amp;AV79</f>
        <v/>
      </c>
      <c r="AW78" s="0" t="str">
        <f aca="false">IF(OR(summary!$X79=AssignmentsWork!AW$1,summary!$Z79=AssignmentsWork!AW$1),AssignmentsWork!$A78 &amp; " &lt;" &amp; AssignmentsWork!$B78 &amp; "&gt;, ", "")&amp;AW79</f>
        <v/>
      </c>
      <c r="AX78" s="0" t="str">
        <f aca="false">IF(OR(summary!$X79=AssignmentsWork!AX$1,summary!$Z79=AssignmentsWork!AX$1),AssignmentsWork!$A78 &amp; " &lt;" &amp; AssignmentsWork!$B78 &amp; "&gt;, ", "")&amp;AX79</f>
        <v/>
      </c>
      <c r="AY78" s="0" t="str">
        <f aca="false">IF(OR(summary!$X79=AssignmentsWork!AY$1,summary!$Z79=AssignmentsWork!AY$1),AssignmentsWork!$A78 &amp; " &lt;" &amp; AssignmentsWork!$B78 &amp; "&gt;, ", "")&amp;AY79</f>
        <v/>
      </c>
      <c r="AZ78" s="0" t="str">
        <f aca="false">IF(OR(summary!$X79=AssignmentsWork!AZ$1,summary!$Z79=AssignmentsWork!AZ$1),AssignmentsWork!$A78 &amp; " &lt;" &amp; AssignmentsWork!$B78 &amp; "&gt;, ", "")&amp;AZ79</f>
        <v/>
      </c>
      <c r="BA78" s="0" t="str">
        <f aca="false">IF(OR(summary!$X79=AssignmentsWork!BA$1,summary!$Z79=AssignmentsWork!BA$1),AssignmentsWork!$A78 &amp; " &lt;" &amp; AssignmentsWork!$B78 &amp; "&gt;, ", "")&amp;BA79</f>
        <v/>
      </c>
      <c r="BB78" s="0" t="str">
        <f aca="false">IF(OR(summary!$X79=AssignmentsWork!BB$1,summary!$Z79=AssignmentsWork!BB$1),AssignmentsWork!$A78 &amp; " &lt;" &amp; AssignmentsWork!$B78 &amp; "&gt;, ", "")&amp;BB79</f>
        <v/>
      </c>
      <c r="BC78" s="0" t="e">
        <f aca="false">IF(OR(summary!$X79=AssignmentsWork!BC$1,summary!$Z79=AssignmentsWork!BC$1),AssignmentsWork!$A78 &amp; " &lt;" &amp; AssignmentsWork!$B78 &amp; "&gt;, ", "")&amp;BC79</f>
        <v>#N/A</v>
      </c>
    </row>
    <row r="79" customFormat="false" ht="15" hidden="false" customHeight="false" outlineLevel="0" collapsed="false">
      <c r="A79" s="0" t="str">
        <f aca="false">summary!A80&amp;" "&amp;summary!B80</f>
        <v> </v>
      </c>
      <c r="B79" s="0" t="n">
        <f aca="false">summary!D80</f>
        <v>0</v>
      </c>
      <c r="C79" s="0" t="str">
        <f aca="false">IF(OR(summary!$X80=AssignmentsWork!C$1,summary!$Z80=AssignmentsWork!C$1),AssignmentsWork!$A79 &amp; " &lt;" &amp; AssignmentsWork!$B79 &amp; "&gt;, ", "")&amp;C80</f>
        <v/>
      </c>
      <c r="D79" s="0" t="str">
        <f aca="false">IF(OR(summary!$X80=AssignmentsWork!D$1,summary!$Z80=AssignmentsWork!D$1),AssignmentsWork!$A79 &amp; " &lt;" &amp; AssignmentsWork!$B79 &amp; "&gt;, ", "")&amp;D80</f>
        <v/>
      </c>
      <c r="E79" s="0" t="str">
        <f aca="false">IF(OR(summary!$X80=AssignmentsWork!E$1,summary!$Z80=AssignmentsWork!E$1),AssignmentsWork!$A79 &amp; " &lt;" &amp; AssignmentsWork!$B79 &amp; "&gt;, ", "")&amp;E80</f>
        <v/>
      </c>
      <c r="F79" s="0" t="str">
        <f aca="false">IF(OR(summary!$X80=AssignmentsWork!F$1,summary!$Z80=AssignmentsWork!F$1),AssignmentsWork!$A79 &amp; " &lt;" &amp; AssignmentsWork!$B79 &amp; "&gt;, ", "")&amp;F80</f>
        <v/>
      </c>
      <c r="G79" s="0" t="str">
        <f aca="false">IF(OR(summary!$X80=AssignmentsWork!G$1,summary!$Z80=AssignmentsWork!G$1),AssignmentsWork!$A79 &amp; " &lt;" &amp; AssignmentsWork!$B79 &amp; "&gt;, ", "")&amp;G80</f>
        <v/>
      </c>
      <c r="H79" s="0" t="str">
        <f aca="false">IF(OR(summary!$X80=AssignmentsWork!H$1,summary!$Z80=AssignmentsWork!H$1),AssignmentsWork!$A79 &amp; " &lt;" &amp; AssignmentsWork!$B79 &amp; "&gt;, ", "")&amp;H80</f>
        <v/>
      </c>
      <c r="I79" s="0" t="str">
        <f aca="false">IF(OR(summary!$X80=AssignmentsWork!I$1,summary!$Z80=AssignmentsWork!I$1),AssignmentsWork!$A79 &amp; " &lt;" &amp; AssignmentsWork!$B79 &amp; "&gt;, ", "")&amp;I80</f>
        <v/>
      </c>
      <c r="J79" s="0" t="str">
        <f aca="false">IF(OR(summary!$X80=AssignmentsWork!J$1,summary!$Z80=AssignmentsWork!J$1),AssignmentsWork!$A79 &amp; " &lt;" &amp; AssignmentsWork!$B79 &amp; "&gt;, ", "")&amp;J80</f>
        <v/>
      </c>
      <c r="K79" s="0" t="str">
        <f aca="false">IF(OR(summary!$X80=AssignmentsWork!K$1,summary!$Z80=AssignmentsWork!K$1),AssignmentsWork!$A79 &amp; " &lt;" &amp; AssignmentsWork!$B79 &amp; "&gt;, ", "")&amp;K80</f>
        <v/>
      </c>
      <c r="L79" s="0" t="str">
        <f aca="false">IF(OR(summary!$X80=AssignmentsWork!L$1,summary!$Z80=AssignmentsWork!L$1),AssignmentsWork!$A79 &amp; " &lt;" &amp; AssignmentsWork!$B79 &amp; "&gt;, ", "")&amp;L80</f>
        <v/>
      </c>
      <c r="M79" s="0" t="str">
        <f aca="false">IF(OR(summary!$X80=AssignmentsWork!M$1,summary!$Z80=AssignmentsWork!M$1),AssignmentsWork!$A79 &amp; " &lt;" &amp; AssignmentsWork!$B79 &amp; "&gt;, ", "")&amp;M80</f>
        <v/>
      </c>
      <c r="N79" s="0" t="str">
        <f aca="false">IF(OR(summary!$X80=AssignmentsWork!N$1,summary!$Z80=AssignmentsWork!N$1),AssignmentsWork!$A79 &amp; " &lt;" &amp; AssignmentsWork!$B79 &amp; "&gt;, ", "")&amp;N80</f>
        <v/>
      </c>
      <c r="O79" s="0" t="str">
        <f aca="false">IF(OR(summary!$X80=AssignmentsWork!O$1,summary!$Z80=AssignmentsWork!O$1),AssignmentsWork!$A79 &amp; " &lt;" &amp; AssignmentsWork!$B79 &amp; "&gt;, ", "")&amp;O80</f>
        <v/>
      </c>
      <c r="P79" s="0" t="str">
        <f aca="false">IF(OR(summary!$X80=AssignmentsWork!P$1,summary!$Z80=AssignmentsWork!P$1),AssignmentsWork!$A79 &amp; " &lt;" &amp; AssignmentsWork!$B79 &amp; "&gt;, ", "")&amp;P80</f>
        <v/>
      </c>
      <c r="Q79" s="0" t="str">
        <f aca="false">IF(OR(summary!$X80=AssignmentsWork!Q$1,summary!$Z80=AssignmentsWork!Q$1),AssignmentsWork!$A79 &amp; " &lt;" &amp; AssignmentsWork!$B79 &amp; "&gt;, ", "")&amp;Q80</f>
        <v/>
      </c>
      <c r="R79" s="0" t="str">
        <f aca="false">IF(OR(summary!$X80=AssignmentsWork!R$1,summary!$Z80=AssignmentsWork!R$1),AssignmentsWork!$A79 &amp; " &lt;" &amp; AssignmentsWork!$B79 &amp; "&gt;, ", "")&amp;R80</f>
        <v/>
      </c>
      <c r="S79" s="0" t="str">
        <f aca="false">IF(OR(summary!$X80=AssignmentsWork!S$1,summary!$Z80=AssignmentsWork!S$1),AssignmentsWork!$A79 &amp; " &lt;" &amp; AssignmentsWork!$B79 &amp; "&gt;, ", "")&amp;S80</f>
        <v/>
      </c>
      <c r="T79" s="0" t="str">
        <f aca="false">IF(OR(summary!$X80=AssignmentsWork!T$1,summary!$Z80=AssignmentsWork!T$1),AssignmentsWork!$A79 &amp; " &lt;" &amp; AssignmentsWork!$B79 &amp; "&gt;, ", "")&amp;T80</f>
        <v/>
      </c>
      <c r="U79" s="0" t="str">
        <f aca="false">IF(OR(summary!$X80=AssignmentsWork!U$1,summary!$Z80=AssignmentsWork!U$1),AssignmentsWork!$A79 &amp; " &lt;" &amp; AssignmentsWork!$B79 &amp; "&gt;, ", "")&amp;U80</f>
        <v/>
      </c>
      <c r="V79" s="0" t="str">
        <f aca="false">IF(OR(summary!$X80=AssignmentsWork!V$1,summary!$Z80=AssignmentsWork!V$1),AssignmentsWork!$A79 &amp; " &lt;" &amp; AssignmentsWork!$B79 &amp; "&gt;, ", "")&amp;V80</f>
        <v/>
      </c>
      <c r="W79" s="0" t="str">
        <f aca="false">IF(OR(summary!$X80=AssignmentsWork!W$1,summary!$Z80=AssignmentsWork!W$1),AssignmentsWork!$A79 &amp; " &lt;" &amp; AssignmentsWork!$B79 &amp; "&gt;, ", "")&amp;W80</f>
        <v/>
      </c>
      <c r="X79" s="0" t="str">
        <f aca="false">IF(OR(summary!$X80=AssignmentsWork!X$1,summary!$Z80=AssignmentsWork!X$1),AssignmentsWork!$A79 &amp; " &lt;" &amp; AssignmentsWork!$B79 &amp; "&gt;, ", "")&amp;X80</f>
        <v/>
      </c>
      <c r="Y79" s="0" t="str">
        <f aca="false">IF(OR(summary!$X80=AssignmentsWork!Y$1,summary!$Z80=AssignmentsWork!Y$1),AssignmentsWork!$A79 &amp; " &lt;" &amp; AssignmentsWork!$B79 &amp; "&gt;, ", "")&amp;Y80</f>
        <v/>
      </c>
      <c r="Z79" s="0" t="str">
        <f aca="false">IF(OR(summary!$X80=AssignmentsWork!Z$1,summary!$Z80=AssignmentsWork!Z$1),AssignmentsWork!$A79 &amp; " &lt;" &amp; AssignmentsWork!$B79 &amp; "&gt;, ", "")&amp;Z80</f>
        <v/>
      </c>
      <c r="AA79" s="0" t="str">
        <f aca="false">IF(OR(summary!$X80=AssignmentsWork!AA$1,summary!$Z80=AssignmentsWork!AA$1),AssignmentsWork!$A79 &amp; " &lt;" &amp; AssignmentsWork!$B79 &amp; "&gt;, ", "")&amp;AA80</f>
        <v/>
      </c>
      <c r="AB79" s="0" t="str">
        <f aca="false">IF(OR(summary!$X80=AssignmentsWork!AB$1,summary!$Z80=AssignmentsWork!AB$1),AssignmentsWork!$A79 &amp; " &lt;" &amp; AssignmentsWork!$B79 &amp; "&gt;, ", "")&amp;AB80</f>
        <v/>
      </c>
      <c r="AC79" s="0" t="str">
        <f aca="false">IF(OR(summary!$X80=AssignmentsWork!AC$1,summary!$Z80=AssignmentsWork!AC$1),AssignmentsWork!$A79 &amp; " &lt;" &amp; AssignmentsWork!$B79 &amp; "&gt;, ", "")&amp;AC80</f>
        <v/>
      </c>
      <c r="AD79" s="0" t="str">
        <f aca="false">IF(OR(summary!$X80=AssignmentsWork!AD$1,summary!$Z80=AssignmentsWork!AD$1),AssignmentsWork!$A79 &amp; " &lt;" &amp; AssignmentsWork!$B79 &amp; "&gt;, ", "")&amp;AD80</f>
        <v/>
      </c>
      <c r="AE79" s="0" t="str">
        <f aca="false">IF(OR(summary!$X80=AssignmentsWork!AE$1,summary!$Z80=AssignmentsWork!AE$1),AssignmentsWork!$A79 &amp; " &lt;" &amp; AssignmentsWork!$B79 &amp; "&gt;, ", "")&amp;AE80</f>
        <v/>
      </c>
      <c r="AF79" s="0" t="str">
        <f aca="false">IF(OR(summary!$X80=AssignmentsWork!AF$1,summary!$Z80=AssignmentsWork!AF$1),AssignmentsWork!$A79 &amp; " &lt;" &amp; AssignmentsWork!$B79 &amp; "&gt;, ", "")&amp;AF80</f>
        <v/>
      </c>
      <c r="AG79" s="0" t="str">
        <f aca="false">IF(OR(summary!$X80=AssignmentsWork!AG$1,summary!$Z80=AssignmentsWork!AG$1),AssignmentsWork!$A79 &amp; " &lt;" &amp; AssignmentsWork!$B79 &amp; "&gt;, ", "")&amp;AG80</f>
        <v/>
      </c>
      <c r="AH79" s="0" t="str">
        <f aca="false">IF(OR(summary!$X80=AssignmentsWork!AH$1,summary!$Z80=AssignmentsWork!AH$1),AssignmentsWork!$A79 &amp; " &lt;" &amp; AssignmentsWork!$B79 &amp; "&gt;, ", "")&amp;AH80</f>
        <v/>
      </c>
      <c r="AI79" s="0" t="str">
        <f aca="false">IF(OR(summary!$X80=AssignmentsWork!AI$1,summary!$Z80=AssignmentsWork!AI$1),AssignmentsWork!$A79 &amp; " &lt;" &amp; AssignmentsWork!$B79 &amp; "&gt;, ", "")&amp;AI80</f>
        <v/>
      </c>
      <c r="AJ79" s="0" t="str">
        <f aca="false">IF(OR(summary!$X80=AssignmentsWork!AJ$1,summary!$Z80=AssignmentsWork!AJ$1),AssignmentsWork!$A79 &amp; " &lt;" &amp; AssignmentsWork!$B79 &amp; "&gt;, ", "")&amp;AJ80</f>
        <v/>
      </c>
      <c r="AK79" s="0" t="str">
        <f aca="false">IF(OR(summary!$X80=AssignmentsWork!AK$1,summary!$Z80=AssignmentsWork!AK$1),AssignmentsWork!$A79 &amp; " &lt;" &amp; AssignmentsWork!$B79 &amp; "&gt;, ", "")&amp;AK80</f>
        <v/>
      </c>
      <c r="AL79" s="0" t="str">
        <f aca="false">IF(OR(summary!$X80=AssignmentsWork!AL$1,summary!$Z80=AssignmentsWork!AL$1),AssignmentsWork!$A79 &amp; " &lt;" &amp; AssignmentsWork!$B79 &amp; "&gt;, ", "")&amp;AL80</f>
        <v/>
      </c>
      <c r="AM79" s="0" t="str">
        <f aca="false">IF(OR(summary!$X80=AssignmentsWork!AM$1,summary!$Z80=AssignmentsWork!AM$1),AssignmentsWork!$A79 &amp; " &lt;" &amp; AssignmentsWork!$B79 &amp; "&gt;, ", "")&amp;AM80</f>
        <v/>
      </c>
      <c r="AN79" s="0" t="str">
        <f aca="false">IF(OR(summary!$X80=AssignmentsWork!AN$1,summary!$Z80=AssignmentsWork!AN$1),AssignmentsWork!$A79 &amp; " &lt;" &amp; AssignmentsWork!$B79 &amp; "&gt;, ", "")&amp;AN80</f>
        <v/>
      </c>
      <c r="AO79" s="0" t="str">
        <f aca="false">IF(OR(summary!$X80=AssignmentsWork!AO$1,summary!$Z80=AssignmentsWork!AO$1),AssignmentsWork!$A79 &amp; " &lt;" &amp; AssignmentsWork!$B79 &amp; "&gt;, ", "")&amp;AO80</f>
        <v/>
      </c>
      <c r="AP79" s="0" t="str">
        <f aca="false">IF(OR(summary!$X80=AssignmentsWork!AP$1,summary!$Z80=AssignmentsWork!AP$1),AssignmentsWork!$A79 &amp; " &lt;" &amp; AssignmentsWork!$B79 &amp; "&gt;, ", "")&amp;AP80</f>
        <v/>
      </c>
      <c r="AQ79" s="0" t="str">
        <f aca="false">IF(OR(summary!$X80=AssignmentsWork!AQ$1,summary!$Z80=AssignmentsWork!AQ$1),AssignmentsWork!$A79 &amp; " &lt;" &amp; AssignmentsWork!$B79 &amp; "&gt;, ", "")&amp;AQ80</f>
        <v/>
      </c>
      <c r="AR79" s="0" t="str">
        <f aca="false">IF(OR(summary!$X80=AssignmentsWork!AR$1,summary!$Z80=AssignmentsWork!AR$1),AssignmentsWork!$A79 &amp; " &lt;" &amp; AssignmentsWork!$B79 &amp; "&gt;, ", "")&amp;AR80</f>
        <v/>
      </c>
      <c r="AS79" s="0" t="str">
        <f aca="false">IF(OR(summary!$X80=AssignmentsWork!AS$1,summary!$Z80=AssignmentsWork!AS$1),AssignmentsWork!$A79 &amp; " &lt;" &amp; AssignmentsWork!$B79 &amp; "&gt;, ", "")&amp;AS80</f>
        <v/>
      </c>
      <c r="AT79" s="0" t="str">
        <f aca="false">IF(OR(summary!$X80=AssignmentsWork!AT$1,summary!$Z80=AssignmentsWork!AT$1),AssignmentsWork!$A79 &amp; " &lt;" &amp; AssignmentsWork!$B79 &amp; "&gt;, ", "")&amp;AT80</f>
        <v/>
      </c>
      <c r="AU79" s="0" t="str">
        <f aca="false">IF(OR(summary!$X80=AssignmentsWork!AU$1,summary!$Z80=AssignmentsWork!AU$1),AssignmentsWork!$A79 &amp; " &lt;" &amp; AssignmentsWork!$B79 &amp; "&gt;, ", "")&amp;AU80</f>
        <v/>
      </c>
      <c r="AV79" s="0" t="str">
        <f aca="false">IF(OR(summary!$X80=AssignmentsWork!AV$1,summary!$Z80=AssignmentsWork!AV$1),AssignmentsWork!$A79 &amp; " &lt;" &amp; AssignmentsWork!$B79 &amp; "&gt;, ", "")&amp;AV80</f>
        <v/>
      </c>
      <c r="AW79" s="0" t="str">
        <f aca="false">IF(OR(summary!$X80=AssignmentsWork!AW$1,summary!$Z80=AssignmentsWork!AW$1),AssignmentsWork!$A79 &amp; " &lt;" &amp; AssignmentsWork!$B79 &amp; "&gt;, ", "")&amp;AW80</f>
        <v/>
      </c>
      <c r="AX79" s="0" t="str">
        <f aca="false">IF(OR(summary!$X80=AssignmentsWork!AX$1,summary!$Z80=AssignmentsWork!AX$1),AssignmentsWork!$A79 &amp; " &lt;" &amp; AssignmentsWork!$B79 &amp; "&gt;, ", "")&amp;AX80</f>
        <v/>
      </c>
      <c r="AY79" s="0" t="str">
        <f aca="false">IF(OR(summary!$X80=AssignmentsWork!AY$1,summary!$Z80=AssignmentsWork!AY$1),AssignmentsWork!$A79 &amp; " &lt;" &amp; AssignmentsWork!$B79 &amp; "&gt;, ", "")&amp;AY80</f>
        <v/>
      </c>
      <c r="AZ79" s="0" t="str">
        <f aca="false">IF(OR(summary!$X80=AssignmentsWork!AZ$1,summary!$Z80=AssignmentsWork!AZ$1),AssignmentsWork!$A79 &amp; " &lt;" &amp; AssignmentsWork!$B79 &amp; "&gt;, ", "")&amp;AZ80</f>
        <v/>
      </c>
      <c r="BA79" s="0" t="str">
        <f aca="false">IF(OR(summary!$X80=AssignmentsWork!BA$1,summary!$Z80=AssignmentsWork!BA$1),AssignmentsWork!$A79 &amp; " &lt;" &amp; AssignmentsWork!$B79 &amp; "&gt;, ", "")&amp;BA80</f>
        <v/>
      </c>
      <c r="BB79" s="0" t="str">
        <f aca="false">IF(OR(summary!$X80=AssignmentsWork!BB$1,summary!$Z80=AssignmentsWork!BB$1),AssignmentsWork!$A79 &amp; " &lt;" &amp; AssignmentsWork!$B79 &amp; "&gt;, ", "")&amp;BB80</f>
        <v/>
      </c>
      <c r="BC79" s="0" t="e">
        <f aca="false">IF(OR(summary!$X80=AssignmentsWork!BC$1,summary!$Z80=AssignmentsWork!BC$1),AssignmentsWork!$A79 &amp; " &lt;" &amp; AssignmentsWork!$B79 &amp; "&gt;, ", "")&amp;BC80</f>
        <v>#N/A</v>
      </c>
    </row>
    <row r="80" customFormat="false" ht="15" hidden="false" customHeight="false" outlineLevel="0" collapsed="false">
      <c r="A80" s="0" t="str">
        <f aca="false">summary!A81&amp;" "&amp;summary!B81</f>
        <v> </v>
      </c>
      <c r="B80" s="0" t="n">
        <f aca="false">summary!D81</f>
        <v>0</v>
      </c>
      <c r="C80" s="0" t="str">
        <f aca="false">IF(OR(summary!$X81=AssignmentsWork!C$1,summary!$Z81=AssignmentsWork!C$1),AssignmentsWork!$A80 &amp; " &lt;" &amp; AssignmentsWork!$B80 &amp; "&gt;, ", "")&amp;C81</f>
        <v/>
      </c>
      <c r="D80" s="0" t="str">
        <f aca="false">IF(OR(summary!$X81=AssignmentsWork!D$1,summary!$Z81=AssignmentsWork!D$1),AssignmentsWork!$A80 &amp; " &lt;" &amp; AssignmentsWork!$B80 &amp; "&gt;, ", "")&amp;D81</f>
        <v/>
      </c>
      <c r="E80" s="0" t="str">
        <f aca="false">IF(OR(summary!$X81=AssignmentsWork!E$1,summary!$Z81=AssignmentsWork!E$1),AssignmentsWork!$A80 &amp; " &lt;" &amp; AssignmentsWork!$B80 &amp; "&gt;, ", "")&amp;E81</f>
        <v/>
      </c>
      <c r="F80" s="0" t="str">
        <f aca="false">IF(OR(summary!$X81=AssignmentsWork!F$1,summary!$Z81=AssignmentsWork!F$1),AssignmentsWork!$A80 &amp; " &lt;" &amp; AssignmentsWork!$B80 &amp; "&gt;, ", "")&amp;F81</f>
        <v/>
      </c>
      <c r="G80" s="0" t="str">
        <f aca="false">IF(OR(summary!$X81=AssignmentsWork!G$1,summary!$Z81=AssignmentsWork!G$1),AssignmentsWork!$A80 &amp; " &lt;" &amp; AssignmentsWork!$B80 &amp; "&gt;, ", "")&amp;G81</f>
        <v/>
      </c>
      <c r="H80" s="0" t="str">
        <f aca="false">IF(OR(summary!$X81=AssignmentsWork!H$1,summary!$Z81=AssignmentsWork!H$1),AssignmentsWork!$A80 &amp; " &lt;" &amp; AssignmentsWork!$B80 &amp; "&gt;, ", "")&amp;H81</f>
        <v/>
      </c>
      <c r="I80" s="0" t="str">
        <f aca="false">IF(OR(summary!$X81=AssignmentsWork!I$1,summary!$Z81=AssignmentsWork!I$1),AssignmentsWork!$A80 &amp; " &lt;" &amp; AssignmentsWork!$B80 &amp; "&gt;, ", "")&amp;I81</f>
        <v/>
      </c>
      <c r="J80" s="0" t="str">
        <f aca="false">IF(OR(summary!$X81=AssignmentsWork!J$1,summary!$Z81=AssignmentsWork!J$1),AssignmentsWork!$A80 &amp; " &lt;" &amp; AssignmentsWork!$B80 &amp; "&gt;, ", "")&amp;J81</f>
        <v/>
      </c>
      <c r="K80" s="0" t="str">
        <f aca="false">IF(OR(summary!$X81=AssignmentsWork!K$1,summary!$Z81=AssignmentsWork!K$1),AssignmentsWork!$A80 &amp; " &lt;" &amp; AssignmentsWork!$B80 &amp; "&gt;, ", "")&amp;K81</f>
        <v/>
      </c>
      <c r="L80" s="0" t="str">
        <f aca="false">IF(OR(summary!$X81=AssignmentsWork!L$1,summary!$Z81=AssignmentsWork!L$1),AssignmentsWork!$A80 &amp; " &lt;" &amp; AssignmentsWork!$B80 &amp; "&gt;, ", "")&amp;L81</f>
        <v/>
      </c>
      <c r="M80" s="0" t="str">
        <f aca="false">IF(OR(summary!$X81=AssignmentsWork!M$1,summary!$Z81=AssignmentsWork!M$1),AssignmentsWork!$A80 &amp; " &lt;" &amp; AssignmentsWork!$B80 &amp; "&gt;, ", "")&amp;M81</f>
        <v/>
      </c>
      <c r="N80" s="0" t="str">
        <f aca="false">IF(OR(summary!$X81=AssignmentsWork!N$1,summary!$Z81=AssignmentsWork!N$1),AssignmentsWork!$A80 &amp; " &lt;" &amp; AssignmentsWork!$B80 &amp; "&gt;, ", "")&amp;N81</f>
        <v/>
      </c>
      <c r="O80" s="0" t="str">
        <f aca="false">IF(OR(summary!$X81=AssignmentsWork!O$1,summary!$Z81=AssignmentsWork!O$1),AssignmentsWork!$A80 &amp; " &lt;" &amp; AssignmentsWork!$B80 &amp; "&gt;, ", "")&amp;O81</f>
        <v/>
      </c>
      <c r="P80" s="0" t="str">
        <f aca="false">IF(OR(summary!$X81=AssignmentsWork!P$1,summary!$Z81=AssignmentsWork!P$1),AssignmentsWork!$A80 &amp; " &lt;" &amp; AssignmentsWork!$B80 &amp; "&gt;, ", "")&amp;P81</f>
        <v/>
      </c>
      <c r="Q80" s="0" t="str">
        <f aca="false">IF(OR(summary!$X81=AssignmentsWork!Q$1,summary!$Z81=AssignmentsWork!Q$1),AssignmentsWork!$A80 &amp; " &lt;" &amp; AssignmentsWork!$B80 &amp; "&gt;, ", "")&amp;Q81</f>
        <v/>
      </c>
      <c r="R80" s="0" t="str">
        <f aca="false">IF(OR(summary!$X81=AssignmentsWork!R$1,summary!$Z81=AssignmentsWork!R$1),AssignmentsWork!$A80 &amp; " &lt;" &amp; AssignmentsWork!$B80 &amp; "&gt;, ", "")&amp;R81</f>
        <v/>
      </c>
      <c r="S80" s="0" t="str">
        <f aca="false">IF(OR(summary!$X81=AssignmentsWork!S$1,summary!$Z81=AssignmentsWork!S$1),AssignmentsWork!$A80 &amp; " &lt;" &amp; AssignmentsWork!$B80 &amp; "&gt;, ", "")&amp;S81</f>
        <v/>
      </c>
      <c r="T80" s="0" t="str">
        <f aca="false">IF(OR(summary!$X81=AssignmentsWork!T$1,summary!$Z81=AssignmentsWork!T$1),AssignmentsWork!$A80 &amp; " &lt;" &amp; AssignmentsWork!$B80 &amp; "&gt;, ", "")&amp;T81</f>
        <v/>
      </c>
      <c r="U80" s="0" t="str">
        <f aca="false">IF(OR(summary!$X81=AssignmentsWork!U$1,summary!$Z81=AssignmentsWork!U$1),AssignmentsWork!$A80 &amp; " &lt;" &amp; AssignmentsWork!$B80 &amp; "&gt;, ", "")&amp;U81</f>
        <v/>
      </c>
      <c r="V80" s="0" t="str">
        <f aca="false">IF(OR(summary!$X81=AssignmentsWork!V$1,summary!$Z81=AssignmentsWork!V$1),AssignmentsWork!$A80 &amp; " &lt;" &amp; AssignmentsWork!$B80 &amp; "&gt;, ", "")&amp;V81</f>
        <v/>
      </c>
      <c r="W80" s="0" t="str">
        <f aca="false">IF(OR(summary!$X81=AssignmentsWork!W$1,summary!$Z81=AssignmentsWork!W$1),AssignmentsWork!$A80 &amp; " &lt;" &amp; AssignmentsWork!$B80 &amp; "&gt;, ", "")&amp;W81</f>
        <v/>
      </c>
      <c r="X80" s="0" t="str">
        <f aca="false">IF(OR(summary!$X81=AssignmentsWork!X$1,summary!$Z81=AssignmentsWork!X$1),AssignmentsWork!$A80 &amp; " &lt;" &amp; AssignmentsWork!$B80 &amp; "&gt;, ", "")&amp;X81</f>
        <v/>
      </c>
      <c r="Y80" s="0" t="str">
        <f aca="false">IF(OR(summary!$X81=AssignmentsWork!Y$1,summary!$Z81=AssignmentsWork!Y$1),AssignmentsWork!$A80 &amp; " &lt;" &amp; AssignmentsWork!$B80 &amp; "&gt;, ", "")&amp;Y81</f>
        <v/>
      </c>
      <c r="Z80" s="0" t="str">
        <f aca="false">IF(OR(summary!$X81=AssignmentsWork!Z$1,summary!$Z81=AssignmentsWork!Z$1),AssignmentsWork!$A80 &amp; " &lt;" &amp; AssignmentsWork!$B80 &amp; "&gt;, ", "")&amp;Z81</f>
        <v/>
      </c>
      <c r="AA80" s="0" t="str">
        <f aca="false">IF(OR(summary!$X81=AssignmentsWork!AA$1,summary!$Z81=AssignmentsWork!AA$1),AssignmentsWork!$A80 &amp; " &lt;" &amp; AssignmentsWork!$B80 &amp; "&gt;, ", "")&amp;AA81</f>
        <v/>
      </c>
      <c r="AB80" s="0" t="str">
        <f aca="false">IF(OR(summary!$X81=AssignmentsWork!AB$1,summary!$Z81=AssignmentsWork!AB$1),AssignmentsWork!$A80 &amp; " &lt;" &amp; AssignmentsWork!$B80 &amp; "&gt;, ", "")&amp;AB81</f>
        <v/>
      </c>
      <c r="AC80" s="0" t="str">
        <f aca="false">IF(OR(summary!$X81=AssignmentsWork!AC$1,summary!$Z81=AssignmentsWork!AC$1),AssignmentsWork!$A80 &amp; " &lt;" &amp; AssignmentsWork!$B80 &amp; "&gt;, ", "")&amp;AC81</f>
        <v/>
      </c>
      <c r="AD80" s="0" t="str">
        <f aca="false">IF(OR(summary!$X81=AssignmentsWork!AD$1,summary!$Z81=AssignmentsWork!AD$1),AssignmentsWork!$A80 &amp; " &lt;" &amp; AssignmentsWork!$B80 &amp; "&gt;, ", "")&amp;AD81</f>
        <v/>
      </c>
      <c r="AE80" s="0" t="str">
        <f aca="false">IF(OR(summary!$X81=AssignmentsWork!AE$1,summary!$Z81=AssignmentsWork!AE$1),AssignmentsWork!$A80 &amp; " &lt;" &amp; AssignmentsWork!$B80 &amp; "&gt;, ", "")&amp;AE81</f>
        <v/>
      </c>
      <c r="AF80" s="0" t="str">
        <f aca="false">IF(OR(summary!$X81=AssignmentsWork!AF$1,summary!$Z81=AssignmentsWork!AF$1),AssignmentsWork!$A80 &amp; " &lt;" &amp; AssignmentsWork!$B80 &amp; "&gt;, ", "")&amp;AF81</f>
        <v/>
      </c>
      <c r="AG80" s="0" t="str">
        <f aca="false">IF(OR(summary!$X81=AssignmentsWork!AG$1,summary!$Z81=AssignmentsWork!AG$1),AssignmentsWork!$A80 &amp; " &lt;" &amp; AssignmentsWork!$B80 &amp; "&gt;, ", "")&amp;AG81</f>
        <v/>
      </c>
      <c r="AH80" s="0" t="str">
        <f aca="false">IF(OR(summary!$X81=AssignmentsWork!AH$1,summary!$Z81=AssignmentsWork!AH$1),AssignmentsWork!$A80 &amp; " &lt;" &amp; AssignmentsWork!$B80 &amp; "&gt;, ", "")&amp;AH81</f>
        <v/>
      </c>
      <c r="AI80" s="0" t="str">
        <f aca="false">IF(OR(summary!$X81=AssignmentsWork!AI$1,summary!$Z81=AssignmentsWork!AI$1),AssignmentsWork!$A80 &amp; " &lt;" &amp; AssignmentsWork!$B80 &amp; "&gt;, ", "")&amp;AI81</f>
        <v/>
      </c>
      <c r="AJ80" s="0" t="str">
        <f aca="false">IF(OR(summary!$X81=AssignmentsWork!AJ$1,summary!$Z81=AssignmentsWork!AJ$1),AssignmentsWork!$A80 &amp; " &lt;" &amp; AssignmentsWork!$B80 &amp; "&gt;, ", "")&amp;AJ81</f>
        <v/>
      </c>
      <c r="AK80" s="0" t="str">
        <f aca="false">IF(OR(summary!$X81=AssignmentsWork!AK$1,summary!$Z81=AssignmentsWork!AK$1),AssignmentsWork!$A80 &amp; " &lt;" &amp; AssignmentsWork!$B80 &amp; "&gt;, ", "")&amp;AK81</f>
        <v/>
      </c>
      <c r="AL80" s="0" t="str">
        <f aca="false">IF(OR(summary!$X81=AssignmentsWork!AL$1,summary!$Z81=AssignmentsWork!AL$1),AssignmentsWork!$A80 &amp; " &lt;" &amp; AssignmentsWork!$B80 &amp; "&gt;, ", "")&amp;AL81</f>
        <v/>
      </c>
      <c r="AM80" s="0" t="str">
        <f aca="false">IF(OR(summary!$X81=AssignmentsWork!AM$1,summary!$Z81=AssignmentsWork!AM$1),AssignmentsWork!$A80 &amp; " &lt;" &amp; AssignmentsWork!$B80 &amp; "&gt;, ", "")&amp;AM81</f>
        <v/>
      </c>
      <c r="AN80" s="0" t="str">
        <f aca="false">IF(OR(summary!$X81=AssignmentsWork!AN$1,summary!$Z81=AssignmentsWork!AN$1),AssignmentsWork!$A80 &amp; " &lt;" &amp; AssignmentsWork!$B80 &amp; "&gt;, ", "")&amp;AN81</f>
        <v/>
      </c>
      <c r="AO80" s="0" t="str">
        <f aca="false">IF(OR(summary!$X81=AssignmentsWork!AO$1,summary!$Z81=AssignmentsWork!AO$1),AssignmentsWork!$A80 &amp; " &lt;" &amp; AssignmentsWork!$B80 &amp; "&gt;, ", "")&amp;AO81</f>
        <v/>
      </c>
      <c r="AP80" s="0" t="str">
        <f aca="false">IF(OR(summary!$X81=AssignmentsWork!AP$1,summary!$Z81=AssignmentsWork!AP$1),AssignmentsWork!$A80 &amp; " &lt;" &amp; AssignmentsWork!$B80 &amp; "&gt;, ", "")&amp;AP81</f>
        <v/>
      </c>
      <c r="AQ80" s="0" t="str">
        <f aca="false">IF(OR(summary!$X81=AssignmentsWork!AQ$1,summary!$Z81=AssignmentsWork!AQ$1),AssignmentsWork!$A80 &amp; " &lt;" &amp; AssignmentsWork!$B80 &amp; "&gt;, ", "")&amp;AQ81</f>
        <v/>
      </c>
      <c r="AR80" s="0" t="str">
        <f aca="false">IF(OR(summary!$X81=AssignmentsWork!AR$1,summary!$Z81=AssignmentsWork!AR$1),AssignmentsWork!$A80 &amp; " &lt;" &amp; AssignmentsWork!$B80 &amp; "&gt;, ", "")&amp;AR81</f>
        <v/>
      </c>
      <c r="AS80" s="0" t="str">
        <f aca="false">IF(OR(summary!$X81=AssignmentsWork!AS$1,summary!$Z81=AssignmentsWork!AS$1),AssignmentsWork!$A80 &amp; " &lt;" &amp; AssignmentsWork!$B80 &amp; "&gt;, ", "")&amp;AS81</f>
        <v/>
      </c>
      <c r="AT80" s="0" t="str">
        <f aca="false">IF(OR(summary!$X81=AssignmentsWork!AT$1,summary!$Z81=AssignmentsWork!AT$1),AssignmentsWork!$A80 &amp; " &lt;" &amp; AssignmentsWork!$B80 &amp; "&gt;, ", "")&amp;AT81</f>
        <v/>
      </c>
      <c r="AU80" s="0" t="str">
        <f aca="false">IF(OR(summary!$X81=AssignmentsWork!AU$1,summary!$Z81=AssignmentsWork!AU$1),AssignmentsWork!$A80 &amp; " &lt;" &amp; AssignmentsWork!$B80 &amp; "&gt;, ", "")&amp;AU81</f>
        <v/>
      </c>
      <c r="AV80" s="0" t="str">
        <f aca="false">IF(OR(summary!$X81=AssignmentsWork!AV$1,summary!$Z81=AssignmentsWork!AV$1),AssignmentsWork!$A80 &amp; " &lt;" &amp; AssignmentsWork!$B80 &amp; "&gt;, ", "")&amp;AV81</f>
        <v/>
      </c>
      <c r="AW80" s="0" t="str">
        <f aca="false">IF(OR(summary!$X81=AssignmentsWork!AW$1,summary!$Z81=AssignmentsWork!AW$1),AssignmentsWork!$A80 &amp; " &lt;" &amp; AssignmentsWork!$B80 &amp; "&gt;, ", "")&amp;AW81</f>
        <v/>
      </c>
      <c r="AX80" s="0" t="str">
        <f aca="false">IF(OR(summary!$X81=AssignmentsWork!AX$1,summary!$Z81=AssignmentsWork!AX$1),AssignmentsWork!$A80 &amp; " &lt;" &amp; AssignmentsWork!$B80 &amp; "&gt;, ", "")&amp;AX81</f>
        <v/>
      </c>
      <c r="AY80" s="0" t="str">
        <f aca="false">IF(OR(summary!$X81=AssignmentsWork!AY$1,summary!$Z81=AssignmentsWork!AY$1),AssignmentsWork!$A80 &amp; " &lt;" &amp; AssignmentsWork!$B80 &amp; "&gt;, ", "")&amp;AY81</f>
        <v/>
      </c>
      <c r="AZ80" s="0" t="str">
        <f aca="false">IF(OR(summary!$X81=AssignmentsWork!AZ$1,summary!$Z81=AssignmentsWork!AZ$1),AssignmentsWork!$A80 &amp; " &lt;" &amp; AssignmentsWork!$B80 &amp; "&gt;, ", "")&amp;AZ81</f>
        <v/>
      </c>
      <c r="BA80" s="0" t="str">
        <f aca="false">IF(OR(summary!$X81=AssignmentsWork!BA$1,summary!$Z81=AssignmentsWork!BA$1),AssignmentsWork!$A80 &amp; " &lt;" &amp; AssignmentsWork!$B80 &amp; "&gt;, ", "")&amp;BA81</f>
        <v/>
      </c>
      <c r="BB80" s="0" t="str">
        <f aca="false">IF(OR(summary!$X81=AssignmentsWork!BB$1,summary!$Z81=AssignmentsWork!BB$1),AssignmentsWork!$A80 &amp; " &lt;" &amp; AssignmentsWork!$B80 &amp; "&gt;, ", "")&amp;BB81</f>
        <v/>
      </c>
      <c r="BC80" s="0" t="e">
        <f aca="false">IF(OR(summary!$X81=AssignmentsWork!BC$1,summary!$Z81=AssignmentsWork!BC$1),AssignmentsWork!$A80 &amp; " &lt;" &amp; AssignmentsWork!$B80 &amp; "&gt;, ", "")&amp;BC81</f>
        <v>#N/A</v>
      </c>
    </row>
    <row r="81" customFormat="false" ht="15" hidden="false" customHeight="false" outlineLevel="0" collapsed="false">
      <c r="A81" s="0" t="str">
        <f aca="false">summary!A82&amp;" "&amp;summary!B82</f>
        <v> </v>
      </c>
      <c r="B81" s="0" t="n">
        <f aca="false">summary!D82</f>
        <v>0</v>
      </c>
      <c r="C81" s="0" t="str">
        <f aca="false">IF(OR(summary!$X82=AssignmentsWork!C$1,summary!$Z82=AssignmentsWork!C$1),AssignmentsWork!$A81 &amp; " &lt;" &amp; AssignmentsWork!$B81 &amp; "&gt;, ", "")&amp;C82</f>
        <v/>
      </c>
      <c r="D81" s="0" t="str">
        <f aca="false">IF(OR(summary!$X82=AssignmentsWork!D$1,summary!$Z82=AssignmentsWork!D$1),AssignmentsWork!$A81 &amp; " &lt;" &amp; AssignmentsWork!$B81 &amp; "&gt;, ", "")&amp;D82</f>
        <v/>
      </c>
      <c r="E81" s="0" t="str">
        <f aca="false">IF(OR(summary!$X82=AssignmentsWork!E$1,summary!$Z82=AssignmentsWork!E$1),AssignmentsWork!$A81 &amp; " &lt;" &amp; AssignmentsWork!$B81 &amp; "&gt;, ", "")&amp;E82</f>
        <v/>
      </c>
      <c r="F81" s="0" t="str">
        <f aca="false">IF(OR(summary!$X82=AssignmentsWork!F$1,summary!$Z82=AssignmentsWork!F$1),AssignmentsWork!$A81 &amp; " &lt;" &amp; AssignmentsWork!$B81 &amp; "&gt;, ", "")&amp;F82</f>
        <v/>
      </c>
      <c r="G81" s="0" t="str">
        <f aca="false">IF(OR(summary!$X82=AssignmentsWork!G$1,summary!$Z82=AssignmentsWork!G$1),AssignmentsWork!$A81 &amp; " &lt;" &amp; AssignmentsWork!$B81 &amp; "&gt;, ", "")&amp;G82</f>
        <v/>
      </c>
      <c r="H81" s="0" t="str">
        <f aca="false">IF(OR(summary!$X82=AssignmentsWork!H$1,summary!$Z82=AssignmentsWork!H$1),AssignmentsWork!$A81 &amp; " &lt;" &amp; AssignmentsWork!$B81 &amp; "&gt;, ", "")&amp;H82</f>
        <v/>
      </c>
      <c r="I81" s="0" t="str">
        <f aca="false">IF(OR(summary!$X82=AssignmentsWork!I$1,summary!$Z82=AssignmentsWork!I$1),AssignmentsWork!$A81 &amp; " &lt;" &amp; AssignmentsWork!$B81 &amp; "&gt;, ", "")&amp;I82</f>
        <v/>
      </c>
      <c r="J81" s="0" t="str">
        <f aca="false">IF(OR(summary!$X82=AssignmentsWork!J$1,summary!$Z82=AssignmentsWork!J$1),AssignmentsWork!$A81 &amp; " &lt;" &amp; AssignmentsWork!$B81 &amp; "&gt;, ", "")&amp;J82</f>
        <v/>
      </c>
      <c r="K81" s="0" t="str">
        <f aca="false">IF(OR(summary!$X82=AssignmentsWork!K$1,summary!$Z82=AssignmentsWork!K$1),AssignmentsWork!$A81 &amp; " &lt;" &amp; AssignmentsWork!$B81 &amp; "&gt;, ", "")&amp;K82</f>
        <v/>
      </c>
      <c r="L81" s="0" t="str">
        <f aca="false">IF(OR(summary!$X82=AssignmentsWork!L$1,summary!$Z82=AssignmentsWork!L$1),AssignmentsWork!$A81 &amp; " &lt;" &amp; AssignmentsWork!$B81 &amp; "&gt;, ", "")&amp;L82</f>
        <v/>
      </c>
      <c r="M81" s="0" t="str">
        <f aca="false">IF(OR(summary!$X82=AssignmentsWork!M$1,summary!$Z82=AssignmentsWork!M$1),AssignmentsWork!$A81 &amp; " &lt;" &amp; AssignmentsWork!$B81 &amp; "&gt;, ", "")&amp;M82</f>
        <v/>
      </c>
      <c r="N81" s="0" t="str">
        <f aca="false">IF(OR(summary!$X82=AssignmentsWork!N$1,summary!$Z82=AssignmentsWork!N$1),AssignmentsWork!$A81 &amp; " &lt;" &amp; AssignmentsWork!$B81 &amp; "&gt;, ", "")&amp;N82</f>
        <v/>
      </c>
      <c r="O81" s="0" t="str">
        <f aca="false">IF(OR(summary!$X82=AssignmentsWork!O$1,summary!$Z82=AssignmentsWork!O$1),AssignmentsWork!$A81 &amp; " &lt;" &amp; AssignmentsWork!$B81 &amp; "&gt;, ", "")&amp;O82</f>
        <v/>
      </c>
      <c r="P81" s="0" t="str">
        <f aca="false">IF(OR(summary!$X82=AssignmentsWork!P$1,summary!$Z82=AssignmentsWork!P$1),AssignmentsWork!$A81 &amp; " &lt;" &amp; AssignmentsWork!$B81 &amp; "&gt;, ", "")&amp;P82</f>
        <v/>
      </c>
      <c r="Q81" s="0" t="str">
        <f aca="false">IF(OR(summary!$X82=AssignmentsWork!Q$1,summary!$Z82=AssignmentsWork!Q$1),AssignmentsWork!$A81 &amp; " &lt;" &amp; AssignmentsWork!$B81 &amp; "&gt;, ", "")&amp;Q82</f>
        <v/>
      </c>
      <c r="R81" s="0" t="str">
        <f aca="false">IF(OR(summary!$X82=AssignmentsWork!R$1,summary!$Z82=AssignmentsWork!R$1),AssignmentsWork!$A81 &amp; " &lt;" &amp; AssignmentsWork!$B81 &amp; "&gt;, ", "")&amp;R82</f>
        <v/>
      </c>
      <c r="S81" s="0" t="str">
        <f aca="false">IF(OR(summary!$X82=AssignmentsWork!S$1,summary!$Z82=AssignmentsWork!S$1),AssignmentsWork!$A81 &amp; " &lt;" &amp; AssignmentsWork!$B81 &amp; "&gt;, ", "")&amp;S82</f>
        <v/>
      </c>
      <c r="T81" s="0" t="str">
        <f aca="false">IF(OR(summary!$X82=AssignmentsWork!T$1,summary!$Z82=AssignmentsWork!T$1),AssignmentsWork!$A81 &amp; " &lt;" &amp; AssignmentsWork!$B81 &amp; "&gt;, ", "")&amp;T82</f>
        <v/>
      </c>
      <c r="U81" s="0" t="str">
        <f aca="false">IF(OR(summary!$X82=AssignmentsWork!U$1,summary!$Z82=AssignmentsWork!U$1),AssignmentsWork!$A81 &amp; " &lt;" &amp; AssignmentsWork!$B81 &amp; "&gt;, ", "")&amp;U82</f>
        <v/>
      </c>
      <c r="V81" s="0" t="str">
        <f aca="false">IF(OR(summary!$X82=AssignmentsWork!V$1,summary!$Z82=AssignmentsWork!V$1),AssignmentsWork!$A81 &amp; " &lt;" &amp; AssignmentsWork!$B81 &amp; "&gt;, ", "")&amp;V82</f>
        <v/>
      </c>
      <c r="W81" s="0" t="str">
        <f aca="false">IF(OR(summary!$X82=AssignmentsWork!W$1,summary!$Z82=AssignmentsWork!W$1),AssignmentsWork!$A81 &amp; " &lt;" &amp; AssignmentsWork!$B81 &amp; "&gt;, ", "")&amp;W82</f>
        <v/>
      </c>
      <c r="X81" s="0" t="str">
        <f aca="false">IF(OR(summary!$X82=AssignmentsWork!X$1,summary!$Z82=AssignmentsWork!X$1),AssignmentsWork!$A81 &amp; " &lt;" &amp; AssignmentsWork!$B81 &amp; "&gt;, ", "")&amp;X82</f>
        <v/>
      </c>
      <c r="Y81" s="0" t="str">
        <f aca="false">IF(OR(summary!$X82=AssignmentsWork!Y$1,summary!$Z82=AssignmentsWork!Y$1),AssignmentsWork!$A81 &amp; " &lt;" &amp; AssignmentsWork!$B81 &amp; "&gt;, ", "")&amp;Y82</f>
        <v/>
      </c>
      <c r="Z81" s="0" t="str">
        <f aca="false">IF(OR(summary!$X82=AssignmentsWork!Z$1,summary!$Z82=AssignmentsWork!Z$1),AssignmentsWork!$A81 &amp; " &lt;" &amp; AssignmentsWork!$B81 &amp; "&gt;, ", "")&amp;Z82</f>
        <v/>
      </c>
      <c r="AA81" s="0" t="str">
        <f aca="false">IF(OR(summary!$X82=AssignmentsWork!AA$1,summary!$Z82=AssignmentsWork!AA$1),AssignmentsWork!$A81 &amp; " &lt;" &amp; AssignmentsWork!$B81 &amp; "&gt;, ", "")&amp;AA82</f>
        <v/>
      </c>
      <c r="AB81" s="0" t="str">
        <f aca="false">IF(OR(summary!$X82=AssignmentsWork!AB$1,summary!$Z82=AssignmentsWork!AB$1),AssignmentsWork!$A81 &amp; " &lt;" &amp; AssignmentsWork!$B81 &amp; "&gt;, ", "")&amp;AB82</f>
        <v/>
      </c>
      <c r="AC81" s="0" t="str">
        <f aca="false">IF(OR(summary!$X82=AssignmentsWork!AC$1,summary!$Z82=AssignmentsWork!AC$1),AssignmentsWork!$A81 &amp; " &lt;" &amp; AssignmentsWork!$B81 &amp; "&gt;, ", "")&amp;AC82</f>
        <v/>
      </c>
      <c r="AD81" s="0" t="str">
        <f aca="false">IF(OR(summary!$X82=AssignmentsWork!AD$1,summary!$Z82=AssignmentsWork!AD$1),AssignmentsWork!$A81 &amp; " &lt;" &amp; AssignmentsWork!$B81 &amp; "&gt;, ", "")&amp;AD82</f>
        <v/>
      </c>
      <c r="AE81" s="0" t="str">
        <f aca="false">IF(OR(summary!$X82=AssignmentsWork!AE$1,summary!$Z82=AssignmentsWork!AE$1),AssignmentsWork!$A81 &amp; " &lt;" &amp; AssignmentsWork!$B81 &amp; "&gt;, ", "")&amp;AE82</f>
        <v/>
      </c>
      <c r="AF81" s="0" t="str">
        <f aca="false">IF(OR(summary!$X82=AssignmentsWork!AF$1,summary!$Z82=AssignmentsWork!AF$1),AssignmentsWork!$A81 &amp; " &lt;" &amp; AssignmentsWork!$B81 &amp; "&gt;, ", "")&amp;AF82</f>
        <v/>
      </c>
      <c r="AG81" s="0" t="str">
        <f aca="false">IF(OR(summary!$X82=AssignmentsWork!AG$1,summary!$Z82=AssignmentsWork!AG$1),AssignmentsWork!$A81 &amp; " &lt;" &amp; AssignmentsWork!$B81 &amp; "&gt;, ", "")&amp;AG82</f>
        <v/>
      </c>
      <c r="AH81" s="0" t="str">
        <f aca="false">IF(OR(summary!$X82=AssignmentsWork!AH$1,summary!$Z82=AssignmentsWork!AH$1),AssignmentsWork!$A81 &amp; " &lt;" &amp; AssignmentsWork!$B81 &amp; "&gt;, ", "")&amp;AH82</f>
        <v/>
      </c>
      <c r="AI81" s="0" t="str">
        <f aca="false">IF(OR(summary!$X82=AssignmentsWork!AI$1,summary!$Z82=AssignmentsWork!AI$1),AssignmentsWork!$A81 &amp; " &lt;" &amp; AssignmentsWork!$B81 &amp; "&gt;, ", "")&amp;AI82</f>
        <v/>
      </c>
      <c r="AJ81" s="0" t="str">
        <f aca="false">IF(OR(summary!$X82=AssignmentsWork!AJ$1,summary!$Z82=AssignmentsWork!AJ$1),AssignmentsWork!$A81 &amp; " &lt;" &amp; AssignmentsWork!$B81 &amp; "&gt;, ", "")&amp;AJ82</f>
        <v/>
      </c>
      <c r="AK81" s="0" t="str">
        <f aca="false">IF(OR(summary!$X82=AssignmentsWork!AK$1,summary!$Z82=AssignmentsWork!AK$1),AssignmentsWork!$A81 &amp; " &lt;" &amp; AssignmentsWork!$B81 &amp; "&gt;, ", "")&amp;AK82</f>
        <v/>
      </c>
      <c r="AL81" s="0" t="str">
        <f aca="false">IF(OR(summary!$X82=AssignmentsWork!AL$1,summary!$Z82=AssignmentsWork!AL$1),AssignmentsWork!$A81 &amp; " &lt;" &amp; AssignmentsWork!$B81 &amp; "&gt;, ", "")&amp;AL82</f>
        <v/>
      </c>
      <c r="AM81" s="0" t="str">
        <f aca="false">IF(OR(summary!$X82=AssignmentsWork!AM$1,summary!$Z82=AssignmentsWork!AM$1),AssignmentsWork!$A81 &amp; " &lt;" &amp; AssignmentsWork!$B81 &amp; "&gt;, ", "")&amp;AM82</f>
        <v/>
      </c>
      <c r="AN81" s="0" t="str">
        <f aca="false">IF(OR(summary!$X82=AssignmentsWork!AN$1,summary!$Z82=AssignmentsWork!AN$1),AssignmentsWork!$A81 &amp; " &lt;" &amp; AssignmentsWork!$B81 &amp; "&gt;, ", "")&amp;AN82</f>
        <v/>
      </c>
      <c r="AO81" s="0" t="str">
        <f aca="false">IF(OR(summary!$X82=AssignmentsWork!AO$1,summary!$Z82=AssignmentsWork!AO$1),AssignmentsWork!$A81 &amp; " &lt;" &amp; AssignmentsWork!$B81 &amp; "&gt;, ", "")&amp;AO82</f>
        <v/>
      </c>
      <c r="AP81" s="0" t="str">
        <f aca="false">IF(OR(summary!$X82=AssignmentsWork!AP$1,summary!$Z82=AssignmentsWork!AP$1),AssignmentsWork!$A81 &amp; " &lt;" &amp; AssignmentsWork!$B81 &amp; "&gt;, ", "")&amp;AP82</f>
        <v/>
      </c>
      <c r="AQ81" s="0" t="str">
        <f aca="false">IF(OR(summary!$X82=AssignmentsWork!AQ$1,summary!$Z82=AssignmentsWork!AQ$1),AssignmentsWork!$A81 &amp; " &lt;" &amp; AssignmentsWork!$B81 &amp; "&gt;, ", "")&amp;AQ82</f>
        <v/>
      </c>
      <c r="AR81" s="0" t="str">
        <f aca="false">IF(OR(summary!$X82=AssignmentsWork!AR$1,summary!$Z82=AssignmentsWork!AR$1),AssignmentsWork!$A81 &amp; " &lt;" &amp; AssignmentsWork!$B81 &amp; "&gt;, ", "")&amp;AR82</f>
        <v/>
      </c>
      <c r="AS81" s="0" t="str">
        <f aca="false">IF(OR(summary!$X82=AssignmentsWork!AS$1,summary!$Z82=AssignmentsWork!AS$1),AssignmentsWork!$A81 &amp; " &lt;" &amp; AssignmentsWork!$B81 &amp; "&gt;, ", "")&amp;AS82</f>
        <v/>
      </c>
      <c r="AT81" s="0" t="str">
        <f aca="false">IF(OR(summary!$X82=AssignmentsWork!AT$1,summary!$Z82=AssignmentsWork!AT$1),AssignmentsWork!$A81 &amp; " &lt;" &amp; AssignmentsWork!$B81 &amp; "&gt;, ", "")&amp;AT82</f>
        <v/>
      </c>
      <c r="AU81" s="0" t="str">
        <f aca="false">IF(OR(summary!$X82=AssignmentsWork!AU$1,summary!$Z82=AssignmentsWork!AU$1),AssignmentsWork!$A81 &amp; " &lt;" &amp; AssignmentsWork!$B81 &amp; "&gt;, ", "")&amp;AU82</f>
        <v/>
      </c>
      <c r="AV81" s="0" t="str">
        <f aca="false">IF(OR(summary!$X82=AssignmentsWork!AV$1,summary!$Z82=AssignmentsWork!AV$1),AssignmentsWork!$A81 &amp; " &lt;" &amp; AssignmentsWork!$B81 &amp; "&gt;, ", "")&amp;AV82</f>
        <v/>
      </c>
      <c r="AW81" s="0" t="str">
        <f aca="false">IF(OR(summary!$X82=AssignmentsWork!AW$1,summary!$Z82=AssignmentsWork!AW$1),AssignmentsWork!$A81 &amp; " &lt;" &amp; AssignmentsWork!$B81 &amp; "&gt;, ", "")&amp;AW82</f>
        <v/>
      </c>
      <c r="AX81" s="0" t="str">
        <f aca="false">IF(OR(summary!$X82=AssignmentsWork!AX$1,summary!$Z82=AssignmentsWork!AX$1),AssignmentsWork!$A81 &amp; " &lt;" &amp; AssignmentsWork!$B81 &amp; "&gt;, ", "")&amp;AX82</f>
        <v/>
      </c>
      <c r="AY81" s="0" t="str">
        <f aca="false">IF(OR(summary!$X82=AssignmentsWork!AY$1,summary!$Z82=AssignmentsWork!AY$1),AssignmentsWork!$A81 &amp; " &lt;" &amp; AssignmentsWork!$B81 &amp; "&gt;, ", "")&amp;AY82</f>
        <v/>
      </c>
      <c r="AZ81" s="0" t="str">
        <f aca="false">IF(OR(summary!$X82=AssignmentsWork!AZ$1,summary!$Z82=AssignmentsWork!AZ$1),AssignmentsWork!$A81 &amp; " &lt;" &amp; AssignmentsWork!$B81 &amp; "&gt;, ", "")&amp;AZ82</f>
        <v/>
      </c>
      <c r="BA81" s="0" t="str">
        <f aca="false">IF(OR(summary!$X82=AssignmentsWork!BA$1,summary!$Z82=AssignmentsWork!BA$1),AssignmentsWork!$A81 &amp; " &lt;" &amp; AssignmentsWork!$B81 &amp; "&gt;, ", "")&amp;BA82</f>
        <v/>
      </c>
      <c r="BB81" s="0" t="str">
        <f aca="false">IF(OR(summary!$X82=AssignmentsWork!BB$1,summary!$Z82=AssignmentsWork!BB$1),AssignmentsWork!$A81 &amp; " &lt;" &amp; AssignmentsWork!$B81 &amp; "&gt;, ", "")&amp;BB82</f>
        <v/>
      </c>
      <c r="BC81" s="0" t="e">
        <f aca="false">IF(OR(summary!$X82=AssignmentsWork!BC$1,summary!$Z82=AssignmentsWork!BC$1),AssignmentsWork!$A81 &amp; " &lt;" &amp; AssignmentsWork!$B81 &amp; "&gt;, ", "")&amp;BC82</f>
        <v>#N/A</v>
      </c>
    </row>
    <row r="82" customFormat="false" ht="15" hidden="false" customHeight="false" outlineLevel="0" collapsed="false">
      <c r="A82" s="0" t="str">
        <f aca="false">summary!A83&amp;" "&amp;summary!B83</f>
        <v> </v>
      </c>
      <c r="B82" s="0" t="n">
        <f aca="false">summary!D83</f>
        <v>0</v>
      </c>
      <c r="C82" s="0" t="str">
        <f aca="false">IF(OR(summary!$X83=AssignmentsWork!C$1,summary!$Z83=AssignmentsWork!C$1),AssignmentsWork!$A82 &amp; " &lt;" &amp; AssignmentsWork!$B82 &amp; "&gt;, ", "")&amp;C83</f>
        <v/>
      </c>
      <c r="D82" s="0" t="str">
        <f aca="false">IF(OR(summary!$X83=AssignmentsWork!D$1,summary!$Z83=AssignmentsWork!D$1),AssignmentsWork!$A82 &amp; " &lt;" &amp; AssignmentsWork!$B82 &amp; "&gt;, ", "")&amp;D83</f>
        <v/>
      </c>
      <c r="E82" s="0" t="str">
        <f aca="false">IF(OR(summary!$X83=AssignmentsWork!E$1,summary!$Z83=AssignmentsWork!E$1),AssignmentsWork!$A82 &amp; " &lt;" &amp; AssignmentsWork!$B82 &amp; "&gt;, ", "")&amp;E83</f>
        <v/>
      </c>
      <c r="F82" s="0" t="str">
        <f aca="false">IF(OR(summary!$X83=AssignmentsWork!F$1,summary!$Z83=AssignmentsWork!F$1),AssignmentsWork!$A82 &amp; " &lt;" &amp; AssignmentsWork!$B82 &amp; "&gt;, ", "")&amp;F83</f>
        <v/>
      </c>
      <c r="G82" s="0" t="str">
        <f aca="false">IF(OR(summary!$X83=AssignmentsWork!G$1,summary!$Z83=AssignmentsWork!G$1),AssignmentsWork!$A82 &amp; " &lt;" &amp; AssignmentsWork!$B82 &amp; "&gt;, ", "")&amp;G83</f>
        <v/>
      </c>
      <c r="H82" s="0" t="str">
        <f aca="false">IF(OR(summary!$X83=AssignmentsWork!H$1,summary!$Z83=AssignmentsWork!H$1),AssignmentsWork!$A82 &amp; " &lt;" &amp; AssignmentsWork!$B82 &amp; "&gt;, ", "")&amp;H83</f>
        <v/>
      </c>
      <c r="I82" s="0" t="str">
        <f aca="false">IF(OR(summary!$X83=AssignmentsWork!I$1,summary!$Z83=AssignmentsWork!I$1),AssignmentsWork!$A82 &amp; " &lt;" &amp; AssignmentsWork!$B82 &amp; "&gt;, ", "")&amp;I83</f>
        <v/>
      </c>
      <c r="J82" s="0" t="str">
        <f aca="false">IF(OR(summary!$X83=AssignmentsWork!J$1,summary!$Z83=AssignmentsWork!J$1),AssignmentsWork!$A82 &amp; " &lt;" &amp; AssignmentsWork!$B82 &amp; "&gt;, ", "")&amp;J83</f>
        <v/>
      </c>
      <c r="K82" s="0" t="str">
        <f aca="false">IF(OR(summary!$X83=AssignmentsWork!K$1,summary!$Z83=AssignmentsWork!K$1),AssignmentsWork!$A82 &amp; " &lt;" &amp; AssignmentsWork!$B82 &amp; "&gt;, ", "")&amp;K83</f>
        <v/>
      </c>
      <c r="L82" s="0" t="str">
        <f aca="false">IF(OR(summary!$X83=AssignmentsWork!L$1,summary!$Z83=AssignmentsWork!L$1),AssignmentsWork!$A82 &amp; " &lt;" &amp; AssignmentsWork!$B82 &amp; "&gt;, ", "")&amp;L83</f>
        <v/>
      </c>
      <c r="M82" s="0" t="str">
        <f aca="false">IF(OR(summary!$X83=AssignmentsWork!M$1,summary!$Z83=AssignmentsWork!M$1),AssignmentsWork!$A82 &amp; " &lt;" &amp; AssignmentsWork!$B82 &amp; "&gt;, ", "")&amp;M83</f>
        <v/>
      </c>
      <c r="N82" s="0" t="str">
        <f aca="false">IF(OR(summary!$X83=AssignmentsWork!N$1,summary!$Z83=AssignmentsWork!N$1),AssignmentsWork!$A82 &amp; " &lt;" &amp; AssignmentsWork!$B82 &amp; "&gt;, ", "")&amp;N83</f>
        <v/>
      </c>
      <c r="O82" s="0" t="str">
        <f aca="false">IF(OR(summary!$X83=AssignmentsWork!O$1,summary!$Z83=AssignmentsWork!O$1),AssignmentsWork!$A82 &amp; " &lt;" &amp; AssignmentsWork!$B82 &amp; "&gt;, ", "")&amp;O83</f>
        <v/>
      </c>
      <c r="P82" s="0" t="str">
        <f aca="false">IF(OR(summary!$X83=AssignmentsWork!P$1,summary!$Z83=AssignmentsWork!P$1),AssignmentsWork!$A82 &amp; " &lt;" &amp; AssignmentsWork!$B82 &amp; "&gt;, ", "")&amp;P83</f>
        <v/>
      </c>
      <c r="Q82" s="0" t="str">
        <f aca="false">IF(OR(summary!$X83=AssignmentsWork!Q$1,summary!$Z83=AssignmentsWork!Q$1),AssignmentsWork!$A82 &amp; " &lt;" &amp; AssignmentsWork!$B82 &amp; "&gt;, ", "")&amp;Q83</f>
        <v/>
      </c>
      <c r="R82" s="0" t="str">
        <f aca="false">IF(OR(summary!$X83=AssignmentsWork!R$1,summary!$Z83=AssignmentsWork!R$1),AssignmentsWork!$A82 &amp; " &lt;" &amp; AssignmentsWork!$B82 &amp; "&gt;, ", "")&amp;R83</f>
        <v/>
      </c>
      <c r="S82" s="0" t="str">
        <f aca="false">IF(OR(summary!$X83=AssignmentsWork!S$1,summary!$Z83=AssignmentsWork!S$1),AssignmentsWork!$A82 &amp; " &lt;" &amp; AssignmentsWork!$B82 &amp; "&gt;, ", "")&amp;S83</f>
        <v/>
      </c>
      <c r="T82" s="0" t="str">
        <f aca="false">IF(OR(summary!$X83=AssignmentsWork!T$1,summary!$Z83=AssignmentsWork!T$1),AssignmentsWork!$A82 &amp; " &lt;" &amp; AssignmentsWork!$B82 &amp; "&gt;, ", "")&amp;T83</f>
        <v/>
      </c>
      <c r="U82" s="0" t="str">
        <f aca="false">IF(OR(summary!$X83=AssignmentsWork!U$1,summary!$Z83=AssignmentsWork!U$1),AssignmentsWork!$A82 &amp; " &lt;" &amp; AssignmentsWork!$B82 &amp; "&gt;, ", "")&amp;U83</f>
        <v/>
      </c>
      <c r="V82" s="0" t="str">
        <f aca="false">IF(OR(summary!$X83=AssignmentsWork!V$1,summary!$Z83=AssignmentsWork!V$1),AssignmentsWork!$A82 &amp; " &lt;" &amp; AssignmentsWork!$B82 &amp; "&gt;, ", "")&amp;V83</f>
        <v/>
      </c>
      <c r="W82" s="0" t="str">
        <f aca="false">IF(OR(summary!$X83=AssignmentsWork!W$1,summary!$Z83=AssignmentsWork!W$1),AssignmentsWork!$A82 &amp; " &lt;" &amp; AssignmentsWork!$B82 &amp; "&gt;, ", "")&amp;W83</f>
        <v/>
      </c>
      <c r="X82" s="0" t="str">
        <f aca="false">IF(OR(summary!$X83=AssignmentsWork!X$1,summary!$Z83=AssignmentsWork!X$1),AssignmentsWork!$A82 &amp; " &lt;" &amp; AssignmentsWork!$B82 &amp; "&gt;, ", "")&amp;X83</f>
        <v/>
      </c>
      <c r="Y82" s="0" t="str">
        <f aca="false">IF(OR(summary!$X83=AssignmentsWork!Y$1,summary!$Z83=AssignmentsWork!Y$1),AssignmentsWork!$A82 &amp; " &lt;" &amp; AssignmentsWork!$B82 &amp; "&gt;, ", "")&amp;Y83</f>
        <v/>
      </c>
      <c r="Z82" s="0" t="str">
        <f aca="false">IF(OR(summary!$X83=AssignmentsWork!Z$1,summary!$Z83=AssignmentsWork!Z$1),AssignmentsWork!$A82 &amp; " &lt;" &amp; AssignmentsWork!$B82 &amp; "&gt;, ", "")&amp;Z83</f>
        <v/>
      </c>
      <c r="AA82" s="0" t="str">
        <f aca="false">IF(OR(summary!$X83=AssignmentsWork!AA$1,summary!$Z83=AssignmentsWork!AA$1),AssignmentsWork!$A82 &amp; " &lt;" &amp; AssignmentsWork!$B82 &amp; "&gt;, ", "")&amp;AA83</f>
        <v/>
      </c>
      <c r="AB82" s="0" t="str">
        <f aca="false">IF(OR(summary!$X83=AssignmentsWork!AB$1,summary!$Z83=AssignmentsWork!AB$1),AssignmentsWork!$A82 &amp; " &lt;" &amp; AssignmentsWork!$B82 &amp; "&gt;, ", "")&amp;AB83</f>
        <v/>
      </c>
      <c r="AC82" s="0" t="str">
        <f aca="false">IF(OR(summary!$X83=AssignmentsWork!AC$1,summary!$Z83=AssignmentsWork!AC$1),AssignmentsWork!$A82 &amp; " &lt;" &amp; AssignmentsWork!$B82 &amp; "&gt;, ", "")&amp;AC83</f>
        <v/>
      </c>
      <c r="AD82" s="0" t="str">
        <f aca="false">IF(OR(summary!$X83=AssignmentsWork!AD$1,summary!$Z83=AssignmentsWork!AD$1),AssignmentsWork!$A82 &amp; " &lt;" &amp; AssignmentsWork!$B82 &amp; "&gt;, ", "")&amp;AD83</f>
        <v/>
      </c>
      <c r="AE82" s="0" t="str">
        <f aca="false">IF(OR(summary!$X83=AssignmentsWork!AE$1,summary!$Z83=AssignmentsWork!AE$1),AssignmentsWork!$A82 &amp; " &lt;" &amp; AssignmentsWork!$B82 &amp; "&gt;, ", "")&amp;AE83</f>
        <v/>
      </c>
      <c r="AF82" s="0" t="str">
        <f aca="false">IF(OR(summary!$X83=AssignmentsWork!AF$1,summary!$Z83=AssignmentsWork!AF$1),AssignmentsWork!$A82 &amp; " &lt;" &amp; AssignmentsWork!$B82 &amp; "&gt;, ", "")&amp;AF83</f>
        <v/>
      </c>
      <c r="AG82" s="0" t="str">
        <f aca="false">IF(OR(summary!$X83=AssignmentsWork!AG$1,summary!$Z83=AssignmentsWork!AG$1),AssignmentsWork!$A82 &amp; " &lt;" &amp; AssignmentsWork!$B82 &amp; "&gt;, ", "")&amp;AG83</f>
        <v/>
      </c>
      <c r="AH82" s="0" t="str">
        <f aca="false">IF(OR(summary!$X83=AssignmentsWork!AH$1,summary!$Z83=AssignmentsWork!AH$1),AssignmentsWork!$A82 &amp; " &lt;" &amp; AssignmentsWork!$B82 &amp; "&gt;, ", "")&amp;AH83</f>
        <v/>
      </c>
      <c r="AI82" s="0" t="str">
        <f aca="false">IF(OR(summary!$X83=AssignmentsWork!AI$1,summary!$Z83=AssignmentsWork!AI$1),AssignmentsWork!$A82 &amp; " &lt;" &amp; AssignmentsWork!$B82 &amp; "&gt;, ", "")&amp;AI83</f>
        <v/>
      </c>
      <c r="AJ82" s="0" t="str">
        <f aca="false">IF(OR(summary!$X83=AssignmentsWork!AJ$1,summary!$Z83=AssignmentsWork!AJ$1),AssignmentsWork!$A82 &amp; " &lt;" &amp; AssignmentsWork!$B82 &amp; "&gt;, ", "")&amp;AJ83</f>
        <v/>
      </c>
      <c r="AK82" s="0" t="str">
        <f aca="false">IF(OR(summary!$X83=AssignmentsWork!AK$1,summary!$Z83=AssignmentsWork!AK$1),AssignmentsWork!$A82 &amp; " &lt;" &amp; AssignmentsWork!$B82 &amp; "&gt;, ", "")&amp;AK83</f>
        <v/>
      </c>
      <c r="AL82" s="0" t="str">
        <f aca="false">IF(OR(summary!$X83=AssignmentsWork!AL$1,summary!$Z83=AssignmentsWork!AL$1),AssignmentsWork!$A82 &amp; " &lt;" &amp; AssignmentsWork!$B82 &amp; "&gt;, ", "")&amp;AL83</f>
        <v/>
      </c>
      <c r="AM82" s="0" t="str">
        <f aca="false">IF(OR(summary!$X83=AssignmentsWork!AM$1,summary!$Z83=AssignmentsWork!AM$1),AssignmentsWork!$A82 &amp; " &lt;" &amp; AssignmentsWork!$B82 &amp; "&gt;, ", "")&amp;AM83</f>
        <v/>
      </c>
      <c r="AN82" s="0" t="str">
        <f aca="false">IF(OR(summary!$X83=AssignmentsWork!AN$1,summary!$Z83=AssignmentsWork!AN$1),AssignmentsWork!$A82 &amp; " &lt;" &amp; AssignmentsWork!$B82 &amp; "&gt;, ", "")&amp;AN83</f>
        <v/>
      </c>
      <c r="AO82" s="0" t="str">
        <f aca="false">IF(OR(summary!$X83=AssignmentsWork!AO$1,summary!$Z83=AssignmentsWork!AO$1),AssignmentsWork!$A82 &amp; " &lt;" &amp; AssignmentsWork!$B82 &amp; "&gt;, ", "")&amp;AO83</f>
        <v/>
      </c>
      <c r="AP82" s="0" t="str">
        <f aca="false">IF(OR(summary!$X83=AssignmentsWork!AP$1,summary!$Z83=AssignmentsWork!AP$1),AssignmentsWork!$A82 &amp; " &lt;" &amp; AssignmentsWork!$B82 &amp; "&gt;, ", "")&amp;AP83</f>
        <v/>
      </c>
      <c r="AQ82" s="0" t="str">
        <f aca="false">IF(OR(summary!$X83=AssignmentsWork!AQ$1,summary!$Z83=AssignmentsWork!AQ$1),AssignmentsWork!$A82 &amp; " &lt;" &amp; AssignmentsWork!$B82 &amp; "&gt;, ", "")&amp;AQ83</f>
        <v/>
      </c>
      <c r="AR82" s="0" t="str">
        <f aca="false">IF(OR(summary!$X83=AssignmentsWork!AR$1,summary!$Z83=AssignmentsWork!AR$1),AssignmentsWork!$A82 &amp; " &lt;" &amp; AssignmentsWork!$B82 &amp; "&gt;, ", "")&amp;AR83</f>
        <v/>
      </c>
      <c r="AS82" s="0" t="str">
        <f aca="false">IF(OR(summary!$X83=AssignmentsWork!AS$1,summary!$Z83=AssignmentsWork!AS$1),AssignmentsWork!$A82 &amp; " &lt;" &amp; AssignmentsWork!$B82 &amp; "&gt;, ", "")&amp;AS83</f>
        <v/>
      </c>
      <c r="AT82" s="0" t="str">
        <f aca="false">IF(OR(summary!$X83=AssignmentsWork!AT$1,summary!$Z83=AssignmentsWork!AT$1),AssignmentsWork!$A82 &amp; " &lt;" &amp; AssignmentsWork!$B82 &amp; "&gt;, ", "")&amp;AT83</f>
        <v/>
      </c>
      <c r="AU82" s="0" t="str">
        <f aca="false">IF(OR(summary!$X83=AssignmentsWork!AU$1,summary!$Z83=AssignmentsWork!AU$1),AssignmentsWork!$A82 &amp; " &lt;" &amp; AssignmentsWork!$B82 &amp; "&gt;, ", "")&amp;AU83</f>
        <v/>
      </c>
      <c r="AV82" s="0" t="str">
        <f aca="false">IF(OR(summary!$X83=AssignmentsWork!AV$1,summary!$Z83=AssignmentsWork!AV$1),AssignmentsWork!$A82 &amp; " &lt;" &amp; AssignmentsWork!$B82 &amp; "&gt;, ", "")&amp;AV83</f>
        <v/>
      </c>
      <c r="AW82" s="0" t="str">
        <f aca="false">IF(OR(summary!$X83=AssignmentsWork!AW$1,summary!$Z83=AssignmentsWork!AW$1),AssignmentsWork!$A82 &amp; " &lt;" &amp; AssignmentsWork!$B82 &amp; "&gt;, ", "")&amp;AW83</f>
        <v/>
      </c>
      <c r="AX82" s="0" t="str">
        <f aca="false">IF(OR(summary!$X83=AssignmentsWork!AX$1,summary!$Z83=AssignmentsWork!AX$1),AssignmentsWork!$A82 &amp; " &lt;" &amp; AssignmentsWork!$B82 &amp; "&gt;, ", "")&amp;AX83</f>
        <v/>
      </c>
      <c r="AY82" s="0" t="str">
        <f aca="false">IF(OR(summary!$X83=AssignmentsWork!AY$1,summary!$Z83=AssignmentsWork!AY$1),AssignmentsWork!$A82 &amp; " &lt;" &amp; AssignmentsWork!$B82 &amp; "&gt;, ", "")&amp;AY83</f>
        <v/>
      </c>
      <c r="AZ82" s="0" t="str">
        <f aca="false">IF(OR(summary!$X83=AssignmentsWork!AZ$1,summary!$Z83=AssignmentsWork!AZ$1),AssignmentsWork!$A82 &amp; " &lt;" &amp; AssignmentsWork!$B82 &amp; "&gt;, ", "")&amp;AZ83</f>
        <v/>
      </c>
      <c r="BA82" s="0" t="str">
        <f aca="false">IF(OR(summary!$X83=AssignmentsWork!BA$1,summary!$Z83=AssignmentsWork!BA$1),AssignmentsWork!$A82 &amp; " &lt;" &amp; AssignmentsWork!$B82 &amp; "&gt;, ", "")&amp;BA83</f>
        <v/>
      </c>
      <c r="BB82" s="0" t="str">
        <f aca="false">IF(OR(summary!$X83=AssignmentsWork!BB$1,summary!$Z83=AssignmentsWork!BB$1),AssignmentsWork!$A82 &amp; " &lt;" &amp; AssignmentsWork!$B82 &amp; "&gt;, ", "")&amp;BB83</f>
        <v/>
      </c>
      <c r="BC82" s="0" t="e">
        <f aca="false">IF(OR(summary!$X83=AssignmentsWork!BC$1,summary!$Z83=AssignmentsWork!BC$1),AssignmentsWork!$A82 &amp; " &lt;" &amp; AssignmentsWork!$B82 &amp; "&gt;, ", "")&amp;BC83</f>
        <v>#N/A</v>
      </c>
    </row>
    <row r="83" customFormat="false" ht="15" hidden="false" customHeight="false" outlineLevel="0" collapsed="false">
      <c r="A83" s="0" t="str">
        <f aca="false">summary!A84&amp;" "&amp;summary!B84</f>
        <v> </v>
      </c>
      <c r="B83" s="0" t="n">
        <f aca="false">summary!D84</f>
        <v>0</v>
      </c>
      <c r="C83" s="0" t="str">
        <f aca="false">IF(OR(summary!$X84=AssignmentsWork!C$1,summary!$Z84=AssignmentsWork!C$1),AssignmentsWork!$A83 &amp; " &lt;" &amp; AssignmentsWork!$B83 &amp; "&gt;, ", "")&amp;C84</f>
        <v/>
      </c>
      <c r="D83" s="0" t="str">
        <f aca="false">IF(OR(summary!$X84=AssignmentsWork!D$1,summary!$Z84=AssignmentsWork!D$1),AssignmentsWork!$A83 &amp; " &lt;" &amp; AssignmentsWork!$B83 &amp; "&gt;, ", "")&amp;D84</f>
        <v/>
      </c>
      <c r="E83" s="0" t="str">
        <f aca="false">IF(OR(summary!$X84=AssignmentsWork!E$1,summary!$Z84=AssignmentsWork!E$1),AssignmentsWork!$A83 &amp; " &lt;" &amp; AssignmentsWork!$B83 &amp; "&gt;, ", "")&amp;E84</f>
        <v/>
      </c>
      <c r="F83" s="0" t="str">
        <f aca="false">IF(OR(summary!$X84=AssignmentsWork!F$1,summary!$Z84=AssignmentsWork!F$1),AssignmentsWork!$A83 &amp; " &lt;" &amp; AssignmentsWork!$B83 &amp; "&gt;, ", "")&amp;F84</f>
        <v/>
      </c>
      <c r="G83" s="0" t="str">
        <f aca="false">IF(OR(summary!$X84=AssignmentsWork!G$1,summary!$Z84=AssignmentsWork!G$1),AssignmentsWork!$A83 &amp; " &lt;" &amp; AssignmentsWork!$B83 &amp; "&gt;, ", "")&amp;G84</f>
        <v/>
      </c>
      <c r="H83" s="0" t="str">
        <f aca="false">IF(OR(summary!$X84=AssignmentsWork!H$1,summary!$Z84=AssignmentsWork!H$1),AssignmentsWork!$A83 &amp; " &lt;" &amp; AssignmentsWork!$B83 &amp; "&gt;, ", "")&amp;H84</f>
        <v/>
      </c>
      <c r="I83" s="0" t="str">
        <f aca="false">IF(OR(summary!$X84=AssignmentsWork!I$1,summary!$Z84=AssignmentsWork!I$1),AssignmentsWork!$A83 &amp; " &lt;" &amp; AssignmentsWork!$B83 &amp; "&gt;, ", "")&amp;I84</f>
        <v/>
      </c>
      <c r="J83" s="0" t="str">
        <f aca="false">IF(OR(summary!$X84=AssignmentsWork!J$1,summary!$Z84=AssignmentsWork!J$1),AssignmentsWork!$A83 &amp; " &lt;" &amp; AssignmentsWork!$B83 &amp; "&gt;, ", "")&amp;J84</f>
        <v/>
      </c>
      <c r="K83" s="0" t="str">
        <f aca="false">IF(OR(summary!$X84=AssignmentsWork!K$1,summary!$Z84=AssignmentsWork!K$1),AssignmentsWork!$A83 &amp; " &lt;" &amp; AssignmentsWork!$B83 &amp; "&gt;, ", "")&amp;K84</f>
        <v/>
      </c>
      <c r="L83" s="0" t="str">
        <f aca="false">IF(OR(summary!$X84=AssignmentsWork!L$1,summary!$Z84=AssignmentsWork!L$1),AssignmentsWork!$A83 &amp; " &lt;" &amp; AssignmentsWork!$B83 &amp; "&gt;, ", "")&amp;L84</f>
        <v/>
      </c>
      <c r="M83" s="0" t="str">
        <f aca="false">IF(OR(summary!$X84=AssignmentsWork!M$1,summary!$Z84=AssignmentsWork!M$1),AssignmentsWork!$A83 &amp; " &lt;" &amp; AssignmentsWork!$B83 &amp; "&gt;, ", "")&amp;M84</f>
        <v/>
      </c>
      <c r="N83" s="0" t="str">
        <f aca="false">IF(OR(summary!$X84=AssignmentsWork!N$1,summary!$Z84=AssignmentsWork!N$1),AssignmentsWork!$A83 &amp; " &lt;" &amp; AssignmentsWork!$B83 &amp; "&gt;, ", "")&amp;N84</f>
        <v/>
      </c>
      <c r="O83" s="0" t="str">
        <f aca="false">IF(OR(summary!$X84=AssignmentsWork!O$1,summary!$Z84=AssignmentsWork!O$1),AssignmentsWork!$A83 &amp; " &lt;" &amp; AssignmentsWork!$B83 &amp; "&gt;, ", "")&amp;O84</f>
        <v/>
      </c>
      <c r="P83" s="0" t="str">
        <f aca="false">IF(OR(summary!$X84=AssignmentsWork!P$1,summary!$Z84=AssignmentsWork!P$1),AssignmentsWork!$A83 &amp; " &lt;" &amp; AssignmentsWork!$B83 &amp; "&gt;, ", "")&amp;P84</f>
        <v/>
      </c>
      <c r="Q83" s="0" t="str">
        <f aca="false">IF(OR(summary!$X84=AssignmentsWork!Q$1,summary!$Z84=AssignmentsWork!Q$1),AssignmentsWork!$A83 &amp; " &lt;" &amp; AssignmentsWork!$B83 &amp; "&gt;, ", "")&amp;Q84</f>
        <v/>
      </c>
      <c r="R83" s="0" t="str">
        <f aca="false">IF(OR(summary!$X84=AssignmentsWork!R$1,summary!$Z84=AssignmentsWork!R$1),AssignmentsWork!$A83 &amp; " &lt;" &amp; AssignmentsWork!$B83 &amp; "&gt;, ", "")&amp;R84</f>
        <v/>
      </c>
      <c r="S83" s="0" t="str">
        <f aca="false">IF(OR(summary!$X84=AssignmentsWork!S$1,summary!$Z84=AssignmentsWork!S$1),AssignmentsWork!$A83 &amp; " &lt;" &amp; AssignmentsWork!$B83 &amp; "&gt;, ", "")&amp;S84</f>
        <v/>
      </c>
      <c r="T83" s="0" t="str">
        <f aca="false">IF(OR(summary!$X84=AssignmentsWork!T$1,summary!$Z84=AssignmentsWork!T$1),AssignmentsWork!$A83 &amp; " &lt;" &amp; AssignmentsWork!$B83 &amp; "&gt;, ", "")&amp;T84</f>
        <v/>
      </c>
      <c r="U83" s="0" t="str">
        <f aca="false">IF(OR(summary!$X84=AssignmentsWork!U$1,summary!$Z84=AssignmentsWork!U$1),AssignmentsWork!$A83 &amp; " &lt;" &amp; AssignmentsWork!$B83 &amp; "&gt;, ", "")&amp;U84</f>
        <v/>
      </c>
      <c r="V83" s="0" t="str">
        <f aca="false">IF(OR(summary!$X84=AssignmentsWork!V$1,summary!$Z84=AssignmentsWork!V$1),AssignmentsWork!$A83 &amp; " &lt;" &amp; AssignmentsWork!$B83 &amp; "&gt;, ", "")&amp;V84</f>
        <v/>
      </c>
      <c r="W83" s="0" t="str">
        <f aca="false">IF(OR(summary!$X84=AssignmentsWork!W$1,summary!$Z84=AssignmentsWork!W$1),AssignmentsWork!$A83 &amp; " &lt;" &amp; AssignmentsWork!$B83 &amp; "&gt;, ", "")&amp;W84</f>
        <v/>
      </c>
      <c r="X83" s="0" t="str">
        <f aca="false">IF(OR(summary!$X84=AssignmentsWork!X$1,summary!$Z84=AssignmentsWork!X$1),AssignmentsWork!$A83 &amp; " &lt;" &amp; AssignmentsWork!$B83 &amp; "&gt;, ", "")&amp;X84</f>
        <v/>
      </c>
      <c r="Y83" s="0" t="str">
        <f aca="false">IF(OR(summary!$X84=AssignmentsWork!Y$1,summary!$Z84=AssignmentsWork!Y$1),AssignmentsWork!$A83 &amp; " &lt;" &amp; AssignmentsWork!$B83 &amp; "&gt;, ", "")&amp;Y84</f>
        <v/>
      </c>
      <c r="Z83" s="0" t="str">
        <f aca="false">IF(OR(summary!$X84=AssignmentsWork!Z$1,summary!$Z84=AssignmentsWork!Z$1),AssignmentsWork!$A83 &amp; " &lt;" &amp; AssignmentsWork!$B83 &amp; "&gt;, ", "")&amp;Z84</f>
        <v/>
      </c>
      <c r="AA83" s="0" t="str">
        <f aca="false">IF(OR(summary!$X84=AssignmentsWork!AA$1,summary!$Z84=AssignmentsWork!AA$1),AssignmentsWork!$A83 &amp; " &lt;" &amp; AssignmentsWork!$B83 &amp; "&gt;, ", "")&amp;AA84</f>
        <v/>
      </c>
      <c r="AB83" s="0" t="str">
        <f aca="false">IF(OR(summary!$X84=AssignmentsWork!AB$1,summary!$Z84=AssignmentsWork!AB$1),AssignmentsWork!$A83 &amp; " &lt;" &amp; AssignmentsWork!$B83 &amp; "&gt;, ", "")&amp;AB84</f>
        <v/>
      </c>
      <c r="AC83" s="0" t="str">
        <f aca="false">IF(OR(summary!$X84=AssignmentsWork!AC$1,summary!$Z84=AssignmentsWork!AC$1),AssignmentsWork!$A83 &amp; " &lt;" &amp; AssignmentsWork!$B83 &amp; "&gt;, ", "")&amp;AC84</f>
        <v/>
      </c>
      <c r="AD83" s="0" t="str">
        <f aca="false">IF(OR(summary!$X84=AssignmentsWork!AD$1,summary!$Z84=AssignmentsWork!AD$1),AssignmentsWork!$A83 &amp; " &lt;" &amp; AssignmentsWork!$B83 &amp; "&gt;, ", "")&amp;AD84</f>
        <v/>
      </c>
      <c r="AE83" s="0" t="str">
        <f aca="false">IF(OR(summary!$X84=AssignmentsWork!AE$1,summary!$Z84=AssignmentsWork!AE$1),AssignmentsWork!$A83 &amp; " &lt;" &amp; AssignmentsWork!$B83 &amp; "&gt;, ", "")&amp;AE84</f>
        <v/>
      </c>
      <c r="AF83" s="0" t="str">
        <f aca="false">IF(OR(summary!$X84=AssignmentsWork!AF$1,summary!$Z84=AssignmentsWork!AF$1),AssignmentsWork!$A83 &amp; " &lt;" &amp; AssignmentsWork!$B83 &amp; "&gt;, ", "")&amp;AF84</f>
        <v/>
      </c>
      <c r="AG83" s="0" t="str">
        <f aca="false">IF(OR(summary!$X84=AssignmentsWork!AG$1,summary!$Z84=AssignmentsWork!AG$1),AssignmentsWork!$A83 &amp; " &lt;" &amp; AssignmentsWork!$B83 &amp; "&gt;, ", "")&amp;AG84</f>
        <v/>
      </c>
      <c r="AH83" s="0" t="str">
        <f aca="false">IF(OR(summary!$X84=AssignmentsWork!AH$1,summary!$Z84=AssignmentsWork!AH$1),AssignmentsWork!$A83 &amp; " &lt;" &amp; AssignmentsWork!$B83 &amp; "&gt;, ", "")&amp;AH84</f>
        <v/>
      </c>
      <c r="AI83" s="0" t="str">
        <f aca="false">IF(OR(summary!$X84=AssignmentsWork!AI$1,summary!$Z84=AssignmentsWork!AI$1),AssignmentsWork!$A83 &amp; " &lt;" &amp; AssignmentsWork!$B83 &amp; "&gt;, ", "")&amp;AI84</f>
        <v/>
      </c>
      <c r="AJ83" s="0" t="str">
        <f aca="false">IF(OR(summary!$X84=AssignmentsWork!AJ$1,summary!$Z84=AssignmentsWork!AJ$1),AssignmentsWork!$A83 &amp; " &lt;" &amp; AssignmentsWork!$B83 &amp; "&gt;, ", "")&amp;AJ84</f>
        <v/>
      </c>
      <c r="AK83" s="0" t="str">
        <f aca="false">IF(OR(summary!$X84=AssignmentsWork!AK$1,summary!$Z84=AssignmentsWork!AK$1),AssignmentsWork!$A83 &amp; " &lt;" &amp; AssignmentsWork!$B83 &amp; "&gt;, ", "")&amp;AK84</f>
        <v/>
      </c>
      <c r="AL83" s="0" t="str">
        <f aca="false">IF(OR(summary!$X84=AssignmentsWork!AL$1,summary!$Z84=AssignmentsWork!AL$1),AssignmentsWork!$A83 &amp; " &lt;" &amp; AssignmentsWork!$B83 &amp; "&gt;, ", "")&amp;AL84</f>
        <v/>
      </c>
      <c r="AM83" s="0" t="str">
        <f aca="false">IF(OR(summary!$X84=AssignmentsWork!AM$1,summary!$Z84=AssignmentsWork!AM$1),AssignmentsWork!$A83 &amp; " &lt;" &amp; AssignmentsWork!$B83 &amp; "&gt;, ", "")&amp;AM84</f>
        <v/>
      </c>
      <c r="AN83" s="0" t="str">
        <f aca="false">IF(OR(summary!$X84=AssignmentsWork!AN$1,summary!$Z84=AssignmentsWork!AN$1),AssignmentsWork!$A83 &amp; " &lt;" &amp; AssignmentsWork!$B83 &amp; "&gt;, ", "")&amp;AN84</f>
        <v/>
      </c>
      <c r="AO83" s="0" t="str">
        <f aca="false">IF(OR(summary!$X84=AssignmentsWork!AO$1,summary!$Z84=AssignmentsWork!AO$1),AssignmentsWork!$A83 &amp; " &lt;" &amp; AssignmentsWork!$B83 &amp; "&gt;, ", "")&amp;AO84</f>
        <v/>
      </c>
      <c r="AP83" s="0" t="str">
        <f aca="false">IF(OR(summary!$X84=AssignmentsWork!AP$1,summary!$Z84=AssignmentsWork!AP$1),AssignmentsWork!$A83 &amp; " &lt;" &amp; AssignmentsWork!$B83 &amp; "&gt;, ", "")&amp;AP84</f>
        <v/>
      </c>
      <c r="AQ83" s="0" t="str">
        <f aca="false">IF(OR(summary!$X84=AssignmentsWork!AQ$1,summary!$Z84=AssignmentsWork!AQ$1),AssignmentsWork!$A83 &amp; " &lt;" &amp; AssignmentsWork!$B83 &amp; "&gt;, ", "")&amp;AQ84</f>
        <v/>
      </c>
      <c r="AR83" s="0" t="str">
        <f aca="false">IF(OR(summary!$X84=AssignmentsWork!AR$1,summary!$Z84=AssignmentsWork!AR$1),AssignmentsWork!$A83 &amp; " &lt;" &amp; AssignmentsWork!$B83 &amp; "&gt;, ", "")&amp;AR84</f>
        <v/>
      </c>
      <c r="AS83" s="0" t="str">
        <f aca="false">IF(OR(summary!$X84=AssignmentsWork!AS$1,summary!$Z84=AssignmentsWork!AS$1),AssignmentsWork!$A83 &amp; " &lt;" &amp; AssignmentsWork!$B83 &amp; "&gt;, ", "")&amp;AS84</f>
        <v/>
      </c>
      <c r="AT83" s="0" t="str">
        <f aca="false">IF(OR(summary!$X84=AssignmentsWork!AT$1,summary!$Z84=AssignmentsWork!AT$1),AssignmentsWork!$A83 &amp; " &lt;" &amp; AssignmentsWork!$B83 &amp; "&gt;, ", "")&amp;AT84</f>
        <v/>
      </c>
      <c r="AU83" s="0" t="str">
        <f aca="false">IF(OR(summary!$X84=AssignmentsWork!AU$1,summary!$Z84=AssignmentsWork!AU$1),AssignmentsWork!$A83 &amp; " &lt;" &amp; AssignmentsWork!$B83 &amp; "&gt;, ", "")&amp;AU84</f>
        <v/>
      </c>
      <c r="AV83" s="0" t="str">
        <f aca="false">IF(OR(summary!$X84=AssignmentsWork!AV$1,summary!$Z84=AssignmentsWork!AV$1),AssignmentsWork!$A83 &amp; " &lt;" &amp; AssignmentsWork!$B83 &amp; "&gt;, ", "")&amp;AV84</f>
        <v/>
      </c>
      <c r="AW83" s="0" t="str">
        <f aca="false">IF(OR(summary!$X84=AssignmentsWork!AW$1,summary!$Z84=AssignmentsWork!AW$1),AssignmentsWork!$A83 &amp; " &lt;" &amp; AssignmentsWork!$B83 &amp; "&gt;, ", "")&amp;AW84</f>
        <v/>
      </c>
      <c r="AX83" s="0" t="str">
        <f aca="false">IF(OR(summary!$X84=AssignmentsWork!AX$1,summary!$Z84=AssignmentsWork!AX$1),AssignmentsWork!$A83 &amp; " &lt;" &amp; AssignmentsWork!$B83 &amp; "&gt;, ", "")&amp;AX84</f>
        <v/>
      </c>
      <c r="AY83" s="0" t="str">
        <f aca="false">IF(OR(summary!$X84=AssignmentsWork!AY$1,summary!$Z84=AssignmentsWork!AY$1),AssignmentsWork!$A83 &amp; " &lt;" &amp; AssignmentsWork!$B83 &amp; "&gt;, ", "")&amp;AY84</f>
        <v/>
      </c>
      <c r="AZ83" s="0" t="str">
        <f aca="false">IF(OR(summary!$X84=AssignmentsWork!AZ$1,summary!$Z84=AssignmentsWork!AZ$1),AssignmentsWork!$A83 &amp; " &lt;" &amp; AssignmentsWork!$B83 &amp; "&gt;, ", "")&amp;AZ84</f>
        <v/>
      </c>
      <c r="BA83" s="0" t="str">
        <f aca="false">IF(OR(summary!$X84=AssignmentsWork!BA$1,summary!$Z84=AssignmentsWork!BA$1),AssignmentsWork!$A83 &amp; " &lt;" &amp; AssignmentsWork!$B83 &amp; "&gt;, ", "")&amp;BA84</f>
        <v/>
      </c>
      <c r="BB83" s="0" t="str">
        <f aca="false">IF(OR(summary!$X84=AssignmentsWork!BB$1,summary!$Z84=AssignmentsWork!BB$1),AssignmentsWork!$A83 &amp; " &lt;" &amp; AssignmentsWork!$B83 &amp; "&gt;, ", "")&amp;BB84</f>
        <v/>
      </c>
      <c r="BC83" s="0" t="e">
        <f aca="false">IF(OR(summary!$X84=AssignmentsWork!BC$1,summary!$Z84=AssignmentsWork!BC$1),AssignmentsWork!$A83 &amp; " &lt;" &amp; AssignmentsWork!$B83 &amp; "&gt;, ", "")&amp;BC84</f>
        <v>#N/A</v>
      </c>
    </row>
    <row r="84" customFormat="false" ht="15" hidden="false" customHeight="false" outlineLevel="0" collapsed="false">
      <c r="A84" s="0" t="str">
        <f aca="false">summary!A85&amp;" "&amp;summary!B85</f>
        <v> </v>
      </c>
      <c r="B84" s="0" t="n">
        <f aca="false">summary!D85</f>
        <v>0</v>
      </c>
      <c r="C84" s="0" t="str">
        <f aca="false">IF(OR(summary!$X85=AssignmentsWork!C$1,summary!$Z85=AssignmentsWork!C$1),AssignmentsWork!$A84 &amp; " &lt;" &amp; AssignmentsWork!$B84 &amp; "&gt;, ", "")&amp;C85</f>
        <v/>
      </c>
      <c r="D84" s="0" t="str">
        <f aca="false">IF(OR(summary!$X85=AssignmentsWork!D$1,summary!$Z85=AssignmentsWork!D$1),AssignmentsWork!$A84 &amp; " &lt;" &amp; AssignmentsWork!$B84 &amp; "&gt;, ", "")&amp;D85</f>
        <v/>
      </c>
      <c r="E84" s="0" t="str">
        <f aca="false">IF(OR(summary!$X85=AssignmentsWork!E$1,summary!$Z85=AssignmentsWork!E$1),AssignmentsWork!$A84 &amp; " &lt;" &amp; AssignmentsWork!$B84 &amp; "&gt;, ", "")&amp;E85</f>
        <v/>
      </c>
      <c r="F84" s="0" t="str">
        <f aca="false">IF(OR(summary!$X85=AssignmentsWork!F$1,summary!$Z85=AssignmentsWork!F$1),AssignmentsWork!$A84 &amp; " &lt;" &amp; AssignmentsWork!$B84 &amp; "&gt;, ", "")&amp;F85</f>
        <v/>
      </c>
      <c r="G84" s="0" t="str">
        <f aca="false">IF(OR(summary!$X85=AssignmentsWork!G$1,summary!$Z85=AssignmentsWork!G$1),AssignmentsWork!$A84 &amp; " &lt;" &amp; AssignmentsWork!$B84 &amp; "&gt;, ", "")&amp;G85</f>
        <v/>
      </c>
      <c r="H84" s="0" t="str">
        <f aca="false">IF(OR(summary!$X85=AssignmentsWork!H$1,summary!$Z85=AssignmentsWork!H$1),AssignmentsWork!$A84 &amp; " &lt;" &amp; AssignmentsWork!$B84 &amp; "&gt;, ", "")&amp;H85</f>
        <v/>
      </c>
      <c r="I84" s="0" t="str">
        <f aca="false">IF(OR(summary!$X85=AssignmentsWork!I$1,summary!$Z85=AssignmentsWork!I$1),AssignmentsWork!$A84 &amp; " &lt;" &amp; AssignmentsWork!$B84 &amp; "&gt;, ", "")&amp;I85</f>
        <v/>
      </c>
      <c r="J84" s="0" t="str">
        <f aca="false">IF(OR(summary!$X85=AssignmentsWork!J$1,summary!$Z85=AssignmentsWork!J$1),AssignmentsWork!$A84 &amp; " &lt;" &amp; AssignmentsWork!$B84 &amp; "&gt;, ", "")&amp;J85</f>
        <v/>
      </c>
      <c r="K84" s="0" t="str">
        <f aca="false">IF(OR(summary!$X85=AssignmentsWork!K$1,summary!$Z85=AssignmentsWork!K$1),AssignmentsWork!$A84 &amp; " &lt;" &amp; AssignmentsWork!$B84 &amp; "&gt;, ", "")&amp;K85</f>
        <v/>
      </c>
      <c r="L84" s="0" t="str">
        <f aca="false">IF(OR(summary!$X85=AssignmentsWork!L$1,summary!$Z85=AssignmentsWork!L$1),AssignmentsWork!$A84 &amp; " &lt;" &amp; AssignmentsWork!$B84 &amp; "&gt;, ", "")&amp;L85</f>
        <v/>
      </c>
      <c r="M84" s="0" t="str">
        <f aca="false">IF(OR(summary!$X85=AssignmentsWork!M$1,summary!$Z85=AssignmentsWork!M$1),AssignmentsWork!$A84 &amp; " &lt;" &amp; AssignmentsWork!$B84 &amp; "&gt;, ", "")&amp;M85</f>
        <v/>
      </c>
      <c r="N84" s="0" t="str">
        <f aca="false">IF(OR(summary!$X85=AssignmentsWork!N$1,summary!$Z85=AssignmentsWork!N$1),AssignmentsWork!$A84 &amp; " &lt;" &amp; AssignmentsWork!$B84 &amp; "&gt;, ", "")&amp;N85</f>
        <v/>
      </c>
      <c r="O84" s="0" t="str">
        <f aca="false">IF(OR(summary!$X85=AssignmentsWork!O$1,summary!$Z85=AssignmentsWork!O$1),AssignmentsWork!$A84 &amp; " &lt;" &amp; AssignmentsWork!$B84 &amp; "&gt;, ", "")&amp;O85</f>
        <v/>
      </c>
      <c r="P84" s="0" t="str">
        <f aca="false">IF(OR(summary!$X85=AssignmentsWork!P$1,summary!$Z85=AssignmentsWork!P$1),AssignmentsWork!$A84 &amp; " &lt;" &amp; AssignmentsWork!$B84 &amp; "&gt;, ", "")&amp;P85</f>
        <v/>
      </c>
      <c r="Q84" s="0" t="str">
        <f aca="false">IF(OR(summary!$X85=AssignmentsWork!Q$1,summary!$Z85=AssignmentsWork!Q$1),AssignmentsWork!$A84 &amp; " &lt;" &amp; AssignmentsWork!$B84 &amp; "&gt;, ", "")&amp;Q85</f>
        <v/>
      </c>
      <c r="R84" s="0" t="str">
        <f aca="false">IF(OR(summary!$X85=AssignmentsWork!R$1,summary!$Z85=AssignmentsWork!R$1),AssignmentsWork!$A84 &amp; " &lt;" &amp; AssignmentsWork!$B84 &amp; "&gt;, ", "")&amp;R85</f>
        <v/>
      </c>
      <c r="S84" s="0" t="str">
        <f aca="false">IF(OR(summary!$X85=AssignmentsWork!S$1,summary!$Z85=AssignmentsWork!S$1),AssignmentsWork!$A84 &amp; " &lt;" &amp; AssignmentsWork!$B84 &amp; "&gt;, ", "")&amp;S85</f>
        <v/>
      </c>
      <c r="T84" s="0" t="str">
        <f aca="false">IF(OR(summary!$X85=AssignmentsWork!T$1,summary!$Z85=AssignmentsWork!T$1),AssignmentsWork!$A84 &amp; " &lt;" &amp; AssignmentsWork!$B84 &amp; "&gt;, ", "")&amp;T85</f>
        <v/>
      </c>
      <c r="U84" s="0" t="str">
        <f aca="false">IF(OR(summary!$X85=AssignmentsWork!U$1,summary!$Z85=AssignmentsWork!U$1),AssignmentsWork!$A84 &amp; " &lt;" &amp; AssignmentsWork!$B84 &amp; "&gt;, ", "")&amp;U85</f>
        <v/>
      </c>
      <c r="V84" s="0" t="str">
        <f aca="false">IF(OR(summary!$X85=AssignmentsWork!V$1,summary!$Z85=AssignmentsWork!V$1),AssignmentsWork!$A84 &amp; " &lt;" &amp; AssignmentsWork!$B84 &amp; "&gt;, ", "")&amp;V85</f>
        <v/>
      </c>
      <c r="W84" s="0" t="str">
        <f aca="false">IF(OR(summary!$X85=AssignmentsWork!W$1,summary!$Z85=AssignmentsWork!W$1),AssignmentsWork!$A84 &amp; " &lt;" &amp; AssignmentsWork!$B84 &amp; "&gt;, ", "")&amp;W85</f>
        <v/>
      </c>
      <c r="X84" s="0" t="str">
        <f aca="false">IF(OR(summary!$X85=AssignmentsWork!X$1,summary!$Z85=AssignmentsWork!X$1),AssignmentsWork!$A84 &amp; " &lt;" &amp; AssignmentsWork!$B84 &amp; "&gt;, ", "")&amp;X85</f>
        <v/>
      </c>
      <c r="Y84" s="0" t="str">
        <f aca="false">IF(OR(summary!$X85=AssignmentsWork!Y$1,summary!$Z85=AssignmentsWork!Y$1),AssignmentsWork!$A84 &amp; " &lt;" &amp; AssignmentsWork!$B84 &amp; "&gt;, ", "")&amp;Y85</f>
        <v/>
      </c>
      <c r="Z84" s="0" t="str">
        <f aca="false">IF(OR(summary!$X85=AssignmentsWork!Z$1,summary!$Z85=AssignmentsWork!Z$1),AssignmentsWork!$A84 &amp; " &lt;" &amp; AssignmentsWork!$B84 &amp; "&gt;, ", "")&amp;Z85</f>
        <v/>
      </c>
      <c r="AA84" s="0" t="str">
        <f aca="false">IF(OR(summary!$X85=AssignmentsWork!AA$1,summary!$Z85=AssignmentsWork!AA$1),AssignmentsWork!$A84 &amp; " &lt;" &amp; AssignmentsWork!$B84 &amp; "&gt;, ", "")&amp;AA85</f>
        <v/>
      </c>
      <c r="AB84" s="0" t="str">
        <f aca="false">IF(OR(summary!$X85=AssignmentsWork!AB$1,summary!$Z85=AssignmentsWork!AB$1),AssignmentsWork!$A84 &amp; " &lt;" &amp; AssignmentsWork!$B84 &amp; "&gt;, ", "")&amp;AB85</f>
        <v/>
      </c>
      <c r="AC84" s="0" t="str">
        <f aca="false">IF(OR(summary!$X85=AssignmentsWork!AC$1,summary!$Z85=AssignmentsWork!AC$1),AssignmentsWork!$A84 &amp; " &lt;" &amp; AssignmentsWork!$B84 &amp; "&gt;, ", "")&amp;AC85</f>
        <v/>
      </c>
      <c r="AD84" s="0" t="str">
        <f aca="false">IF(OR(summary!$X85=AssignmentsWork!AD$1,summary!$Z85=AssignmentsWork!AD$1),AssignmentsWork!$A84 &amp; " &lt;" &amp; AssignmentsWork!$B84 &amp; "&gt;, ", "")&amp;AD85</f>
        <v/>
      </c>
      <c r="AE84" s="0" t="str">
        <f aca="false">IF(OR(summary!$X85=AssignmentsWork!AE$1,summary!$Z85=AssignmentsWork!AE$1),AssignmentsWork!$A84 &amp; " &lt;" &amp; AssignmentsWork!$B84 &amp; "&gt;, ", "")&amp;AE85</f>
        <v/>
      </c>
      <c r="AF84" s="0" t="str">
        <f aca="false">IF(OR(summary!$X85=AssignmentsWork!AF$1,summary!$Z85=AssignmentsWork!AF$1),AssignmentsWork!$A84 &amp; " &lt;" &amp; AssignmentsWork!$B84 &amp; "&gt;, ", "")&amp;AF85</f>
        <v/>
      </c>
      <c r="AG84" s="0" t="str">
        <f aca="false">IF(OR(summary!$X85=AssignmentsWork!AG$1,summary!$Z85=AssignmentsWork!AG$1),AssignmentsWork!$A84 &amp; " &lt;" &amp; AssignmentsWork!$B84 &amp; "&gt;, ", "")&amp;AG85</f>
        <v/>
      </c>
      <c r="AH84" s="0" t="str">
        <f aca="false">IF(OR(summary!$X85=AssignmentsWork!AH$1,summary!$Z85=AssignmentsWork!AH$1),AssignmentsWork!$A84 &amp; " &lt;" &amp; AssignmentsWork!$B84 &amp; "&gt;, ", "")&amp;AH85</f>
        <v/>
      </c>
      <c r="AI84" s="0" t="str">
        <f aca="false">IF(OR(summary!$X85=AssignmentsWork!AI$1,summary!$Z85=AssignmentsWork!AI$1),AssignmentsWork!$A84 &amp; " &lt;" &amp; AssignmentsWork!$B84 &amp; "&gt;, ", "")&amp;AI85</f>
        <v/>
      </c>
      <c r="AJ84" s="0" t="str">
        <f aca="false">IF(OR(summary!$X85=AssignmentsWork!AJ$1,summary!$Z85=AssignmentsWork!AJ$1),AssignmentsWork!$A84 &amp; " &lt;" &amp; AssignmentsWork!$B84 &amp; "&gt;, ", "")&amp;AJ85</f>
        <v/>
      </c>
      <c r="AK84" s="0" t="str">
        <f aca="false">IF(OR(summary!$X85=AssignmentsWork!AK$1,summary!$Z85=AssignmentsWork!AK$1),AssignmentsWork!$A84 &amp; " &lt;" &amp; AssignmentsWork!$B84 &amp; "&gt;, ", "")&amp;AK85</f>
        <v/>
      </c>
      <c r="AL84" s="0" t="str">
        <f aca="false">IF(OR(summary!$X85=AssignmentsWork!AL$1,summary!$Z85=AssignmentsWork!AL$1),AssignmentsWork!$A84 &amp; " &lt;" &amp; AssignmentsWork!$B84 &amp; "&gt;, ", "")&amp;AL85</f>
        <v/>
      </c>
      <c r="AM84" s="0" t="str">
        <f aca="false">IF(OR(summary!$X85=AssignmentsWork!AM$1,summary!$Z85=AssignmentsWork!AM$1),AssignmentsWork!$A84 &amp; " &lt;" &amp; AssignmentsWork!$B84 &amp; "&gt;, ", "")&amp;AM85</f>
        <v/>
      </c>
      <c r="AN84" s="0" t="str">
        <f aca="false">IF(OR(summary!$X85=AssignmentsWork!AN$1,summary!$Z85=AssignmentsWork!AN$1),AssignmentsWork!$A84 &amp; " &lt;" &amp; AssignmentsWork!$B84 &amp; "&gt;, ", "")&amp;AN85</f>
        <v/>
      </c>
      <c r="AO84" s="0" t="str">
        <f aca="false">IF(OR(summary!$X85=AssignmentsWork!AO$1,summary!$Z85=AssignmentsWork!AO$1),AssignmentsWork!$A84 &amp; " &lt;" &amp; AssignmentsWork!$B84 &amp; "&gt;, ", "")&amp;AO85</f>
        <v/>
      </c>
      <c r="AP84" s="0" t="str">
        <f aca="false">IF(OR(summary!$X85=AssignmentsWork!AP$1,summary!$Z85=AssignmentsWork!AP$1),AssignmentsWork!$A84 &amp; " &lt;" &amp; AssignmentsWork!$B84 &amp; "&gt;, ", "")&amp;AP85</f>
        <v/>
      </c>
      <c r="AQ84" s="0" t="str">
        <f aca="false">IF(OR(summary!$X85=AssignmentsWork!AQ$1,summary!$Z85=AssignmentsWork!AQ$1),AssignmentsWork!$A84 &amp; " &lt;" &amp; AssignmentsWork!$B84 &amp; "&gt;, ", "")&amp;AQ85</f>
        <v/>
      </c>
      <c r="AR84" s="0" t="str">
        <f aca="false">IF(OR(summary!$X85=AssignmentsWork!AR$1,summary!$Z85=AssignmentsWork!AR$1),AssignmentsWork!$A84 &amp; " &lt;" &amp; AssignmentsWork!$B84 &amp; "&gt;, ", "")&amp;AR85</f>
        <v/>
      </c>
      <c r="AS84" s="0" t="str">
        <f aca="false">IF(OR(summary!$X85=AssignmentsWork!AS$1,summary!$Z85=AssignmentsWork!AS$1),AssignmentsWork!$A84 &amp; " &lt;" &amp; AssignmentsWork!$B84 &amp; "&gt;, ", "")&amp;AS85</f>
        <v/>
      </c>
      <c r="AT84" s="0" t="str">
        <f aca="false">IF(OR(summary!$X85=AssignmentsWork!AT$1,summary!$Z85=AssignmentsWork!AT$1),AssignmentsWork!$A84 &amp; " &lt;" &amp; AssignmentsWork!$B84 &amp; "&gt;, ", "")&amp;AT85</f>
        <v/>
      </c>
      <c r="AU84" s="0" t="str">
        <f aca="false">IF(OR(summary!$X85=AssignmentsWork!AU$1,summary!$Z85=AssignmentsWork!AU$1),AssignmentsWork!$A84 &amp; " &lt;" &amp; AssignmentsWork!$B84 &amp; "&gt;, ", "")&amp;AU85</f>
        <v/>
      </c>
      <c r="AV84" s="0" t="str">
        <f aca="false">IF(OR(summary!$X85=AssignmentsWork!AV$1,summary!$Z85=AssignmentsWork!AV$1),AssignmentsWork!$A84 &amp; " &lt;" &amp; AssignmentsWork!$B84 &amp; "&gt;, ", "")&amp;AV85</f>
        <v/>
      </c>
      <c r="AW84" s="0" t="str">
        <f aca="false">IF(OR(summary!$X85=AssignmentsWork!AW$1,summary!$Z85=AssignmentsWork!AW$1),AssignmentsWork!$A84 &amp; " &lt;" &amp; AssignmentsWork!$B84 &amp; "&gt;, ", "")&amp;AW85</f>
        <v/>
      </c>
      <c r="AX84" s="0" t="str">
        <f aca="false">IF(OR(summary!$X85=AssignmentsWork!AX$1,summary!$Z85=AssignmentsWork!AX$1),AssignmentsWork!$A84 &amp; " &lt;" &amp; AssignmentsWork!$B84 &amp; "&gt;, ", "")&amp;AX85</f>
        <v/>
      </c>
      <c r="AY84" s="0" t="str">
        <f aca="false">IF(OR(summary!$X85=AssignmentsWork!AY$1,summary!$Z85=AssignmentsWork!AY$1),AssignmentsWork!$A84 &amp; " &lt;" &amp; AssignmentsWork!$B84 &amp; "&gt;, ", "")&amp;AY85</f>
        <v/>
      </c>
      <c r="AZ84" s="0" t="str">
        <f aca="false">IF(OR(summary!$X85=AssignmentsWork!AZ$1,summary!$Z85=AssignmentsWork!AZ$1),AssignmentsWork!$A84 &amp; " &lt;" &amp; AssignmentsWork!$B84 &amp; "&gt;, ", "")&amp;AZ85</f>
        <v/>
      </c>
      <c r="BA84" s="0" t="str">
        <f aca="false">IF(OR(summary!$X85=AssignmentsWork!BA$1,summary!$Z85=AssignmentsWork!BA$1),AssignmentsWork!$A84 &amp; " &lt;" &amp; AssignmentsWork!$B84 &amp; "&gt;, ", "")&amp;BA85</f>
        <v/>
      </c>
      <c r="BB84" s="0" t="str">
        <f aca="false">IF(OR(summary!$X85=AssignmentsWork!BB$1,summary!$Z85=AssignmentsWork!BB$1),AssignmentsWork!$A84 &amp; " &lt;" &amp; AssignmentsWork!$B84 &amp; "&gt;, ", "")&amp;BB85</f>
        <v/>
      </c>
      <c r="BC84" s="0" t="e">
        <f aca="false">IF(OR(summary!$X85=AssignmentsWork!BC$1,summary!$Z85=AssignmentsWork!BC$1),AssignmentsWork!$A84 &amp; " &lt;" &amp; AssignmentsWork!$B84 &amp; "&gt;, ", "")&amp;BC85</f>
        <v>#N/A</v>
      </c>
    </row>
    <row r="85" customFormat="false" ht="15" hidden="false" customHeight="false" outlineLevel="0" collapsed="false">
      <c r="A85" s="0" t="str">
        <f aca="false">summary!A86&amp;" "&amp;summary!B86</f>
        <v> </v>
      </c>
      <c r="B85" s="0" t="n">
        <f aca="false">summary!D86</f>
        <v>0</v>
      </c>
      <c r="C85" s="0" t="str">
        <f aca="false">IF(OR(summary!$X86=AssignmentsWork!C$1,summary!$Z86=AssignmentsWork!C$1),AssignmentsWork!$A85 &amp; " &lt;" &amp; AssignmentsWork!$B85 &amp; "&gt;, ", "")&amp;C86</f>
        <v/>
      </c>
      <c r="D85" s="0" t="str">
        <f aca="false">IF(OR(summary!$X86=AssignmentsWork!D$1,summary!$Z86=AssignmentsWork!D$1),AssignmentsWork!$A85 &amp; " &lt;" &amp; AssignmentsWork!$B85 &amp; "&gt;, ", "")&amp;D86</f>
        <v/>
      </c>
      <c r="E85" s="0" t="str">
        <f aca="false">IF(OR(summary!$X86=AssignmentsWork!E$1,summary!$Z86=AssignmentsWork!E$1),AssignmentsWork!$A85 &amp; " &lt;" &amp; AssignmentsWork!$B85 &amp; "&gt;, ", "")&amp;E86</f>
        <v/>
      </c>
      <c r="F85" s="0" t="str">
        <f aca="false">IF(OR(summary!$X86=AssignmentsWork!F$1,summary!$Z86=AssignmentsWork!F$1),AssignmentsWork!$A85 &amp; " &lt;" &amp; AssignmentsWork!$B85 &amp; "&gt;, ", "")&amp;F86</f>
        <v/>
      </c>
      <c r="G85" s="0" t="str">
        <f aca="false">IF(OR(summary!$X86=AssignmentsWork!G$1,summary!$Z86=AssignmentsWork!G$1),AssignmentsWork!$A85 &amp; " &lt;" &amp; AssignmentsWork!$B85 &amp; "&gt;, ", "")&amp;G86</f>
        <v/>
      </c>
      <c r="H85" s="0" t="str">
        <f aca="false">IF(OR(summary!$X86=AssignmentsWork!H$1,summary!$Z86=AssignmentsWork!H$1),AssignmentsWork!$A85 &amp; " &lt;" &amp; AssignmentsWork!$B85 &amp; "&gt;, ", "")&amp;H86</f>
        <v/>
      </c>
      <c r="I85" s="0" t="str">
        <f aca="false">IF(OR(summary!$X86=AssignmentsWork!I$1,summary!$Z86=AssignmentsWork!I$1),AssignmentsWork!$A85 &amp; " &lt;" &amp; AssignmentsWork!$B85 &amp; "&gt;, ", "")&amp;I86</f>
        <v/>
      </c>
      <c r="J85" s="0" t="str">
        <f aca="false">IF(OR(summary!$X86=AssignmentsWork!J$1,summary!$Z86=AssignmentsWork!J$1),AssignmentsWork!$A85 &amp; " &lt;" &amp; AssignmentsWork!$B85 &amp; "&gt;, ", "")&amp;J86</f>
        <v/>
      </c>
      <c r="K85" s="0" t="str">
        <f aca="false">IF(OR(summary!$X86=AssignmentsWork!K$1,summary!$Z86=AssignmentsWork!K$1),AssignmentsWork!$A85 &amp; " &lt;" &amp; AssignmentsWork!$B85 &amp; "&gt;, ", "")&amp;K86</f>
        <v/>
      </c>
      <c r="L85" s="0" t="str">
        <f aca="false">IF(OR(summary!$X86=AssignmentsWork!L$1,summary!$Z86=AssignmentsWork!L$1),AssignmentsWork!$A85 &amp; " &lt;" &amp; AssignmentsWork!$B85 &amp; "&gt;, ", "")&amp;L86</f>
        <v/>
      </c>
      <c r="M85" s="0" t="str">
        <f aca="false">IF(OR(summary!$X86=AssignmentsWork!M$1,summary!$Z86=AssignmentsWork!M$1),AssignmentsWork!$A85 &amp; " &lt;" &amp; AssignmentsWork!$B85 &amp; "&gt;, ", "")&amp;M86</f>
        <v/>
      </c>
      <c r="N85" s="0" t="str">
        <f aca="false">IF(OR(summary!$X86=AssignmentsWork!N$1,summary!$Z86=AssignmentsWork!N$1),AssignmentsWork!$A85 &amp; " &lt;" &amp; AssignmentsWork!$B85 &amp; "&gt;, ", "")&amp;N86</f>
        <v/>
      </c>
      <c r="O85" s="0" t="str">
        <f aca="false">IF(OR(summary!$X86=AssignmentsWork!O$1,summary!$Z86=AssignmentsWork!O$1),AssignmentsWork!$A85 &amp; " &lt;" &amp; AssignmentsWork!$B85 &amp; "&gt;, ", "")&amp;O86</f>
        <v/>
      </c>
      <c r="P85" s="0" t="str">
        <f aca="false">IF(OR(summary!$X86=AssignmentsWork!P$1,summary!$Z86=AssignmentsWork!P$1),AssignmentsWork!$A85 &amp; " &lt;" &amp; AssignmentsWork!$B85 &amp; "&gt;, ", "")&amp;P86</f>
        <v/>
      </c>
      <c r="Q85" s="0" t="str">
        <f aca="false">IF(OR(summary!$X86=AssignmentsWork!Q$1,summary!$Z86=AssignmentsWork!Q$1),AssignmentsWork!$A85 &amp; " &lt;" &amp; AssignmentsWork!$B85 &amp; "&gt;, ", "")&amp;Q86</f>
        <v/>
      </c>
      <c r="R85" s="0" t="str">
        <f aca="false">IF(OR(summary!$X86=AssignmentsWork!R$1,summary!$Z86=AssignmentsWork!R$1),AssignmentsWork!$A85 &amp; " &lt;" &amp; AssignmentsWork!$B85 &amp; "&gt;, ", "")&amp;R86</f>
        <v/>
      </c>
      <c r="S85" s="0" t="str">
        <f aca="false">IF(OR(summary!$X86=AssignmentsWork!S$1,summary!$Z86=AssignmentsWork!S$1),AssignmentsWork!$A85 &amp; " &lt;" &amp; AssignmentsWork!$B85 &amp; "&gt;, ", "")&amp;S86</f>
        <v/>
      </c>
      <c r="T85" s="0" t="str">
        <f aca="false">IF(OR(summary!$X86=AssignmentsWork!T$1,summary!$Z86=AssignmentsWork!T$1),AssignmentsWork!$A85 &amp; " &lt;" &amp; AssignmentsWork!$B85 &amp; "&gt;, ", "")&amp;T86</f>
        <v/>
      </c>
      <c r="U85" s="0" t="str">
        <f aca="false">IF(OR(summary!$X86=AssignmentsWork!U$1,summary!$Z86=AssignmentsWork!U$1),AssignmentsWork!$A85 &amp; " &lt;" &amp; AssignmentsWork!$B85 &amp; "&gt;, ", "")&amp;U86</f>
        <v/>
      </c>
      <c r="V85" s="0" t="str">
        <f aca="false">IF(OR(summary!$X86=AssignmentsWork!V$1,summary!$Z86=AssignmentsWork!V$1),AssignmentsWork!$A85 &amp; " &lt;" &amp; AssignmentsWork!$B85 &amp; "&gt;, ", "")&amp;V86</f>
        <v/>
      </c>
      <c r="W85" s="0" t="str">
        <f aca="false">IF(OR(summary!$X86=AssignmentsWork!W$1,summary!$Z86=AssignmentsWork!W$1),AssignmentsWork!$A85 &amp; " &lt;" &amp; AssignmentsWork!$B85 &amp; "&gt;, ", "")&amp;W86</f>
        <v/>
      </c>
      <c r="X85" s="0" t="str">
        <f aca="false">IF(OR(summary!$X86=AssignmentsWork!X$1,summary!$Z86=AssignmentsWork!X$1),AssignmentsWork!$A85 &amp; " &lt;" &amp; AssignmentsWork!$B85 &amp; "&gt;, ", "")&amp;X86</f>
        <v/>
      </c>
      <c r="Y85" s="0" t="str">
        <f aca="false">IF(OR(summary!$X86=AssignmentsWork!Y$1,summary!$Z86=AssignmentsWork!Y$1),AssignmentsWork!$A85 &amp; " &lt;" &amp; AssignmentsWork!$B85 &amp; "&gt;, ", "")&amp;Y86</f>
        <v/>
      </c>
      <c r="Z85" s="0" t="str">
        <f aca="false">IF(OR(summary!$X86=AssignmentsWork!Z$1,summary!$Z86=AssignmentsWork!Z$1),AssignmentsWork!$A85 &amp; " &lt;" &amp; AssignmentsWork!$B85 &amp; "&gt;, ", "")&amp;Z86</f>
        <v/>
      </c>
      <c r="AA85" s="0" t="str">
        <f aca="false">IF(OR(summary!$X86=AssignmentsWork!AA$1,summary!$Z86=AssignmentsWork!AA$1),AssignmentsWork!$A85 &amp; " &lt;" &amp; AssignmentsWork!$B85 &amp; "&gt;, ", "")&amp;AA86</f>
        <v/>
      </c>
      <c r="AB85" s="0" t="str">
        <f aca="false">IF(OR(summary!$X86=AssignmentsWork!AB$1,summary!$Z86=AssignmentsWork!AB$1),AssignmentsWork!$A85 &amp; " &lt;" &amp; AssignmentsWork!$B85 &amp; "&gt;, ", "")&amp;AB86</f>
        <v/>
      </c>
      <c r="AC85" s="0" t="str">
        <f aca="false">IF(OR(summary!$X86=AssignmentsWork!AC$1,summary!$Z86=AssignmentsWork!AC$1),AssignmentsWork!$A85 &amp; " &lt;" &amp; AssignmentsWork!$B85 &amp; "&gt;, ", "")&amp;AC86</f>
        <v/>
      </c>
      <c r="AD85" s="0" t="str">
        <f aca="false">IF(OR(summary!$X86=AssignmentsWork!AD$1,summary!$Z86=AssignmentsWork!AD$1),AssignmentsWork!$A85 &amp; " &lt;" &amp; AssignmentsWork!$B85 &amp; "&gt;, ", "")&amp;AD86</f>
        <v/>
      </c>
      <c r="AE85" s="0" t="str">
        <f aca="false">IF(OR(summary!$X86=AssignmentsWork!AE$1,summary!$Z86=AssignmentsWork!AE$1),AssignmentsWork!$A85 &amp; " &lt;" &amp; AssignmentsWork!$B85 &amp; "&gt;, ", "")&amp;AE86</f>
        <v/>
      </c>
      <c r="AF85" s="0" t="str">
        <f aca="false">IF(OR(summary!$X86=AssignmentsWork!AF$1,summary!$Z86=AssignmentsWork!AF$1),AssignmentsWork!$A85 &amp; " &lt;" &amp; AssignmentsWork!$B85 &amp; "&gt;, ", "")&amp;AF86</f>
        <v/>
      </c>
      <c r="AG85" s="0" t="str">
        <f aca="false">IF(OR(summary!$X86=AssignmentsWork!AG$1,summary!$Z86=AssignmentsWork!AG$1),AssignmentsWork!$A85 &amp; " &lt;" &amp; AssignmentsWork!$B85 &amp; "&gt;, ", "")&amp;AG86</f>
        <v/>
      </c>
      <c r="AH85" s="0" t="str">
        <f aca="false">IF(OR(summary!$X86=AssignmentsWork!AH$1,summary!$Z86=AssignmentsWork!AH$1),AssignmentsWork!$A85 &amp; " &lt;" &amp; AssignmentsWork!$B85 &amp; "&gt;, ", "")&amp;AH86</f>
        <v/>
      </c>
      <c r="AI85" s="0" t="str">
        <f aca="false">IF(OR(summary!$X86=AssignmentsWork!AI$1,summary!$Z86=AssignmentsWork!AI$1),AssignmentsWork!$A85 &amp; " &lt;" &amp; AssignmentsWork!$B85 &amp; "&gt;, ", "")&amp;AI86</f>
        <v/>
      </c>
      <c r="AJ85" s="0" t="str">
        <f aca="false">IF(OR(summary!$X86=AssignmentsWork!AJ$1,summary!$Z86=AssignmentsWork!AJ$1),AssignmentsWork!$A85 &amp; " &lt;" &amp; AssignmentsWork!$B85 &amp; "&gt;, ", "")&amp;AJ86</f>
        <v/>
      </c>
      <c r="AK85" s="0" t="str">
        <f aca="false">IF(OR(summary!$X86=AssignmentsWork!AK$1,summary!$Z86=AssignmentsWork!AK$1),AssignmentsWork!$A85 &amp; " &lt;" &amp; AssignmentsWork!$B85 &amp; "&gt;, ", "")&amp;AK86</f>
        <v/>
      </c>
      <c r="AL85" s="0" t="str">
        <f aca="false">IF(OR(summary!$X86=AssignmentsWork!AL$1,summary!$Z86=AssignmentsWork!AL$1),AssignmentsWork!$A85 &amp; " &lt;" &amp; AssignmentsWork!$B85 &amp; "&gt;, ", "")&amp;AL86</f>
        <v/>
      </c>
      <c r="AM85" s="0" t="str">
        <f aca="false">IF(OR(summary!$X86=AssignmentsWork!AM$1,summary!$Z86=AssignmentsWork!AM$1),AssignmentsWork!$A85 &amp; " &lt;" &amp; AssignmentsWork!$B85 &amp; "&gt;, ", "")&amp;AM86</f>
        <v/>
      </c>
      <c r="AN85" s="0" t="str">
        <f aca="false">IF(OR(summary!$X86=AssignmentsWork!AN$1,summary!$Z86=AssignmentsWork!AN$1),AssignmentsWork!$A85 &amp; " &lt;" &amp; AssignmentsWork!$B85 &amp; "&gt;, ", "")&amp;AN86</f>
        <v/>
      </c>
      <c r="AO85" s="0" t="str">
        <f aca="false">IF(OR(summary!$X86=AssignmentsWork!AO$1,summary!$Z86=AssignmentsWork!AO$1),AssignmentsWork!$A85 &amp; " &lt;" &amp; AssignmentsWork!$B85 &amp; "&gt;, ", "")&amp;AO86</f>
        <v/>
      </c>
      <c r="AP85" s="0" t="str">
        <f aca="false">IF(OR(summary!$X86=AssignmentsWork!AP$1,summary!$Z86=AssignmentsWork!AP$1),AssignmentsWork!$A85 &amp; " &lt;" &amp; AssignmentsWork!$B85 &amp; "&gt;, ", "")&amp;AP86</f>
        <v/>
      </c>
      <c r="AQ85" s="0" t="str">
        <f aca="false">IF(OR(summary!$X86=AssignmentsWork!AQ$1,summary!$Z86=AssignmentsWork!AQ$1),AssignmentsWork!$A85 &amp; " &lt;" &amp; AssignmentsWork!$B85 &amp; "&gt;, ", "")&amp;AQ86</f>
        <v/>
      </c>
      <c r="AR85" s="0" t="str">
        <f aca="false">IF(OR(summary!$X86=AssignmentsWork!AR$1,summary!$Z86=AssignmentsWork!AR$1),AssignmentsWork!$A85 &amp; " &lt;" &amp; AssignmentsWork!$B85 &amp; "&gt;, ", "")&amp;AR86</f>
        <v/>
      </c>
      <c r="AS85" s="0" t="str">
        <f aca="false">IF(OR(summary!$X86=AssignmentsWork!AS$1,summary!$Z86=AssignmentsWork!AS$1),AssignmentsWork!$A85 &amp; " &lt;" &amp; AssignmentsWork!$B85 &amp; "&gt;, ", "")&amp;AS86</f>
        <v/>
      </c>
      <c r="AT85" s="0" t="str">
        <f aca="false">IF(OR(summary!$X86=AssignmentsWork!AT$1,summary!$Z86=AssignmentsWork!AT$1),AssignmentsWork!$A85 &amp; " &lt;" &amp; AssignmentsWork!$B85 &amp; "&gt;, ", "")&amp;AT86</f>
        <v/>
      </c>
      <c r="AU85" s="0" t="str">
        <f aca="false">IF(OR(summary!$X86=AssignmentsWork!AU$1,summary!$Z86=AssignmentsWork!AU$1),AssignmentsWork!$A85 &amp; " &lt;" &amp; AssignmentsWork!$B85 &amp; "&gt;, ", "")&amp;AU86</f>
        <v/>
      </c>
      <c r="AV85" s="0" t="str">
        <f aca="false">IF(OR(summary!$X86=AssignmentsWork!AV$1,summary!$Z86=AssignmentsWork!AV$1),AssignmentsWork!$A85 &amp; " &lt;" &amp; AssignmentsWork!$B85 &amp; "&gt;, ", "")&amp;AV86</f>
        <v/>
      </c>
      <c r="AW85" s="0" t="str">
        <f aca="false">IF(OR(summary!$X86=AssignmentsWork!AW$1,summary!$Z86=AssignmentsWork!AW$1),AssignmentsWork!$A85 &amp; " &lt;" &amp; AssignmentsWork!$B85 &amp; "&gt;, ", "")&amp;AW86</f>
        <v/>
      </c>
      <c r="AX85" s="0" t="str">
        <f aca="false">IF(OR(summary!$X86=AssignmentsWork!AX$1,summary!$Z86=AssignmentsWork!AX$1),AssignmentsWork!$A85 &amp; " &lt;" &amp; AssignmentsWork!$B85 &amp; "&gt;, ", "")&amp;AX86</f>
        <v/>
      </c>
      <c r="AY85" s="0" t="str">
        <f aca="false">IF(OR(summary!$X86=AssignmentsWork!AY$1,summary!$Z86=AssignmentsWork!AY$1),AssignmentsWork!$A85 &amp; " &lt;" &amp; AssignmentsWork!$B85 &amp; "&gt;, ", "")&amp;AY86</f>
        <v/>
      </c>
      <c r="AZ85" s="0" t="str">
        <f aca="false">IF(OR(summary!$X86=AssignmentsWork!AZ$1,summary!$Z86=AssignmentsWork!AZ$1),AssignmentsWork!$A85 &amp; " &lt;" &amp; AssignmentsWork!$B85 &amp; "&gt;, ", "")&amp;AZ86</f>
        <v/>
      </c>
      <c r="BA85" s="0" t="str">
        <f aca="false">IF(OR(summary!$X86=AssignmentsWork!BA$1,summary!$Z86=AssignmentsWork!BA$1),AssignmentsWork!$A85 &amp; " &lt;" &amp; AssignmentsWork!$B85 &amp; "&gt;, ", "")&amp;BA86</f>
        <v/>
      </c>
      <c r="BB85" s="0" t="str">
        <f aca="false">IF(OR(summary!$X86=AssignmentsWork!BB$1,summary!$Z86=AssignmentsWork!BB$1),AssignmentsWork!$A85 &amp; " &lt;" &amp; AssignmentsWork!$B85 &amp; "&gt;, ", "")&amp;BB86</f>
        <v/>
      </c>
      <c r="BC85" s="0" t="e">
        <f aca="false">IF(OR(summary!$X86=AssignmentsWork!BC$1,summary!$Z86=AssignmentsWork!BC$1),AssignmentsWork!$A85 &amp; " &lt;" &amp; AssignmentsWork!$B85 &amp; "&gt;, ", "")&amp;BC86</f>
        <v>#N/A</v>
      </c>
    </row>
    <row r="86" customFormat="false" ht="15" hidden="false" customHeight="false" outlineLevel="0" collapsed="false">
      <c r="A86" s="0" t="str">
        <f aca="false">summary!A87&amp;" "&amp;summary!B87</f>
        <v> </v>
      </c>
      <c r="B86" s="0" t="n">
        <f aca="false">summary!D87</f>
        <v>0</v>
      </c>
      <c r="C86" s="0" t="str">
        <f aca="false">IF(OR(summary!$X87=AssignmentsWork!C$1,summary!$Z87=AssignmentsWork!C$1),AssignmentsWork!$A86 &amp; " &lt;" &amp; AssignmentsWork!$B86 &amp; "&gt;, ", "")&amp;C87</f>
        <v/>
      </c>
      <c r="D86" s="0" t="str">
        <f aca="false">IF(OR(summary!$X87=AssignmentsWork!D$1,summary!$Z87=AssignmentsWork!D$1),AssignmentsWork!$A86 &amp; " &lt;" &amp; AssignmentsWork!$B86 &amp; "&gt;, ", "")&amp;D87</f>
        <v/>
      </c>
      <c r="E86" s="0" t="str">
        <f aca="false">IF(OR(summary!$X87=AssignmentsWork!E$1,summary!$Z87=AssignmentsWork!E$1),AssignmentsWork!$A86 &amp; " &lt;" &amp; AssignmentsWork!$B86 &amp; "&gt;, ", "")&amp;E87</f>
        <v/>
      </c>
      <c r="F86" s="0" t="str">
        <f aca="false">IF(OR(summary!$X87=AssignmentsWork!F$1,summary!$Z87=AssignmentsWork!F$1),AssignmentsWork!$A86 &amp; " &lt;" &amp; AssignmentsWork!$B86 &amp; "&gt;, ", "")&amp;F87</f>
        <v/>
      </c>
      <c r="G86" s="0" t="str">
        <f aca="false">IF(OR(summary!$X87=AssignmentsWork!G$1,summary!$Z87=AssignmentsWork!G$1),AssignmentsWork!$A86 &amp; " &lt;" &amp; AssignmentsWork!$B86 &amp; "&gt;, ", "")&amp;G87</f>
        <v/>
      </c>
      <c r="H86" s="0" t="str">
        <f aca="false">IF(OR(summary!$X87=AssignmentsWork!H$1,summary!$Z87=AssignmentsWork!H$1),AssignmentsWork!$A86 &amp; " &lt;" &amp; AssignmentsWork!$B86 &amp; "&gt;, ", "")&amp;H87</f>
        <v/>
      </c>
      <c r="I86" s="0" t="str">
        <f aca="false">IF(OR(summary!$X87=AssignmentsWork!I$1,summary!$Z87=AssignmentsWork!I$1),AssignmentsWork!$A86 &amp; " &lt;" &amp; AssignmentsWork!$B86 &amp; "&gt;, ", "")&amp;I87</f>
        <v/>
      </c>
      <c r="J86" s="0" t="str">
        <f aca="false">IF(OR(summary!$X87=AssignmentsWork!J$1,summary!$Z87=AssignmentsWork!J$1),AssignmentsWork!$A86 &amp; " &lt;" &amp; AssignmentsWork!$B86 &amp; "&gt;, ", "")&amp;J87</f>
        <v/>
      </c>
      <c r="K86" s="0" t="str">
        <f aca="false">IF(OR(summary!$X87=AssignmentsWork!K$1,summary!$Z87=AssignmentsWork!K$1),AssignmentsWork!$A86 &amp; " &lt;" &amp; AssignmentsWork!$B86 &amp; "&gt;, ", "")&amp;K87</f>
        <v/>
      </c>
      <c r="L86" s="0" t="str">
        <f aca="false">IF(OR(summary!$X87=AssignmentsWork!L$1,summary!$Z87=AssignmentsWork!L$1),AssignmentsWork!$A86 &amp; " &lt;" &amp; AssignmentsWork!$B86 &amp; "&gt;, ", "")&amp;L87</f>
        <v/>
      </c>
      <c r="M86" s="0" t="str">
        <f aca="false">IF(OR(summary!$X87=AssignmentsWork!M$1,summary!$Z87=AssignmentsWork!M$1),AssignmentsWork!$A86 &amp; " &lt;" &amp; AssignmentsWork!$B86 &amp; "&gt;, ", "")&amp;M87</f>
        <v/>
      </c>
      <c r="N86" s="0" t="str">
        <f aca="false">IF(OR(summary!$X87=AssignmentsWork!N$1,summary!$Z87=AssignmentsWork!N$1),AssignmentsWork!$A86 &amp; " &lt;" &amp; AssignmentsWork!$B86 &amp; "&gt;, ", "")&amp;N87</f>
        <v/>
      </c>
      <c r="O86" s="0" t="str">
        <f aca="false">IF(OR(summary!$X87=AssignmentsWork!O$1,summary!$Z87=AssignmentsWork!O$1),AssignmentsWork!$A86 &amp; " &lt;" &amp; AssignmentsWork!$B86 &amp; "&gt;, ", "")&amp;O87</f>
        <v/>
      </c>
      <c r="P86" s="0" t="str">
        <f aca="false">IF(OR(summary!$X87=AssignmentsWork!P$1,summary!$Z87=AssignmentsWork!P$1),AssignmentsWork!$A86 &amp; " &lt;" &amp; AssignmentsWork!$B86 &amp; "&gt;, ", "")&amp;P87</f>
        <v/>
      </c>
      <c r="Q86" s="0" t="str">
        <f aca="false">IF(OR(summary!$X87=AssignmentsWork!Q$1,summary!$Z87=AssignmentsWork!Q$1),AssignmentsWork!$A86 &amp; " &lt;" &amp; AssignmentsWork!$B86 &amp; "&gt;, ", "")&amp;Q87</f>
        <v/>
      </c>
      <c r="R86" s="0" t="str">
        <f aca="false">IF(OR(summary!$X87=AssignmentsWork!R$1,summary!$Z87=AssignmentsWork!R$1),AssignmentsWork!$A86 &amp; " &lt;" &amp; AssignmentsWork!$B86 &amp; "&gt;, ", "")&amp;R87</f>
        <v/>
      </c>
      <c r="S86" s="0" t="str">
        <f aca="false">IF(OR(summary!$X87=AssignmentsWork!S$1,summary!$Z87=AssignmentsWork!S$1),AssignmentsWork!$A86 &amp; " &lt;" &amp; AssignmentsWork!$B86 &amp; "&gt;, ", "")&amp;S87</f>
        <v/>
      </c>
      <c r="T86" s="0" t="str">
        <f aca="false">IF(OR(summary!$X87=AssignmentsWork!T$1,summary!$Z87=AssignmentsWork!T$1),AssignmentsWork!$A86 &amp; " &lt;" &amp; AssignmentsWork!$B86 &amp; "&gt;, ", "")&amp;T87</f>
        <v/>
      </c>
      <c r="U86" s="0" t="str">
        <f aca="false">IF(OR(summary!$X87=AssignmentsWork!U$1,summary!$Z87=AssignmentsWork!U$1),AssignmentsWork!$A86 &amp; " &lt;" &amp; AssignmentsWork!$B86 &amp; "&gt;, ", "")&amp;U87</f>
        <v/>
      </c>
      <c r="V86" s="0" t="str">
        <f aca="false">IF(OR(summary!$X87=AssignmentsWork!V$1,summary!$Z87=AssignmentsWork!V$1),AssignmentsWork!$A86 &amp; " &lt;" &amp; AssignmentsWork!$B86 &amp; "&gt;, ", "")&amp;V87</f>
        <v/>
      </c>
      <c r="W86" s="0" t="str">
        <f aca="false">IF(OR(summary!$X87=AssignmentsWork!W$1,summary!$Z87=AssignmentsWork!W$1),AssignmentsWork!$A86 &amp; " &lt;" &amp; AssignmentsWork!$B86 &amp; "&gt;, ", "")&amp;W87</f>
        <v/>
      </c>
      <c r="X86" s="0" t="str">
        <f aca="false">IF(OR(summary!$X87=AssignmentsWork!X$1,summary!$Z87=AssignmentsWork!X$1),AssignmentsWork!$A86 &amp; " &lt;" &amp; AssignmentsWork!$B86 &amp; "&gt;, ", "")&amp;X87</f>
        <v/>
      </c>
      <c r="Y86" s="0" t="str">
        <f aca="false">IF(OR(summary!$X87=AssignmentsWork!Y$1,summary!$Z87=AssignmentsWork!Y$1),AssignmentsWork!$A86 &amp; " &lt;" &amp; AssignmentsWork!$B86 &amp; "&gt;, ", "")&amp;Y87</f>
        <v/>
      </c>
      <c r="Z86" s="0" t="str">
        <f aca="false">IF(OR(summary!$X87=AssignmentsWork!Z$1,summary!$Z87=AssignmentsWork!Z$1),AssignmentsWork!$A86 &amp; " &lt;" &amp; AssignmentsWork!$B86 &amp; "&gt;, ", "")&amp;Z87</f>
        <v/>
      </c>
      <c r="AA86" s="0" t="str">
        <f aca="false">IF(OR(summary!$X87=AssignmentsWork!AA$1,summary!$Z87=AssignmentsWork!AA$1),AssignmentsWork!$A86 &amp; " &lt;" &amp; AssignmentsWork!$B86 &amp; "&gt;, ", "")&amp;AA87</f>
        <v/>
      </c>
      <c r="AB86" s="0" t="str">
        <f aca="false">IF(OR(summary!$X87=AssignmentsWork!AB$1,summary!$Z87=AssignmentsWork!AB$1),AssignmentsWork!$A86 &amp; " &lt;" &amp; AssignmentsWork!$B86 &amp; "&gt;, ", "")&amp;AB87</f>
        <v/>
      </c>
      <c r="AC86" s="0" t="str">
        <f aca="false">IF(OR(summary!$X87=AssignmentsWork!AC$1,summary!$Z87=AssignmentsWork!AC$1),AssignmentsWork!$A86 &amp; " &lt;" &amp; AssignmentsWork!$B86 &amp; "&gt;, ", "")&amp;AC87</f>
        <v/>
      </c>
      <c r="AD86" s="0" t="str">
        <f aca="false">IF(OR(summary!$X87=AssignmentsWork!AD$1,summary!$Z87=AssignmentsWork!AD$1),AssignmentsWork!$A86 &amp; " &lt;" &amp; AssignmentsWork!$B86 &amp; "&gt;, ", "")&amp;AD87</f>
        <v/>
      </c>
      <c r="AE86" s="0" t="str">
        <f aca="false">IF(OR(summary!$X87=AssignmentsWork!AE$1,summary!$Z87=AssignmentsWork!AE$1),AssignmentsWork!$A86 &amp; " &lt;" &amp; AssignmentsWork!$B86 &amp; "&gt;, ", "")&amp;AE87</f>
        <v/>
      </c>
      <c r="AF86" s="0" t="str">
        <f aca="false">IF(OR(summary!$X87=AssignmentsWork!AF$1,summary!$Z87=AssignmentsWork!AF$1),AssignmentsWork!$A86 &amp; " &lt;" &amp; AssignmentsWork!$B86 &amp; "&gt;, ", "")&amp;AF87</f>
        <v/>
      </c>
      <c r="AG86" s="0" t="str">
        <f aca="false">IF(OR(summary!$X87=AssignmentsWork!AG$1,summary!$Z87=AssignmentsWork!AG$1),AssignmentsWork!$A86 &amp; " &lt;" &amp; AssignmentsWork!$B86 &amp; "&gt;, ", "")&amp;AG87</f>
        <v/>
      </c>
      <c r="AH86" s="0" t="str">
        <f aca="false">IF(OR(summary!$X87=AssignmentsWork!AH$1,summary!$Z87=AssignmentsWork!AH$1),AssignmentsWork!$A86 &amp; " &lt;" &amp; AssignmentsWork!$B86 &amp; "&gt;, ", "")&amp;AH87</f>
        <v/>
      </c>
      <c r="AI86" s="0" t="str">
        <f aca="false">IF(OR(summary!$X87=AssignmentsWork!AI$1,summary!$Z87=AssignmentsWork!AI$1),AssignmentsWork!$A86 &amp; " &lt;" &amp; AssignmentsWork!$B86 &amp; "&gt;, ", "")&amp;AI87</f>
        <v/>
      </c>
      <c r="AJ86" s="0" t="str">
        <f aca="false">IF(OR(summary!$X87=AssignmentsWork!AJ$1,summary!$Z87=AssignmentsWork!AJ$1),AssignmentsWork!$A86 &amp; " &lt;" &amp; AssignmentsWork!$B86 &amp; "&gt;, ", "")&amp;AJ87</f>
        <v/>
      </c>
      <c r="AK86" s="0" t="str">
        <f aca="false">IF(OR(summary!$X87=AssignmentsWork!AK$1,summary!$Z87=AssignmentsWork!AK$1),AssignmentsWork!$A86 &amp; " &lt;" &amp; AssignmentsWork!$B86 &amp; "&gt;, ", "")&amp;AK87</f>
        <v/>
      </c>
      <c r="AL86" s="0" t="str">
        <f aca="false">IF(OR(summary!$X87=AssignmentsWork!AL$1,summary!$Z87=AssignmentsWork!AL$1),AssignmentsWork!$A86 &amp; " &lt;" &amp; AssignmentsWork!$B86 &amp; "&gt;, ", "")&amp;AL87</f>
        <v/>
      </c>
      <c r="AM86" s="0" t="str">
        <f aca="false">IF(OR(summary!$X87=AssignmentsWork!AM$1,summary!$Z87=AssignmentsWork!AM$1),AssignmentsWork!$A86 &amp; " &lt;" &amp; AssignmentsWork!$B86 &amp; "&gt;, ", "")&amp;AM87</f>
        <v/>
      </c>
      <c r="AN86" s="0" t="str">
        <f aca="false">IF(OR(summary!$X87=AssignmentsWork!AN$1,summary!$Z87=AssignmentsWork!AN$1),AssignmentsWork!$A86 &amp; " &lt;" &amp; AssignmentsWork!$B86 &amp; "&gt;, ", "")&amp;AN87</f>
        <v/>
      </c>
      <c r="AO86" s="0" t="str">
        <f aca="false">IF(OR(summary!$X87=AssignmentsWork!AO$1,summary!$Z87=AssignmentsWork!AO$1),AssignmentsWork!$A86 &amp; " &lt;" &amp; AssignmentsWork!$B86 &amp; "&gt;, ", "")&amp;AO87</f>
        <v/>
      </c>
      <c r="AP86" s="0" t="str">
        <f aca="false">IF(OR(summary!$X87=AssignmentsWork!AP$1,summary!$Z87=AssignmentsWork!AP$1),AssignmentsWork!$A86 &amp; " &lt;" &amp; AssignmentsWork!$B86 &amp; "&gt;, ", "")&amp;AP87</f>
        <v/>
      </c>
      <c r="AQ86" s="0" t="str">
        <f aca="false">IF(OR(summary!$X87=AssignmentsWork!AQ$1,summary!$Z87=AssignmentsWork!AQ$1),AssignmentsWork!$A86 &amp; " &lt;" &amp; AssignmentsWork!$B86 &amp; "&gt;, ", "")&amp;AQ87</f>
        <v/>
      </c>
      <c r="AR86" s="0" t="str">
        <f aca="false">IF(OR(summary!$X87=AssignmentsWork!AR$1,summary!$Z87=AssignmentsWork!AR$1),AssignmentsWork!$A86 &amp; " &lt;" &amp; AssignmentsWork!$B86 &amp; "&gt;, ", "")&amp;AR87</f>
        <v/>
      </c>
      <c r="AS86" s="0" t="str">
        <f aca="false">IF(OR(summary!$X87=AssignmentsWork!AS$1,summary!$Z87=AssignmentsWork!AS$1),AssignmentsWork!$A86 &amp; " &lt;" &amp; AssignmentsWork!$B86 &amp; "&gt;, ", "")&amp;AS87</f>
        <v/>
      </c>
      <c r="AT86" s="0" t="str">
        <f aca="false">IF(OR(summary!$X87=AssignmentsWork!AT$1,summary!$Z87=AssignmentsWork!AT$1),AssignmentsWork!$A86 &amp; " &lt;" &amp; AssignmentsWork!$B86 &amp; "&gt;, ", "")&amp;AT87</f>
        <v/>
      </c>
      <c r="AU86" s="0" t="str">
        <f aca="false">IF(OR(summary!$X87=AssignmentsWork!AU$1,summary!$Z87=AssignmentsWork!AU$1),AssignmentsWork!$A86 &amp; " &lt;" &amp; AssignmentsWork!$B86 &amp; "&gt;, ", "")&amp;AU87</f>
        <v/>
      </c>
      <c r="AV86" s="0" t="str">
        <f aca="false">IF(OR(summary!$X87=AssignmentsWork!AV$1,summary!$Z87=AssignmentsWork!AV$1),AssignmentsWork!$A86 &amp; " &lt;" &amp; AssignmentsWork!$B86 &amp; "&gt;, ", "")&amp;AV87</f>
        <v/>
      </c>
      <c r="AW86" s="0" t="str">
        <f aca="false">IF(OR(summary!$X87=AssignmentsWork!AW$1,summary!$Z87=AssignmentsWork!AW$1),AssignmentsWork!$A86 &amp; " &lt;" &amp; AssignmentsWork!$B86 &amp; "&gt;, ", "")&amp;AW87</f>
        <v/>
      </c>
      <c r="AX86" s="0" t="str">
        <f aca="false">IF(OR(summary!$X87=AssignmentsWork!AX$1,summary!$Z87=AssignmentsWork!AX$1),AssignmentsWork!$A86 &amp; " &lt;" &amp; AssignmentsWork!$B86 &amp; "&gt;, ", "")&amp;AX87</f>
        <v/>
      </c>
      <c r="AY86" s="0" t="str">
        <f aca="false">IF(OR(summary!$X87=AssignmentsWork!AY$1,summary!$Z87=AssignmentsWork!AY$1),AssignmentsWork!$A86 &amp; " &lt;" &amp; AssignmentsWork!$B86 &amp; "&gt;, ", "")&amp;AY87</f>
        <v/>
      </c>
      <c r="AZ86" s="0" t="str">
        <f aca="false">IF(OR(summary!$X87=AssignmentsWork!AZ$1,summary!$Z87=AssignmentsWork!AZ$1),AssignmentsWork!$A86 &amp; " &lt;" &amp; AssignmentsWork!$B86 &amp; "&gt;, ", "")&amp;AZ87</f>
        <v/>
      </c>
      <c r="BA86" s="0" t="str">
        <f aca="false">IF(OR(summary!$X87=AssignmentsWork!BA$1,summary!$Z87=AssignmentsWork!BA$1),AssignmentsWork!$A86 &amp; " &lt;" &amp; AssignmentsWork!$B86 &amp; "&gt;, ", "")&amp;BA87</f>
        <v/>
      </c>
      <c r="BB86" s="0" t="str">
        <f aca="false">IF(OR(summary!$X87=AssignmentsWork!BB$1,summary!$Z87=AssignmentsWork!BB$1),AssignmentsWork!$A86 &amp; " &lt;" &amp; AssignmentsWork!$B86 &amp; "&gt;, ", "")&amp;BB87</f>
        <v/>
      </c>
      <c r="BC86" s="0" t="e">
        <f aca="false">IF(OR(summary!$X87=AssignmentsWork!BC$1,summary!$Z87=AssignmentsWork!BC$1),AssignmentsWork!$A86 &amp; " &lt;" &amp; AssignmentsWork!$B86 &amp; "&gt;, ", "")&amp;BC87</f>
        <v>#N/A</v>
      </c>
    </row>
    <row r="87" customFormat="false" ht="15" hidden="false" customHeight="false" outlineLevel="0" collapsed="false">
      <c r="A87" s="0" t="str">
        <f aca="false">summary!A88&amp;" "&amp;summary!B88</f>
        <v> </v>
      </c>
      <c r="B87" s="0" t="n">
        <f aca="false">summary!D88</f>
        <v>0</v>
      </c>
      <c r="C87" s="0" t="str">
        <f aca="false">IF(OR(summary!$X88=AssignmentsWork!C$1,summary!$Z88=AssignmentsWork!C$1),AssignmentsWork!$A87 &amp; " &lt;" &amp; AssignmentsWork!$B87 &amp; "&gt;, ", "")&amp;C88</f>
        <v/>
      </c>
      <c r="D87" s="0" t="str">
        <f aca="false">IF(OR(summary!$X88=AssignmentsWork!D$1,summary!$Z88=AssignmentsWork!D$1),AssignmentsWork!$A87 &amp; " &lt;" &amp; AssignmentsWork!$B87 &amp; "&gt;, ", "")&amp;D88</f>
        <v/>
      </c>
      <c r="E87" s="0" t="str">
        <f aca="false">IF(OR(summary!$X88=AssignmentsWork!E$1,summary!$Z88=AssignmentsWork!E$1),AssignmentsWork!$A87 &amp; " &lt;" &amp; AssignmentsWork!$B87 &amp; "&gt;, ", "")&amp;E88</f>
        <v/>
      </c>
      <c r="F87" s="0" t="str">
        <f aca="false">IF(OR(summary!$X88=AssignmentsWork!F$1,summary!$Z88=AssignmentsWork!F$1),AssignmentsWork!$A87 &amp; " &lt;" &amp; AssignmentsWork!$B87 &amp; "&gt;, ", "")&amp;F88</f>
        <v/>
      </c>
      <c r="G87" s="0" t="str">
        <f aca="false">IF(OR(summary!$X88=AssignmentsWork!G$1,summary!$Z88=AssignmentsWork!G$1),AssignmentsWork!$A87 &amp; " &lt;" &amp; AssignmentsWork!$B87 &amp; "&gt;, ", "")&amp;G88</f>
        <v/>
      </c>
      <c r="H87" s="0" t="str">
        <f aca="false">IF(OR(summary!$X88=AssignmentsWork!H$1,summary!$Z88=AssignmentsWork!H$1),AssignmentsWork!$A87 &amp; " &lt;" &amp; AssignmentsWork!$B87 &amp; "&gt;, ", "")&amp;H88</f>
        <v/>
      </c>
      <c r="I87" s="0" t="str">
        <f aca="false">IF(OR(summary!$X88=AssignmentsWork!I$1,summary!$Z88=AssignmentsWork!I$1),AssignmentsWork!$A87 &amp; " &lt;" &amp; AssignmentsWork!$B87 &amp; "&gt;, ", "")&amp;I88</f>
        <v/>
      </c>
      <c r="J87" s="0" t="str">
        <f aca="false">IF(OR(summary!$X88=AssignmentsWork!J$1,summary!$Z88=AssignmentsWork!J$1),AssignmentsWork!$A87 &amp; " &lt;" &amp; AssignmentsWork!$B87 &amp; "&gt;, ", "")&amp;J88</f>
        <v/>
      </c>
      <c r="K87" s="0" t="str">
        <f aca="false">IF(OR(summary!$X88=AssignmentsWork!K$1,summary!$Z88=AssignmentsWork!K$1),AssignmentsWork!$A87 &amp; " &lt;" &amp; AssignmentsWork!$B87 &amp; "&gt;, ", "")&amp;K88</f>
        <v/>
      </c>
      <c r="L87" s="0" t="str">
        <f aca="false">IF(OR(summary!$X88=AssignmentsWork!L$1,summary!$Z88=AssignmentsWork!L$1),AssignmentsWork!$A87 &amp; " &lt;" &amp; AssignmentsWork!$B87 &amp; "&gt;, ", "")&amp;L88</f>
        <v/>
      </c>
      <c r="M87" s="0" t="str">
        <f aca="false">IF(OR(summary!$X88=AssignmentsWork!M$1,summary!$Z88=AssignmentsWork!M$1),AssignmentsWork!$A87 &amp; " &lt;" &amp; AssignmentsWork!$B87 &amp; "&gt;, ", "")&amp;M88</f>
        <v/>
      </c>
      <c r="N87" s="0" t="str">
        <f aca="false">IF(OR(summary!$X88=AssignmentsWork!N$1,summary!$Z88=AssignmentsWork!N$1),AssignmentsWork!$A87 &amp; " &lt;" &amp; AssignmentsWork!$B87 &amp; "&gt;, ", "")&amp;N88</f>
        <v/>
      </c>
      <c r="O87" s="0" t="str">
        <f aca="false">IF(OR(summary!$X88=AssignmentsWork!O$1,summary!$Z88=AssignmentsWork!O$1),AssignmentsWork!$A87 &amp; " &lt;" &amp; AssignmentsWork!$B87 &amp; "&gt;, ", "")&amp;O88</f>
        <v/>
      </c>
      <c r="P87" s="0" t="str">
        <f aca="false">IF(OR(summary!$X88=AssignmentsWork!P$1,summary!$Z88=AssignmentsWork!P$1),AssignmentsWork!$A87 &amp; " &lt;" &amp; AssignmentsWork!$B87 &amp; "&gt;, ", "")&amp;P88</f>
        <v/>
      </c>
      <c r="Q87" s="0" t="str">
        <f aca="false">IF(OR(summary!$X88=AssignmentsWork!Q$1,summary!$Z88=AssignmentsWork!Q$1),AssignmentsWork!$A87 &amp; " &lt;" &amp; AssignmentsWork!$B87 &amp; "&gt;, ", "")&amp;Q88</f>
        <v/>
      </c>
      <c r="R87" s="0" t="str">
        <f aca="false">IF(OR(summary!$X88=AssignmentsWork!R$1,summary!$Z88=AssignmentsWork!R$1),AssignmentsWork!$A87 &amp; " &lt;" &amp; AssignmentsWork!$B87 &amp; "&gt;, ", "")&amp;R88</f>
        <v/>
      </c>
      <c r="S87" s="0" t="str">
        <f aca="false">IF(OR(summary!$X88=AssignmentsWork!S$1,summary!$Z88=AssignmentsWork!S$1),AssignmentsWork!$A87 &amp; " &lt;" &amp; AssignmentsWork!$B87 &amp; "&gt;, ", "")&amp;S88</f>
        <v/>
      </c>
      <c r="T87" s="0" t="str">
        <f aca="false">IF(OR(summary!$X88=AssignmentsWork!T$1,summary!$Z88=AssignmentsWork!T$1),AssignmentsWork!$A87 &amp; " &lt;" &amp; AssignmentsWork!$B87 &amp; "&gt;, ", "")&amp;T88</f>
        <v/>
      </c>
      <c r="U87" s="0" t="str">
        <f aca="false">IF(OR(summary!$X88=AssignmentsWork!U$1,summary!$Z88=AssignmentsWork!U$1),AssignmentsWork!$A87 &amp; " &lt;" &amp; AssignmentsWork!$B87 &amp; "&gt;, ", "")&amp;U88</f>
        <v/>
      </c>
      <c r="V87" s="0" t="str">
        <f aca="false">IF(OR(summary!$X88=AssignmentsWork!V$1,summary!$Z88=AssignmentsWork!V$1),AssignmentsWork!$A87 &amp; " &lt;" &amp; AssignmentsWork!$B87 &amp; "&gt;, ", "")&amp;V88</f>
        <v/>
      </c>
      <c r="W87" s="0" t="str">
        <f aca="false">IF(OR(summary!$X88=AssignmentsWork!W$1,summary!$Z88=AssignmentsWork!W$1),AssignmentsWork!$A87 &amp; " &lt;" &amp; AssignmentsWork!$B87 &amp; "&gt;, ", "")&amp;W88</f>
        <v/>
      </c>
      <c r="X87" s="0" t="str">
        <f aca="false">IF(OR(summary!$X88=AssignmentsWork!X$1,summary!$Z88=AssignmentsWork!X$1),AssignmentsWork!$A87 &amp; " &lt;" &amp; AssignmentsWork!$B87 &amp; "&gt;, ", "")&amp;X88</f>
        <v/>
      </c>
      <c r="Y87" s="0" t="str">
        <f aca="false">IF(OR(summary!$X88=AssignmentsWork!Y$1,summary!$Z88=AssignmentsWork!Y$1),AssignmentsWork!$A87 &amp; " &lt;" &amp; AssignmentsWork!$B87 &amp; "&gt;, ", "")&amp;Y88</f>
        <v/>
      </c>
      <c r="Z87" s="0" t="str">
        <f aca="false">IF(OR(summary!$X88=AssignmentsWork!Z$1,summary!$Z88=AssignmentsWork!Z$1),AssignmentsWork!$A87 &amp; " &lt;" &amp; AssignmentsWork!$B87 &amp; "&gt;, ", "")&amp;Z88</f>
        <v/>
      </c>
      <c r="AA87" s="0" t="str">
        <f aca="false">IF(OR(summary!$X88=AssignmentsWork!AA$1,summary!$Z88=AssignmentsWork!AA$1),AssignmentsWork!$A87 &amp; " &lt;" &amp; AssignmentsWork!$B87 &amp; "&gt;, ", "")&amp;AA88</f>
        <v/>
      </c>
      <c r="AB87" s="0" t="str">
        <f aca="false">IF(OR(summary!$X88=AssignmentsWork!AB$1,summary!$Z88=AssignmentsWork!AB$1),AssignmentsWork!$A87 &amp; " &lt;" &amp; AssignmentsWork!$B87 &amp; "&gt;, ", "")&amp;AB88</f>
        <v/>
      </c>
      <c r="AC87" s="0" t="str">
        <f aca="false">IF(OR(summary!$X88=AssignmentsWork!AC$1,summary!$Z88=AssignmentsWork!AC$1),AssignmentsWork!$A87 &amp; " &lt;" &amp; AssignmentsWork!$B87 &amp; "&gt;, ", "")&amp;AC88</f>
        <v/>
      </c>
      <c r="AD87" s="0" t="str">
        <f aca="false">IF(OR(summary!$X88=AssignmentsWork!AD$1,summary!$Z88=AssignmentsWork!AD$1),AssignmentsWork!$A87 &amp; " &lt;" &amp; AssignmentsWork!$B87 &amp; "&gt;, ", "")&amp;AD88</f>
        <v/>
      </c>
      <c r="AE87" s="0" t="str">
        <f aca="false">IF(OR(summary!$X88=AssignmentsWork!AE$1,summary!$Z88=AssignmentsWork!AE$1),AssignmentsWork!$A87 &amp; " &lt;" &amp; AssignmentsWork!$B87 &amp; "&gt;, ", "")&amp;AE88</f>
        <v/>
      </c>
      <c r="AF87" s="0" t="str">
        <f aca="false">IF(OR(summary!$X88=AssignmentsWork!AF$1,summary!$Z88=AssignmentsWork!AF$1),AssignmentsWork!$A87 &amp; " &lt;" &amp; AssignmentsWork!$B87 &amp; "&gt;, ", "")&amp;AF88</f>
        <v/>
      </c>
      <c r="AG87" s="0" t="str">
        <f aca="false">IF(OR(summary!$X88=AssignmentsWork!AG$1,summary!$Z88=AssignmentsWork!AG$1),AssignmentsWork!$A87 &amp; " &lt;" &amp; AssignmentsWork!$B87 &amp; "&gt;, ", "")&amp;AG88</f>
        <v/>
      </c>
      <c r="AH87" s="0" t="str">
        <f aca="false">IF(OR(summary!$X88=AssignmentsWork!AH$1,summary!$Z88=AssignmentsWork!AH$1),AssignmentsWork!$A87 &amp; " &lt;" &amp; AssignmentsWork!$B87 &amp; "&gt;, ", "")&amp;AH88</f>
        <v/>
      </c>
      <c r="AI87" s="0" t="str">
        <f aca="false">IF(OR(summary!$X88=AssignmentsWork!AI$1,summary!$Z88=AssignmentsWork!AI$1),AssignmentsWork!$A87 &amp; " &lt;" &amp; AssignmentsWork!$B87 &amp; "&gt;, ", "")&amp;AI88</f>
        <v/>
      </c>
      <c r="AJ87" s="0" t="str">
        <f aca="false">IF(OR(summary!$X88=AssignmentsWork!AJ$1,summary!$Z88=AssignmentsWork!AJ$1),AssignmentsWork!$A87 &amp; " &lt;" &amp; AssignmentsWork!$B87 &amp; "&gt;, ", "")&amp;AJ88</f>
        <v/>
      </c>
      <c r="AK87" s="0" t="str">
        <f aca="false">IF(OR(summary!$X88=AssignmentsWork!AK$1,summary!$Z88=AssignmentsWork!AK$1),AssignmentsWork!$A87 &amp; " &lt;" &amp; AssignmentsWork!$B87 &amp; "&gt;, ", "")&amp;AK88</f>
        <v/>
      </c>
      <c r="AL87" s="0" t="str">
        <f aca="false">IF(OR(summary!$X88=AssignmentsWork!AL$1,summary!$Z88=AssignmentsWork!AL$1),AssignmentsWork!$A87 &amp; " &lt;" &amp; AssignmentsWork!$B87 &amp; "&gt;, ", "")&amp;AL88</f>
        <v/>
      </c>
      <c r="AM87" s="0" t="str">
        <f aca="false">IF(OR(summary!$X88=AssignmentsWork!AM$1,summary!$Z88=AssignmentsWork!AM$1),AssignmentsWork!$A87 &amp; " &lt;" &amp; AssignmentsWork!$B87 &amp; "&gt;, ", "")&amp;AM88</f>
        <v/>
      </c>
      <c r="AN87" s="0" t="str">
        <f aca="false">IF(OR(summary!$X88=AssignmentsWork!AN$1,summary!$Z88=AssignmentsWork!AN$1),AssignmentsWork!$A87 &amp; " &lt;" &amp; AssignmentsWork!$B87 &amp; "&gt;, ", "")&amp;AN88</f>
        <v/>
      </c>
      <c r="AO87" s="0" t="str">
        <f aca="false">IF(OR(summary!$X88=AssignmentsWork!AO$1,summary!$Z88=AssignmentsWork!AO$1),AssignmentsWork!$A87 &amp; " &lt;" &amp; AssignmentsWork!$B87 &amp; "&gt;, ", "")&amp;AO88</f>
        <v/>
      </c>
      <c r="AP87" s="0" t="str">
        <f aca="false">IF(OR(summary!$X88=AssignmentsWork!AP$1,summary!$Z88=AssignmentsWork!AP$1),AssignmentsWork!$A87 &amp; " &lt;" &amp; AssignmentsWork!$B87 &amp; "&gt;, ", "")&amp;AP88</f>
        <v/>
      </c>
      <c r="AQ87" s="0" t="str">
        <f aca="false">IF(OR(summary!$X88=AssignmentsWork!AQ$1,summary!$Z88=AssignmentsWork!AQ$1),AssignmentsWork!$A87 &amp; " &lt;" &amp; AssignmentsWork!$B87 &amp; "&gt;, ", "")&amp;AQ88</f>
        <v/>
      </c>
      <c r="AR87" s="0" t="str">
        <f aca="false">IF(OR(summary!$X88=AssignmentsWork!AR$1,summary!$Z88=AssignmentsWork!AR$1),AssignmentsWork!$A87 &amp; " &lt;" &amp; AssignmentsWork!$B87 &amp; "&gt;, ", "")&amp;AR88</f>
        <v/>
      </c>
      <c r="AS87" s="0" t="str">
        <f aca="false">IF(OR(summary!$X88=AssignmentsWork!AS$1,summary!$Z88=AssignmentsWork!AS$1),AssignmentsWork!$A87 &amp; " &lt;" &amp; AssignmentsWork!$B87 &amp; "&gt;, ", "")&amp;AS88</f>
        <v/>
      </c>
      <c r="AT87" s="0" t="str">
        <f aca="false">IF(OR(summary!$X88=AssignmentsWork!AT$1,summary!$Z88=AssignmentsWork!AT$1),AssignmentsWork!$A87 &amp; " &lt;" &amp; AssignmentsWork!$B87 &amp; "&gt;, ", "")&amp;AT88</f>
        <v/>
      </c>
      <c r="AU87" s="0" t="str">
        <f aca="false">IF(OR(summary!$X88=AssignmentsWork!AU$1,summary!$Z88=AssignmentsWork!AU$1),AssignmentsWork!$A87 &amp; " &lt;" &amp; AssignmentsWork!$B87 &amp; "&gt;, ", "")&amp;AU88</f>
        <v/>
      </c>
      <c r="AV87" s="0" t="str">
        <f aca="false">IF(OR(summary!$X88=AssignmentsWork!AV$1,summary!$Z88=AssignmentsWork!AV$1),AssignmentsWork!$A87 &amp; " &lt;" &amp; AssignmentsWork!$B87 &amp; "&gt;, ", "")&amp;AV88</f>
        <v/>
      </c>
      <c r="AW87" s="0" t="str">
        <f aca="false">IF(OR(summary!$X88=AssignmentsWork!AW$1,summary!$Z88=AssignmentsWork!AW$1),AssignmentsWork!$A87 &amp; " &lt;" &amp; AssignmentsWork!$B87 &amp; "&gt;, ", "")&amp;AW88</f>
        <v/>
      </c>
      <c r="AX87" s="0" t="str">
        <f aca="false">IF(OR(summary!$X88=AssignmentsWork!AX$1,summary!$Z88=AssignmentsWork!AX$1),AssignmentsWork!$A87 &amp; " &lt;" &amp; AssignmentsWork!$B87 &amp; "&gt;, ", "")&amp;AX88</f>
        <v/>
      </c>
      <c r="AY87" s="0" t="str">
        <f aca="false">IF(OR(summary!$X88=AssignmentsWork!AY$1,summary!$Z88=AssignmentsWork!AY$1),AssignmentsWork!$A87 &amp; " &lt;" &amp; AssignmentsWork!$B87 &amp; "&gt;, ", "")&amp;AY88</f>
        <v/>
      </c>
      <c r="AZ87" s="0" t="str">
        <f aca="false">IF(OR(summary!$X88=AssignmentsWork!AZ$1,summary!$Z88=AssignmentsWork!AZ$1),AssignmentsWork!$A87 &amp; " &lt;" &amp; AssignmentsWork!$B87 &amp; "&gt;, ", "")&amp;AZ88</f>
        <v/>
      </c>
      <c r="BA87" s="0" t="str">
        <f aca="false">IF(OR(summary!$X88=AssignmentsWork!BA$1,summary!$Z88=AssignmentsWork!BA$1),AssignmentsWork!$A87 &amp; " &lt;" &amp; AssignmentsWork!$B87 &amp; "&gt;, ", "")&amp;BA88</f>
        <v/>
      </c>
      <c r="BB87" s="0" t="str">
        <f aca="false">IF(OR(summary!$X88=AssignmentsWork!BB$1,summary!$Z88=AssignmentsWork!BB$1),AssignmentsWork!$A87 &amp; " &lt;" &amp; AssignmentsWork!$B87 &amp; "&gt;, ", "")&amp;BB88</f>
        <v/>
      </c>
      <c r="BC87" s="0" t="e">
        <f aca="false">IF(OR(summary!$X88=AssignmentsWork!BC$1,summary!$Z88=AssignmentsWork!BC$1),AssignmentsWork!$A87 &amp; " &lt;" &amp; AssignmentsWork!$B87 &amp; "&gt;, ", "")&amp;BC88</f>
        <v>#N/A</v>
      </c>
    </row>
    <row r="88" customFormat="false" ht="15" hidden="false" customHeight="false" outlineLevel="0" collapsed="false">
      <c r="A88" s="0" t="str">
        <f aca="false">summary!A89&amp;" "&amp;summary!B89</f>
        <v> </v>
      </c>
      <c r="B88" s="0" t="n">
        <f aca="false">summary!D89</f>
        <v>0</v>
      </c>
      <c r="C88" s="0" t="str">
        <f aca="false">IF(OR(summary!$X89=AssignmentsWork!C$1,summary!$Z89=AssignmentsWork!C$1),AssignmentsWork!$A88 &amp; " &lt;" &amp; AssignmentsWork!$B88 &amp; "&gt;, ", "")&amp;C89</f>
        <v/>
      </c>
      <c r="D88" s="0" t="str">
        <f aca="false">IF(OR(summary!$X89=AssignmentsWork!D$1,summary!$Z89=AssignmentsWork!D$1),AssignmentsWork!$A88 &amp; " &lt;" &amp; AssignmentsWork!$B88 &amp; "&gt;, ", "")&amp;D89</f>
        <v/>
      </c>
      <c r="E88" s="0" t="str">
        <f aca="false">IF(OR(summary!$X89=AssignmentsWork!E$1,summary!$Z89=AssignmentsWork!E$1),AssignmentsWork!$A88 &amp; " &lt;" &amp; AssignmentsWork!$B88 &amp; "&gt;, ", "")&amp;E89</f>
        <v/>
      </c>
      <c r="F88" s="0" t="str">
        <f aca="false">IF(OR(summary!$X89=AssignmentsWork!F$1,summary!$Z89=AssignmentsWork!F$1),AssignmentsWork!$A88 &amp; " &lt;" &amp; AssignmentsWork!$B88 &amp; "&gt;, ", "")&amp;F89</f>
        <v/>
      </c>
      <c r="G88" s="0" t="str">
        <f aca="false">IF(OR(summary!$X89=AssignmentsWork!G$1,summary!$Z89=AssignmentsWork!G$1),AssignmentsWork!$A88 &amp; " &lt;" &amp; AssignmentsWork!$B88 &amp; "&gt;, ", "")&amp;G89</f>
        <v/>
      </c>
      <c r="H88" s="0" t="str">
        <f aca="false">IF(OR(summary!$X89=AssignmentsWork!H$1,summary!$Z89=AssignmentsWork!H$1),AssignmentsWork!$A88 &amp; " &lt;" &amp; AssignmentsWork!$B88 &amp; "&gt;, ", "")&amp;H89</f>
        <v/>
      </c>
      <c r="I88" s="0" t="str">
        <f aca="false">IF(OR(summary!$X89=AssignmentsWork!I$1,summary!$Z89=AssignmentsWork!I$1),AssignmentsWork!$A88 &amp; " &lt;" &amp; AssignmentsWork!$B88 &amp; "&gt;, ", "")&amp;I89</f>
        <v/>
      </c>
      <c r="J88" s="0" t="str">
        <f aca="false">IF(OR(summary!$X89=AssignmentsWork!J$1,summary!$Z89=AssignmentsWork!J$1),AssignmentsWork!$A88 &amp; " &lt;" &amp; AssignmentsWork!$B88 &amp; "&gt;, ", "")&amp;J89</f>
        <v/>
      </c>
      <c r="K88" s="0" t="str">
        <f aca="false">IF(OR(summary!$X89=AssignmentsWork!K$1,summary!$Z89=AssignmentsWork!K$1),AssignmentsWork!$A88 &amp; " &lt;" &amp; AssignmentsWork!$B88 &amp; "&gt;, ", "")&amp;K89</f>
        <v/>
      </c>
      <c r="L88" s="0" t="str">
        <f aca="false">IF(OR(summary!$X89=AssignmentsWork!L$1,summary!$Z89=AssignmentsWork!L$1),AssignmentsWork!$A88 &amp; " &lt;" &amp; AssignmentsWork!$B88 &amp; "&gt;, ", "")&amp;L89</f>
        <v/>
      </c>
      <c r="M88" s="0" t="str">
        <f aca="false">IF(OR(summary!$X89=AssignmentsWork!M$1,summary!$Z89=AssignmentsWork!M$1),AssignmentsWork!$A88 &amp; " &lt;" &amp; AssignmentsWork!$B88 &amp; "&gt;, ", "")&amp;M89</f>
        <v/>
      </c>
      <c r="N88" s="0" t="str">
        <f aca="false">IF(OR(summary!$X89=AssignmentsWork!N$1,summary!$Z89=AssignmentsWork!N$1),AssignmentsWork!$A88 &amp; " &lt;" &amp; AssignmentsWork!$B88 &amp; "&gt;, ", "")&amp;N89</f>
        <v/>
      </c>
      <c r="O88" s="0" t="str">
        <f aca="false">IF(OR(summary!$X89=AssignmentsWork!O$1,summary!$Z89=AssignmentsWork!O$1),AssignmentsWork!$A88 &amp; " &lt;" &amp; AssignmentsWork!$B88 &amp; "&gt;, ", "")&amp;O89</f>
        <v/>
      </c>
      <c r="P88" s="0" t="str">
        <f aca="false">IF(OR(summary!$X89=AssignmentsWork!P$1,summary!$Z89=AssignmentsWork!P$1),AssignmentsWork!$A88 &amp; " &lt;" &amp; AssignmentsWork!$B88 &amp; "&gt;, ", "")&amp;P89</f>
        <v/>
      </c>
      <c r="Q88" s="0" t="str">
        <f aca="false">IF(OR(summary!$X89=AssignmentsWork!Q$1,summary!$Z89=AssignmentsWork!Q$1),AssignmentsWork!$A88 &amp; " &lt;" &amp; AssignmentsWork!$B88 &amp; "&gt;, ", "")&amp;Q89</f>
        <v/>
      </c>
      <c r="R88" s="0" t="str">
        <f aca="false">IF(OR(summary!$X89=AssignmentsWork!R$1,summary!$Z89=AssignmentsWork!R$1),AssignmentsWork!$A88 &amp; " &lt;" &amp; AssignmentsWork!$B88 &amp; "&gt;, ", "")&amp;R89</f>
        <v/>
      </c>
      <c r="S88" s="0" t="str">
        <f aca="false">IF(OR(summary!$X89=AssignmentsWork!S$1,summary!$Z89=AssignmentsWork!S$1),AssignmentsWork!$A88 &amp; " &lt;" &amp; AssignmentsWork!$B88 &amp; "&gt;, ", "")&amp;S89</f>
        <v/>
      </c>
      <c r="T88" s="0" t="str">
        <f aca="false">IF(OR(summary!$X89=AssignmentsWork!T$1,summary!$Z89=AssignmentsWork!T$1),AssignmentsWork!$A88 &amp; " &lt;" &amp; AssignmentsWork!$B88 &amp; "&gt;, ", "")&amp;T89</f>
        <v/>
      </c>
      <c r="U88" s="0" t="str">
        <f aca="false">IF(OR(summary!$X89=AssignmentsWork!U$1,summary!$Z89=AssignmentsWork!U$1),AssignmentsWork!$A88 &amp; " &lt;" &amp; AssignmentsWork!$B88 &amp; "&gt;, ", "")&amp;U89</f>
        <v/>
      </c>
      <c r="V88" s="0" t="str">
        <f aca="false">IF(OR(summary!$X89=AssignmentsWork!V$1,summary!$Z89=AssignmentsWork!V$1),AssignmentsWork!$A88 &amp; " &lt;" &amp; AssignmentsWork!$B88 &amp; "&gt;, ", "")&amp;V89</f>
        <v/>
      </c>
      <c r="W88" s="0" t="str">
        <f aca="false">IF(OR(summary!$X89=AssignmentsWork!W$1,summary!$Z89=AssignmentsWork!W$1),AssignmentsWork!$A88 &amp; " &lt;" &amp; AssignmentsWork!$B88 &amp; "&gt;, ", "")&amp;W89</f>
        <v/>
      </c>
      <c r="X88" s="0" t="str">
        <f aca="false">IF(OR(summary!$X89=AssignmentsWork!X$1,summary!$Z89=AssignmentsWork!X$1),AssignmentsWork!$A88 &amp; " &lt;" &amp; AssignmentsWork!$B88 &amp; "&gt;, ", "")&amp;X89</f>
        <v/>
      </c>
      <c r="Y88" s="0" t="str">
        <f aca="false">IF(OR(summary!$X89=AssignmentsWork!Y$1,summary!$Z89=AssignmentsWork!Y$1),AssignmentsWork!$A88 &amp; " &lt;" &amp; AssignmentsWork!$B88 &amp; "&gt;, ", "")&amp;Y89</f>
        <v/>
      </c>
      <c r="Z88" s="0" t="str">
        <f aca="false">IF(OR(summary!$X89=AssignmentsWork!Z$1,summary!$Z89=AssignmentsWork!Z$1),AssignmentsWork!$A88 &amp; " &lt;" &amp; AssignmentsWork!$B88 &amp; "&gt;, ", "")&amp;Z89</f>
        <v/>
      </c>
      <c r="AA88" s="0" t="str">
        <f aca="false">IF(OR(summary!$X89=AssignmentsWork!AA$1,summary!$Z89=AssignmentsWork!AA$1),AssignmentsWork!$A88 &amp; " &lt;" &amp; AssignmentsWork!$B88 &amp; "&gt;, ", "")&amp;AA89</f>
        <v/>
      </c>
      <c r="AB88" s="0" t="str">
        <f aca="false">IF(OR(summary!$X89=AssignmentsWork!AB$1,summary!$Z89=AssignmentsWork!AB$1),AssignmentsWork!$A88 &amp; " &lt;" &amp; AssignmentsWork!$B88 &amp; "&gt;, ", "")&amp;AB89</f>
        <v/>
      </c>
      <c r="AC88" s="0" t="str">
        <f aca="false">IF(OR(summary!$X89=AssignmentsWork!AC$1,summary!$Z89=AssignmentsWork!AC$1),AssignmentsWork!$A88 &amp; " &lt;" &amp; AssignmentsWork!$B88 &amp; "&gt;, ", "")&amp;AC89</f>
        <v/>
      </c>
      <c r="AD88" s="0" t="str">
        <f aca="false">IF(OR(summary!$X89=AssignmentsWork!AD$1,summary!$Z89=AssignmentsWork!AD$1),AssignmentsWork!$A88 &amp; " &lt;" &amp; AssignmentsWork!$B88 &amp; "&gt;, ", "")&amp;AD89</f>
        <v/>
      </c>
      <c r="AE88" s="0" t="str">
        <f aca="false">IF(OR(summary!$X89=AssignmentsWork!AE$1,summary!$Z89=AssignmentsWork!AE$1),AssignmentsWork!$A88 &amp; " &lt;" &amp; AssignmentsWork!$B88 &amp; "&gt;, ", "")&amp;AE89</f>
        <v/>
      </c>
      <c r="AF88" s="0" t="str">
        <f aca="false">IF(OR(summary!$X89=AssignmentsWork!AF$1,summary!$Z89=AssignmentsWork!AF$1),AssignmentsWork!$A88 &amp; " &lt;" &amp; AssignmentsWork!$B88 &amp; "&gt;, ", "")&amp;AF89</f>
        <v/>
      </c>
      <c r="AG88" s="0" t="str">
        <f aca="false">IF(OR(summary!$X89=AssignmentsWork!AG$1,summary!$Z89=AssignmentsWork!AG$1),AssignmentsWork!$A88 &amp; " &lt;" &amp; AssignmentsWork!$B88 &amp; "&gt;, ", "")&amp;AG89</f>
        <v/>
      </c>
      <c r="AH88" s="0" t="str">
        <f aca="false">IF(OR(summary!$X89=AssignmentsWork!AH$1,summary!$Z89=AssignmentsWork!AH$1),AssignmentsWork!$A88 &amp; " &lt;" &amp; AssignmentsWork!$B88 &amp; "&gt;, ", "")&amp;AH89</f>
        <v/>
      </c>
      <c r="AI88" s="0" t="str">
        <f aca="false">IF(OR(summary!$X89=AssignmentsWork!AI$1,summary!$Z89=AssignmentsWork!AI$1),AssignmentsWork!$A88 &amp; " &lt;" &amp; AssignmentsWork!$B88 &amp; "&gt;, ", "")&amp;AI89</f>
        <v/>
      </c>
      <c r="AJ88" s="0" t="str">
        <f aca="false">IF(OR(summary!$X89=AssignmentsWork!AJ$1,summary!$Z89=AssignmentsWork!AJ$1),AssignmentsWork!$A88 &amp; " &lt;" &amp; AssignmentsWork!$B88 &amp; "&gt;, ", "")&amp;AJ89</f>
        <v/>
      </c>
      <c r="AK88" s="0" t="str">
        <f aca="false">IF(OR(summary!$X89=AssignmentsWork!AK$1,summary!$Z89=AssignmentsWork!AK$1),AssignmentsWork!$A88 &amp; " &lt;" &amp; AssignmentsWork!$B88 &amp; "&gt;, ", "")&amp;AK89</f>
        <v/>
      </c>
      <c r="AL88" s="0" t="str">
        <f aca="false">IF(OR(summary!$X89=AssignmentsWork!AL$1,summary!$Z89=AssignmentsWork!AL$1),AssignmentsWork!$A88 &amp; " &lt;" &amp; AssignmentsWork!$B88 &amp; "&gt;, ", "")&amp;AL89</f>
        <v/>
      </c>
      <c r="AM88" s="0" t="str">
        <f aca="false">IF(OR(summary!$X89=AssignmentsWork!AM$1,summary!$Z89=AssignmentsWork!AM$1),AssignmentsWork!$A88 &amp; " &lt;" &amp; AssignmentsWork!$B88 &amp; "&gt;, ", "")&amp;AM89</f>
        <v/>
      </c>
      <c r="AN88" s="0" t="str">
        <f aca="false">IF(OR(summary!$X89=AssignmentsWork!AN$1,summary!$Z89=AssignmentsWork!AN$1),AssignmentsWork!$A88 &amp; " &lt;" &amp; AssignmentsWork!$B88 &amp; "&gt;, ", "")&amp;AN89</f>
        <v/>
      </c>
      <c r="AO88" s="0" t="str">
        <f aca="false">IF(OR(summary!$X89=AssignmentsWork!AO$1,summary!$Z89=AssignmentsWork!AO$1),AssignmentsWork!$A88 &amp; " &lt;" &amp; AssignmentsWork!$B88 &amp; "&gt;, ", "")&amp;AO89</f>
        <v/>
      </c>
      <c r="AP88" s="0" t="str">
        <f aca="false">IF(OR(summary!$X89=AssignmentsWork!AP$1,summary!$Z89=AssignmentsWork!AP$1),AssignmentsWork!$A88 &amp; " &lt;" &amp; AssignmentsWork!$B88 &amp; "&gt;, ", "")&amp;AP89</f>
        <v/>
      </c>
      <c r="AQ88" s="0" t="str">
        <f aca="false">IF(OR(summary!$X89=AssignmentsWork!AQ$1,summary!$Z89=AssignmentsWork!AQ$1),AssignmentsWork!$A88 &amp; " &lt;" &amp; AssignmentsWork!$B88 &amp; "&gt;, ", "")&amp;AQ89</f>
        <v/>
      </c>
      <c r="AR88" s="0" t="str">
        <f aca="false">IF(OR(summary!$X89=AssignmentsWork!AR$1,summary!$Z89=AssignmentsWork!AR$1),AssignmentsWork!$A88 &amp; " &lt;" &amp; AssignmentsWork!$B88 &amp; "&gt;, ", "")&amp;AR89</f>
        <v/>
      </c>
      <c r="AS88" s="0" t="str">
        <f aca="false">IF(OR(summary!$X89=AssignmentsWork!AS$1,summary!$Z89=AssignmentsWork!AS$1),AssignmentsWork!$A88 &amp; " &lt;" &amp; AssignmentsWork!$B88 &amp; "&gt;, ", "")&amp;AS89</f>
        <v/>
      </c>
      <c r="AT88" s="0" t="str">
        <f aca="false">IF(OR(summary!$X89=AssignmentsWork!AT$1,summary!$Z89=AssignmentsWork!AT$1),AssignmentsWork!$A88 &amp; " &lt;" &amp; AssignmentsWork!$B88 &amp; "&gt;, ", "")&amp;AT89</f>
        <v/>
      </c>
      <c r="AU88" s="0" t="str">
        <f aca="false">IF(OR(summary!$X89=AssignmentsWork!AU$1,summary!$Z89=AssignmentsWork!AU$1),AssignmentsWork!$A88 &amp; " &lt;" &amp; AssignmentsWork!$B88 &amp; "&gt;, ", "")&amp;AU89</f>
        <v/>
      </c>
      <c r="AV88" s="0" t="str">
        <f aca="false">IF(OR(summary!$X89=AssignmentsWork!AV$1,summary!$Z89=AssignmentsWork!AV$1),AssignmentsWork!$A88 &amp; " &lt;" &amp; AssignmentsWork!$B88 &amp; "&gt;, ", "")&amp;AV89</f>
        <v/>
      </c>
      <c r="AW88" s="0" t="str">
        <f aca="false">IF(OR(summary!$X89=AssignmentsWork!AW$1,summary!$Z89=AssignmentsWork!AW$1),AssignmentsWork!$A88 &amp; " &lt;" &amp; AssignmentsWork!$B88 &amp; "&gt;, ", "")&amp;AW89</f>
        <v/>
      </c>
      <c r="AX88" s="0" t="str">
        <f aca="false">IF(OR(summary!$X89=AssignmentsWork!AX$1,summary!$Z89=AssignmentsWork!AX$1),AssignmentsWork!$A88 &amp; " &lt;" &amp; AssignmentsWork!$B88 &amp; "&gt;, ", "")&amp;AX89</f>
        <v/>
      </c>
      <c r="AY88" s="0" t="str">
        <f aca="false">IF(OR(summary!$X89=AssignmentsWork!AY$1,summary!$Z89=AssignmentsWork!AY$1),AssignmentsWork!$A88 &amp; " &lt;" &amp; AssignmentsWork!$B88 &amp; "&gt;, ", "")&amp;AY89</f>
        <v/>
      </c>
      <c r="AZ88" s="0" t="str">
        <f aca="false">IF(OR(summary!$X89=AssignmentsWork!AZ$1,summary!$Z89=AssignmentsWork!AZ$1),AssignmentsWork!$A88 &amp; " &lt;" &amp; AssignmentsWork!$B88 &amp; "&gt;, ", "")&amp;AZ89</f>
        <v/>
      </c>
      <c r="BA88" s="0" t="str">
        <f aca="false">IF(OR(summary!$X89=AssignmentsWork!BA$1,summary!$Z89=AssignmentsWork!BA$1),AssignmentsWork!$A88 &amp; " &lt;" &amp; AssignmentsWork!$B88 &amp; "&gt;, ", "")&amp;BA89</f>
        <v/>
      </c>
      <c r="BB88" s="0" t="str">
        <f aca="false">IF(OR(summary!$X89=AssignmentsWork!BB$1,summary!$Z89=AssignmentsWork!BB$1),AssignmentsWork!$A88 &amp; " &lt;" &amp; AssignmentsWork!$B88 &amp; "&gt;, ", "")&amp;BB89</f>
        <v/>
      </c>
      <c r="BC88" s="0" t="e">
        <f aca="false">IF(OR(summary!$X89=AssignmentsWork!BC$1,summary!$Z89=AssignmentsWork!BC$1),AssignmentsWork!$A88 &amp; " &lt;" &amp; AssignmentsWork!$B88 &amp; "&gt;, ", "")&amp;BC89</f>
        <v>#N/A</v>
      </c>
    </row>
    <row r="89" customFormat="false" ht="15" hidden="false" customHeight="false" outlineLevel="0" collapsed="false">
      <c r="A89" s="0" t="str">
        <f aca="false">summary!A90&amp;" "&amp;summary!B90</f>
        <v> </v>
      </c>
      <c r="B89" s="0" t="n">
        <f aca="false">summary!D90</f>
        <v>0</v>
      </c>
      <c r="C89" s="0" t="str">
        <f aca="false">IF(OR(summary!$X90=AssignmentsWork!C$1,summary!$Z90=AssignmentsWork!C$1),AssignmentsWork!$A89 &amp; " &lt;" &amp; AssignmentsWork!$B89 &amp; "&gt;, ", "")&amp;C90</f>
        <v/>
      </c>
      <c r="D89" s="0" t="str">
        <f aca="false">IF(OR(summary!$X90=AssignmentsWork!D$1,summary!$Z90=AssignmentsWork!D$1),AssignmentsWork!$A89 &amp; " &lt;" &amp; AssignmentsWork!$B89 &amp; "&gt;, ", "")&amp;D90</f>
        <v/>
      </c>
      <c r="E89" s="0" t="str">
        <f aca="false">IF(OR(summary!$X90=AssignmentsWork!E$1,summary!$Z90=AssignmentsWork!E$1),AssignmentsWork!$A89 &amp; " &lt;" &amp; AssignmentsWork!$B89 &amp; "&gt;, ", "")&amp;E90</f>
        <v/>
      </c>
      <c r="F89" s="0" t="str">
        <f aca="false">IF(OR(summary!$X90=AssignmentsWork!F$1,summary!$Z90=AssignmentsWork!F$1),AssignmentsWork!$A89 &amp; " &lt;" &amp; AssignmentsWork!$B89 &amp; "&gt;, ", "")&amp;F90</f>
        <v/>
      </c>
      <c r="G89" s="0" t="str">
        <f aca="false">IF(OR(summary!$X90=AssignmentsWork!G$1,summary!$Z90=AssignmentsWork!G$1),AssignmentsWork!$A89 &amp; " &lt;" &amp; AssignmentsWork!$B89 &amp; "&gt;, ", "")&amp;G90</f>
        <v/>
      </c>
      <c r="H89" s="0" t="str">
        <f aca="false">IF(OR(summary!$X90=AssignmentsWork!H$1,summary!$Z90=AssignmentsWork!H$1),AssignmentsWork!$A89 &amp; " &lt;" &amp; AssignmentsWork!$B89 &amp; "&gt;, ", "")&amp;H90</f>
        <v/>
      </c>
      <c r="I89" s="0" t="str">
        <f aca="false">IF(OR(summary!$X90=AssignmentsWork!I$1,summary!$Z90=AssignmentsWork!I$1),AssignmentsWork!$A89 &amp; " &lt;" &amp; AssignmentsWork!$B89 &amp; "&gt;, ", "")&amp;I90</f>
        <v/>
      </c>
      <c r="J89" s="0" t="str">
        <f aca="false">IF(OR(summary!$X90=AssignmentsWork!J$1,summary!$Z90=AssignmentsWork!J$1),AssignmentsWork!$A89 &amp; " &lt;" &amp; AssignmentsWork!$B89 &amp; "&gt;, ", "")&amp;J90</f>
        <v/>
      </c>
      <c r="K89" s="0" t="str">
        <f aca="false">IF(OR(summary!$X90=AssignmentsWork!K$1,summary!$Z90=AssignmentsWork!K$1),AssignmentsWork!$A89 &amp; " &lt;" &amp; AssignmentsWork!$B89 &amp; "&gt;, ", "")&amp;K90</f>
        <v/>
      </c>
      <c r="L89" s="0" t="str">
        <f aca="false">IF(OR(summary!$X90=AssignmentsWork!L$1,summary!$Z90=AssignmentsWork!L$1),AssignmentsWork!$A89 &amp; " &lt;" &amp; AssignmentsWork!$B89 &amp; "&gt;, ", "")&amp;L90</f>
        <v/>
      </c>
      <c r="M89" s="0" t="str">
        <f aca="false">IF(OR(summary!$X90=AssignmentsWork!M$1,summary!$Z90=AssignmentsWork!M$1),AssignmentsWork!$A89 &amp; " &lt;" &amp; AssignmentsWork!$B89 &amp; "&gt;, ", "")&amp;M90</f>
        <v/>
      </c>
      <c r="N89" s="0" t="str">
        <f aca="false">IF(OR(summary!$X90=AssignmentsWork!N$1,summary!$Z90=AssignmentsWork!N$1),AssignmentsWork!$A89 &amp; " &lt;" &amp; AssignmentsWork!$B89 &amp; "&gt;, ", "")&amp;N90</f>
        <v/>
      </c>
      <c r="O89" s="0" t="str">
        <f aca="false">IF(OR(summary!$X90=AssignmentsWork!O$1,summary!$Z90=AssignmentsWork!O$1),AssignmentsWork!$A89 &amp; " &lt;" &amp; AssignmentsWork!$B89 &amp; "&gt;, ", "")&amp;O90</f>
        <v/>
      </c>
      <c r="P89" s="0" t="str">
        <f aca="false">IF(OR(summary!$X90=AssignmentsWork!P$1,summary!$Z90=AssignmentsWork!P$1),AssignmentsWork!$A89 &amp; " &lt;" &amp; AssignmentsWork!$B89 &amp; "&gt;, ", "")&amp;P90</f>
        <v/>
      </c>
      <c r="Q89" s="0" t="str">
        <f aca="false">IF(OR(summary!$X90=AssignmentsWork!Q$1,summary!$Z90=AssignmentsWork!Q$1),AssignmentsWork!$A89 &amp; " &lt;" &amp; AssignmentsWork!$B89 &amp; "&gt;, ", "")&amp;Q90</f>
        <v/>
      </c>
      <c r="R89" s="0" t="str">
        <f aca="false">IF(OR(summary!$X90=AssignmentsWork!R$1,summary!$Z90=AssignmentsWork!R$1),AssignmentsWork!$A89 &amp; " &lt;" &amp; AssignmentsWork!$B89 &amp; "&gt;, ", "")&amp;R90</f>
        <v/>
      </c>
      <c r="S89" s="0" t="str">
        <f aca="false">IF(OR(summary!$X90=AssignmentsWork!S$1,summary!$Z90=AssignmentsWork!S$1),AssignmentsWork!$A89 &amp; " &lt;" &amp; AssignmentsWork!$B89 &amp; "&gt;, ", "")&amp;S90</f>
        <v/>
      </c>
      <c r="T89" s="0" t="str">
        <f aca="false">IF(OR(summary!$X90=AssignmentsWork!T$1,summary!$Z90=AssignmentsWork!T$1),AssignmentsWork!$A89 &amp; " &lt;" &amp; AssignmentsWork!$B89 &amp; "&gt;, ", "")&amp;T90</f>
        <v/>
      </c>
      <c r="U89" s="0" t="str">
        <f aca="false">IF(OR(summary!$X90=AssignmentsWork!U$1,summary!$Z90=AssignmentsWork!U$1),AssignmentsWork!$A89 &amp; " &lt;" &amp; AssignmentsWork!$B89 &amp; "&gt;, ", "")&amp;U90</f>
        <v/>
      </c>
      <c r="V89" s="0" t="str">
        <f aca="false">IF(OR(summary!$X90=AssignmentsWork!V$1,summary!$Z90=AssignmentsWork!V$1),AssignmentsWork!$A89 &amp; " &lt;" &amp; AssignmentsWork!$B89 &amp; "&gt;, ", "")&amp;V90</f>
        <v/>
      </c>
      <c r="W89" s="0" t="str">
        <f aca="false">IF(OR(summary!$X90=AssignmentsWork!W$1,summary!$Z90=AssignmentsWork!W$1),AssignmentsWork!$A89 &amp; " &lt;" &amp; AssignmentsWork!$B89 &amp; "&gt;, ", "")&amp;W90</f>
        <v/>
      </c>
      <c r="X89" s="0" t="str">
        <f aca="false">IF(OR(summary!$X90=AssignmentsWork!X$1,summary!$Z90=AssignmentsWork!X$1),AssignmentsWork!$A89 &amp; " &lt;" &amp; AssignmentsWork!$B89 &amp; "&gt;, ", "")&amp;X90</f>
        <v/>
      </c>
      <c r="Y89" s="0" t="str">
        <f aca="false">IF(OR(summary!$X90=AssignmentsWork!Y$1,summary!$Z90=AssignmentsWork!Y$1),AssignmentsWork!$A89 &amp; " &lt;" &amp; AssignmentsWork!$B89 &amp; "&gt;, ", "")&amp;Y90</f>
        <v/>
      </c>
      <c r="Z89" s="0" t="str">
        <f aca="false">IF(OR(summary!$X90=AssignmentsWork!Z$1,summary!$Z90=AssignmentsWork!Z$1),AssignmentsWork!$A89 &amp; " &lt;" &amp; AssignmentsWork!$B89 &amp; "&gt;, ", "")&amp;Z90</f>
        <v/>
      </c>
      <c r="AA89" s="0" t="str">
        <f aca="false">IF(OR(summary!$X90=AssignmentsWork!AA$1,summary!$Z90=AssignmentsWork!AA$1),AssignmentsWork!$A89 &amp; " &lt;" &amp; AssignmentsWork!$B89 &amp; "&gt;, ", "")&amp;AA90</f>
        <v/>
      </c>
      <c r="AB89" s="0" t="str">
        <f aca="false">IF(OR(summary!$X90=AssignmentsWork!AB$1,summary!$Z90=AssignmentsWork!AB$1),AssignmentsWork!$A89 &amp; " &lt;" &amp; AssignmentsWork!$B89 &amp; "&gt;, ", "")&amp;AB90</f>
        <v/>
      </c>
      <c r="AC89" s="0" t="str">
        <f aca="false">IF(OR(summary!$X90=AssignmentsWork!AC$1,summary!$Z90=AssignmentsWork!AC$1),AssignmentsWork!$A89 &amp; " &lt;" &amp; AssignmentsWork!$B89 &amp; "&gt;, ", "")&amp;AC90</f>
        <v/>
      </c>
      <c r="AD89" s="0" t="str">
        <f aca="false">IF(OR(summary!$X90=AssignmentsWork!AD$1,summary!$Z90=AssignmentsWork!AD$1),AssignmentsWork!$A89 &amp; " &lt;" &amp; AssignmentsWork!$B89 &amp; "&gt;, ", "")&amp;AD90</f>
        <v/>
      </c>
      <c r="AE89" s="0" t="str">
        <f aca="false">IF(OR(summary!$X90=AssignmentsWork!AE$1,summary!$Z90=AssignmentsWork!AE$1),AssignmentsWork!$A89 &amp; " &lt;" &amp; AssignmentsWork!$B89 &amp; "&gt;, ", "")&amp;AE90</f>
        <v/>
      </c>
      <c r="AF89" s="0" t="str">
        <f aca="false">IF(OR(summary!$X90=AssignmentsWork!AF$1,summary!$Z90=AssignmentsWork!AF$1),AssignmentsWork!$A89 &amp; " &lt;" &amp; AssignmentsWork!$B89 &amp; "&gt;, ", "")&amp;AF90</f>
        <v/>
      </c>
      <c r="AG89" s="0" t="str">
        <f aca="false">IF(OR(summary!$X90=AssignmentsWork!AG$1,summary!$Z90=AssignmentsWork!AG$1),AssignmentsWork!$A89 &amp; " &lt;" &amp; AssignmentsWork!$B89 &amp; "&gt;, ", "")&amp;AG90</f>
        <v/>
      </c>
      <c r="AH89" s="0" t="str">
        <f aca="false">IF(OR(summary!$X90=AssignmentsWork!AH$1,summary!$Z90=AssignmentsWork!AH$1),AssignmentsWork!$A89 &amp; " &lt;" &amp; AssignmentsWork!$B89 &amp; "&gt;, ", "")&amp;AH90</f>
        <v/>
      </c>
      <c r="AI89" s="0" t="str">
        <f aca="false">IF(OR(summary!$X90=AssignmentsWork!AI$1,summary!$Z90=AssignmentsWork!AI$1),AssignmentsWork!$A89 &amp; " &lt;" &amp; AssignmentsWork!$B89 &amp; "&gt;, ", "")&amp;AI90</f>
        <v/>
      </c>
      <c r="AJ89" s="0" t="str">
        <f aca="false">IF(OR(summary!$X90=AssignmentsWork!AJ$1,summary!$Z90=AssignmentsWork!AJ$1),AssignmentsWork!$A89 &amp; " &lt;" &amp; AssignmentsWork!$B89 &amp; "&gt;, ", "")&amp;AJ90</f>
        <v/>
      </c>
      <c r="AK89" s="0" t="str">
        <f aca="false">IF(OR(summary!$X90=AssignmentsWork!AK$1,summary!$Z90=AssignmentsWork!AK$1),AssignmentsWork!$A89 &amp; " &lt;" &amp; AssignmentsWork!$B89 &amp; "&gt;, ", "")&amp;AK90</f>
        <v/>
      </c>
      <c r="AL89" s="0" t="str">
        <f aca="false">IF(OR(summary!$X90=AssignmentsWork!AL$1,summary!$Z90=AssignmentsWork!AL$1),AssignmentsWork!$A89 &amp; " &lt;" &amp; AssignmentsWork!$B89 &amp; "&gt;, ", "")&amp;AL90</f>
        <v/>
      </c>
      <c r="AM89" s="0" t="str">
        <f aca="false">IF(OR(summary!$X90=AssignmentsWork!AM$1,summary!$Z90=AssignmentsWork!AM$1),AssignmentsWork!$A89 &amp; " &lt;" &amp; AssignmentsWork!$B89 &amp; "&gt;, ", "")&amp;AM90</f>
        <v/>
      </c>
      <c r="AN89" s="0" t="str">
        <f aca="false">IF(OR(summary!$X90=AssignmentsWork!AN$1,summary!$Z90=AssignmentsWork!AN$1),AssignmentsWork!$A89 &amp; " &lt;" &amp; AssignmentsWork!$B89 &amp; "&gt;, ", "")&amp;AN90</f>
        <v/>
      </c>
      <c r="AO89" s="0" t="str">
        <f aca="false">IF(OR(summary!$X90=AssignmentsWork!AO$1,summary!$Z90=AssignmentsWork!AO$1),AssignmentsWork!$A89 &amp; " &lt;" &amp; AssignmentsWork!$B89 &amp; "&gt;, ", "")&amp;AO90</f>
        <v/>
      </c>
      <c r="AP89" s="0" t="str">
        <f aca="false">IF(OR(summary!$X90=AssignmentsWork!AP$1,summary!$Z90=AssignmentsWork!AP$1),AssignmentsWork!$A89 &amp; " &lt;" &amp; AssignmentsWork!$B89 &amp; "&gt;, ", "")&amp;AP90</f>
        <v/>
      </c>
      <c r="AQ89" s="0" t="str">
        <f aca="false">IF(OR(summary!$X90=AssignmentsWork!AQ$1,summary!$Z90=AssignmentsWork!AQ$1),AssignmentsWork!$A89 &amp; " &lt;" &amp; AssignmentsWork!$B89 &amp; "&gt;, ", "")&amp;AQ90</f>
        <v/>
      </c>
      <c r="AR89" s="0" t="str">
        <f aca="false">IF(OR(summary!$X90=AssignmentsWork!AR$1,summary!$Z90=AssignmentsWork!AR$1),AssignmentsWork!$A89 &amp; " &lt;" &amp; AssignmentsWork!$B89 &amp; "&gt;, ", "")&amp;AR90</f>
        <v/>
      </c>
      <c r="AS89" s="0" t="str">
        <f aca="false">IF(OR(summary!$X90=AssignmentsWork!AS$1,summary!$Z90=AssignmentsWork!AS$1),AssignmentsWork!$A89 &amp; " &lt;" &amp; AssignmentsWork!$B89 &amp; "&gt;, ", "")&amp;AS90</f>
        <v/>
      </c>
      <c r="AT89" s="0" t="str">
        <f aca="false">IF(OR(summary!$X90=AssignmentsWork!AT$1,summary!$Z90=AssignmentsWork!AT$1),AssignmentsWork!$A89 &amp; " &lt;" &amp; AssignmentsWork!$B89 &amp; "&gt;, ", "")&amp;AT90</f>
        <v/>
      </c>
      <c r="AU89" s="0" t="str">
        <f aca="false">IF(OR(summary!$X90=AssignmentsWork!AU$1,summary!$Z90=AssignmentsWork!AU$1),AssignmentsWork!$A89 &amp; " &lt;" &amp; AssignmentsWork!$B89 &amp; "&gt;, ", "")&amp;AU90</f>
        <v/>
      </c>
      <c r="AV89" s="0" t="str">
        <f aca="false">IF(OR(summary!$X90=AssignmentsWork!AV$1,summary!$Z90=AssignmentsWork!AV$1),AssignmentsWork!$A89 &amp; " &lt;" &amp; AssignmentsWork!$B89 &amp; "&gt;, ", "")&amp;AV90</f>
        <v/>
      </c>
      <c r="AW89" s="0" t="str">
        <f aca="false">IF(OR(summary!$X90=AssignmentsWork!AW$1,summary!$Z90=AssignmentsWork!AW$1),AssignmentsWork!$A89 &amp; " &lt;" &amp; AssignmentsWork!$B89 &amp; "&gt;, ", "")&amp;AW90</f>
        <v/>
      </c>
      <c r="AX89" s="0" t="str">
        <f aca="false">IF(OR(summary!$X90=AssignmentsWork!AX$1,summary!$Z90=AssignmentsWork!AX$1),AssignmentsWork!$A89 &amp; " &lt;" &amp; AssignmentsWork!$B89 &amp; "&gt;, ", "")&amp;AX90</f>
        <v/>
      </c>
      <c r="AY89" s="0" t="str">
        <f aca="false">IF(OR(summary!$X90=AssignmentsWork!AY$1,summary!$Z90=AssignmentsWork!AY$1),AssignmentsWork!$A89 &amp; " &lt;" &amp; AssignmentsWork!$B89 &amp; "&gt;, ", "")&amp;AY90</f>
        <v/>
      </c>
      <c r="AZ89" s="0" t="str">
        <f aca="false">IF(OR(summary!$X90=AssignmentsWork!AZ$1,summary!$Z90=AssignmentsWork!AZ$1),AssignmentsWork!$A89 &amp; " &lt;" &amp; AssignmentsWork!$B89 &amp; "&gt;, ", "")&amp;AZ90</f>
        <v/>
      </c>
      <c r="BA89" s="0" t="str">
        <f aca="false">IF(OR(summary!$X90=AssignmentsWork!BA$1,summary!$Z90=AssignmentsWork!BA$1),AssignmentsWork!$A89 &amp; " &lt;" &amp; AssignmentsWork!$B89 &amp; "&gt;, ", "")&amp;BA90</f>
        <v/>
      </c>
      <c r="BB89" s="0" t="str">
        <f aca="false">IF(OR(summary!$X90=AssignmentsWork!BB$1,summary!$Z90=AssignmentsWork!BB$1),AssignmentsWork!$A89 &amp; " &lt;" &amp; AssignmentsWork!$B89 &amp; "&gt;, ", "")&amp;BB90</f>
        <v/>
      </c>
      <c r="BC89" s="0" t="e">
        <f aca="false">IF(OR(summary!$X90=AssignmentsWork!BC$1,summary!$Z90=AssignmentsWork!BC$1),AssignmentsWork!$A89 &amp; " &lt;" &amp; AssignmentsWork!$B89 &amp; "&gt;, ", "")&amp;BC90</f>
        <v>#N/A</v>
      </c>
    </row>
    <row r="90" customFormat="false" ht="15" hidden="false" customHeight="false" outlineLevel="0" collapsed="false">
      <c r="A90" s="0" t="str">
        <f aca="false">summary!A91&amp;" "&amp;summary!B91</f>
        <v> </v>
      </c>
      <c r="B90" s="0" t="n">
        <f aca="false">summary!D91</f>
        <v>0</v>
      </c>
      <c r="C90" s="0" t="str">
        <f aca="false">IF(OR(summary!$X91=AssignmentsWork!C$1,summary!$Z91=AssignmentsWork!C$1),AssignmentsWork!$A90 &amp; " &lt;" &amp; AssignmentsWork!$B90 &amp; "&gt;, ", "")&amp;C91</f>
        <v/>
      </c>
      <c r="D90" s="0" t="str">
        <f aca="false">IF(OR(summary!$X91=AssignmentsWork!D$1,summary!$Z91=AssignmentsWork!D$1),AssignmentsWork!$A90 &amp; " &lt;" &amp; AssignmentsWork!$B90 &amp; "&gt;, ", "")&amp;D91</f>
        <v/>
      </c>
      <c r="E90" s="0" t="str">
        <f aca="false">IF(OR(summary!$X91=AssignmentsWork!E$1,summary!$Z91=AssignmentsWork!E$1),AssignmentsWork!$A90 &amp; " &lt;" &amp; AssignmentsWork!$B90 &amp; "&gt;, ", "")&amp;E91</f>
        <v/>
      </c>
      <c r="F90" s="0" t="str">
        <f aca="false">IF(OR(summary!$X91=AssignmentsWork!F$1,summary!$Z91=AssignmentsWork!F$1),AssignmentsWork!$A90 &amp; " &lt;" &amp; AssignmentsWork!$B90 &amp; "&gt;, ", "")&amp;F91</f>
        <v/>
      </c>
      <c r="G90" s="0" t="str">
        <f aca="false">IF(OR(summary!$X91=AssignmentsWork!G$1,summary!$Z91=AssignmentsWork!G$1),AssignmentsWork!$A90 &amp; " &lt;" &amp; AssignmentsWork!$B90 &amp; "&gt;, ", "")&amp;G91</f>
        <v/>
      </c>
      <c r="H90" s="0" t="str">
        <f aca="false">IF(OR(summary!$X91=AssignmentsWork!H$1,summary!$Z91=AssignmentsWork!H$1),AssignmentsWork!$A90 &amp; " &lt;" &amp; AssignmentsWork!$B90 &amp; "&gt;, ", "")&amp;H91</f>
        <v/>
      </c>
      <c r="I90" s="0" t="str">
        <f aca="false">IF(OR(summary!$X91=AssignmentsWork!I$1,summary!$Z91=AssignmentsWork!I$1),AssignmentsWork!$A90 &amp; " &lt;" &amp; AssignmentsWork!$B90 &amp; "&gt;, ", "")&amp;I91</f>
        <v/>
      </c>
      <c r="J90" s="0" t="str">
        <f aca="false">IF(OR(summary!$X91=AssignmentsWork!J$1,summary!$Z91=AssignmentsWork!J$1),AssignmentsWork!$A90 &amp; " &lt;" &amp; AssignmentsWork!$B90 &amp; "&gt;, ", "")&amp;J91</f>
        <v/>
      </c>
      <c r="K90" s="0" t="str">
        <f aca="false">IF(OR(summary!$X91=AssignmentsWork!K$1,summary!$Z91=AssignmentsWork!K$1),AssignmentsWork!$A90 &amp; " &lt;" &amp; AssignmentsWork!$B90 &amp; "&gt;, ", "")&amp;K91</f>
        <v/>
      </c>
      <c r="L90" s="0" t="str">
        <f aca="false">IF(OR(summary!$X91=AssignmentsWork!L$1,summary!$Z91=AssignmentsWork!L$1),AssignmentsWork!$A90 &amp; " &lt;" &amp; AssignmentsWork!$B90 &amp; "&gt;, ", "")&amp;L91</f>
        <v/>
      </c>
      <c r="M90" s="0" t="str">
        <f aca="false">IF(OR(summary!$X91=AssignmentsWork!M$1,summary!$Z91=AssignmentsWork!M$1),AssignmentsWork!$A90 &amp; " &lt;" &amp; AssignmentsWork!$B90 &amp; "&gt;, ", "")&amp;M91</f>
        <v/>
      </c>
      <c r="N90" s="0" t="str">
        <f aca="false">IF(OR(summary!$X91=AssignmentsWork!N$1,summary!$Z91=AssignmentsWork!N$1),AssignmentsWork!$A90 &amp; " &lt;" &amp; AssignmentsWork!$B90 &amp; "&gt;, ", "")&amp;N91</f>
        <v/>
      </c>
      <c r="O90" s="0" t="str">
        <f aca="false">IF(OR(summary!$X91=AssignmentsWork!O$1,summary!$Z91=AssignmentsWork!O$1),AssignmentsWork!$A90 &amp; " &lt;" &amp; AssignmentsWork!$B90 &amp; "&gt;, ", "")&amp;O91</f>
        <v/>
      </c>
      <c r="P90" s="0" t="str">
        <f aca="false">IF(OR(summary!$X91=AssignmentsWork!P$1,summary!$Z91=AssignmentsWork!P$1),AssignmentsWork!$A90 &amp; " &lt;" &amp; AssignmentsWork!$B90 &amp; "&gt;, ", "")&amp;P91</f>
        <v/>
      </c>
      <c r="Q90" s="0" t="str">
        <f aca="false">IF(OR(summary!$X91=AssignmentsWork!Q$1,summary!$Z91=AssignmentsWork!Q$1),AssignmentsWork!$A90 &amp; " &lt;" &amp; AssignmentsWork!$B90 &amp; "&gt;, ", "")&amp;Q91</f>
        <v/>
      </c>
      <c r="R90" s="0" t="str">
        <f aca="false">IF(OR(summary!$X91=AssignmentsWork!R$1,summary!$Z91=AssignmentsWork!R$1),AssignmentsWork!$A90 &amp; " &lt;" &amp; AssignmentsWork!$B90 &amp; "&gt;, ", "")&amp;R91</f>
        <v/>
      </c>
      <c r="S90" s="0" t="str">
        <f aca="false">IF(OR(summary!$X91=AssignmentsWork!S$1,summary!$Z91=AssignmentsWork!S$1),AssignmentsWork!$A90 &amp; " &lt;" &amp; AssignmentsWork!$B90 &amp; "&gt;, ", "")&amp;S91</f>
        <v/>
      </c>
      <c r="T90" s="0" t="str">
        <f aca="false">IF(OR(summary!$X91=AssignmentsWork!T$1,summary!$Z91=AssignmentsWork!T$1),AssignmentsWork!$A90 &amp; " &lt;" &amp; AssignmentsWork!$B90 &amp; "&gt;, ", "")&amp;T91</f>
        <v/>
      </c>
      <c r="U90" s="0" t="str">
        <f aca="false">IF(OR(summary!$X91=AssignmentsWork!U$1,summary!$Z91=AssignmentsWork!U$1),AssignmentsWork!$A90 &amp; " &lt;" &amp; AssignmentsWork!$B90 &amp; "&gt;, ", "")&amp;U91</f>
        <v/>
      </c>
      <c r="V90" s="0" t="str">
        <f aca="false">IF(OR(summary!$X91=AssignmentsWork!V$1,summary!$Z91=AssignmentsWork!V$1),AssignmentsWork!$A90 &amp; " &lt;" &amp; AssignmentsWork!$B90 &amp; "&gt;, ", "")&amp;V91</f>
        <v/>
      </c>
      <c r="W90" s="0" t="str">
        <f aca="false">IF(OR(summary!$X91=AssignmentsWork!W$1,summary!$Z91=AssignmentsWork!W$1),AssignmentsWork!$A90 &amp; " &lt;" &amp; AssignmentsWork!$B90 &amp; "&gt;, ", "")&amp;W91</f>
        <v/>
      </c>
      <c r="X90" s="0" t="str">
        <f aca="false">IF(OR(summary!$X91=AssignmentsWork!X$1,summary!$Z91=AssignmentsWork!X$1),AssignmentsWork!$A90 &amp; " &lt;" &amp; AssignmentsWork!$B90 &amp; "&gt;, ", "")&amp;X91</f>
        <v/>
      </c>
      <c r="Y90" s="0" t="str">
        <f aca="false">IF(OR(summary!$X91=AssignmentsWork!Y$1,summary!$Z91=AssignmentsWork!Y$1),AssignmentsWork!$A90 &amp; " &lt;" &amp; AssignmentsWork!$B90 &amp; "&gt;, ", "")&amp;Y91</f>
        <v/>
      </c>
      <c r="Z90" s="0" t="str">
        <f aca="false">IF(OR(summary!$X91=AssignmentsWork!Z$1,summary!$Z91=AssignmentsWork!Z$1),AssignmentsWork!$A90 &amp; " &lt;" &amp; AssignmentsWork!$B90 &amp; "&gt;, ", "")&amp;Z91</f>
        <v/>
      </c>
      <c r="AA90" s="0" t="str">
        <f aca="false">IF(OR(summary!$X91=AssignmentsWork!AA$1,summary!$Z91=AssignmentsWork!AA$1),AssignmentsWork!$A90 &amp; " &lt;" &amp; AssignmentsWork!$B90 &amp; "&gt;, ", "")&amp;AA91</f>
        <v/>
      </c>
      <c r="AB90" s="0" t="str">
        <f aca="false">IF(OR(summary!$X91=AssignmentsWork!AB$1,summary!$Z91=AssignmentsWork!AB$1),AssignmentsWork!$A90 &amp; " &lt;" &amp; AssignmentsWork!$B90 &amp; "&gt;, ", "")&amp;AB91</f>
        <v/>
      </c>
      <c r="AC90" s="0" t="str">
        <f aca="false">IF(OR(summary!$X91=AssignmentsWork!AC$1,summary!$Z91=AssignmentsWork!AC$1),AssignmentsWork!$A90 &amp; " &lt;" &amp; AssignmentsWork!$B90 &amp; "&gt;, ", "")&amp;AC91</f>
        <v/>
      </c>
      <c r="AD90" s="0" t="str">
        <f aca="false">IF(OR(summary!$X91=AssignmentsWork!AD$1,summary!$Z91=AssignmentsWork!AD$1),AssignmentsWork!$A90 &amp; " &lt;" &amp; AssignmentsWork!$B90 &amp; "&gt;, ", "")&amp;AD91</f>
        <v/>
      </c>
      <c r="AE90" s="0" t="str">
        <f aca="false">IF(OR(summary!$X91=AssignmentsWork!AE$1,summary!$Z91=AssignmentsWork!AE$1),AssignmentsWork!$A90 &amp; " &lt;" &amp; AssignmentsWork!$B90 &amp; "&gt;, ", "")&amp;AE91</f>
        <v/>
      </c>
      <c r="AF90" s="0" t="str">
        <f aca="false">IF(OR(summary!$X91=AssignmentsWork!AF$1,summary!$Z91=AssignmentsWork!AF$1),AssignmentsWork!$A90 &amp; " &lt;" &amp; AssignmentsWork!$B90 &amp; "&gt;, ", "")&amp;AF91</f>
        <v/>
      </c>
      <c r="AG90" s="0" t="str">
        <f aca="false">IF(OR(summary!$X91=AssignmentsWork!AG$1,summary!$Z91=AssignmentsWork!AG$1),AssignmentsWork!$A90 &amp; " &lt;" &amp; AssignmentsWork!$B90 &amp; "&gt;, ", "")&amp;AG91</f>
        <v/>
      </c>
      <c r="AH90" s="0" t="str">
        <f aca="false">IF(OR(summary!$X91=AssignmentsWork!AH$1,summary!$Z91=AssignmentsWork!AH$1),AssignmentsWork!$A90 &amp; " &lt;" &amp; AssignmentsWork!$B90 &amp; "&gt;, ", "")&amp;AH91</f>
        <v/>
      </c>
      <c r="AI90" s="0" t="str">
        <f aca="false">IF(OR(summary!$X91=AssignmentsWork!AI$1,summary!$Z91=AssignmentsWork!AI$1),AssignmentsWork!$A90 &amp; " &lt;" &amp; AssignmentsWork!$B90 &amp; "&gt;, ", "")&amp;AI91</f>
        <v/>
      </c>
      <c r="AJ90" s="0" t="str">
        <f aca="false">IF(OR(summary!$X91=AssignmentsWork!AJ$1,summary!$Z91=AssignmentsWork!AJ$1),AssignmentsWork!$A90 &amp; " &lt;" &amp; AssignmentsWork!$B90 &amp; "&gt;, ", "")&amp;AJ91</f>
        <v/>
      </c>
      <c r="AK90" s="0" t="str">
        <f aca="false">IF(OR(summary!$X91=AssignmentsWork!AK$1,summary!$Z91=AssignmentsWork!AK$1),AssignmentsWork!$A90 &amp; " &lt;" &amp; AssignmentsWork!$B90 &amp; "&gt;, ", "")&amp;AK91</f>
        <v/>
      </c>
      <c r="AL90" s="0" t="str">
        <f aca="false">IF(OR(summary!$X91=AssignmentsWork!AL$1,summary!$Z91=AssignmentsWork!AL$1),AssignmentsWork!$A90 &amp; " &lt;" &amp; AssignmentsWork!$B90 &amp; "&gt;, ", "")&amp;AL91</f>
        <v/>
      </c>
      <c r="AM90" s="0" t="str">
        <f aca="false">IF(OR(summary!$X91=AssignmentsWork!AM$1,summary!$Z91=AssignmentsWork!AM$1),AssignmentsWork!$A90 &amp; " &lt;" &amp; AssignmentsWork!$B90 &amp; "&gt;, ", "")&amp;AM91</f>
        <v/>
      </c>
      <c r="AN90" s="0" t="str">
        <f aca="false">IF(OR(summary!$X91=AssignmentsWork!AN$1,summary!$Z91=AssignmentsWork!AN$1),AssignmentsWork!$A90 &amp; " &lt;" &amp; AssignmentsWork!$B90 &amp; "&gt;, ", "")&amp;AN91</f>
        <v/>
      </c>
      <c r="AO90" s="0" t="str">
        <f aca="false">IF(OR(summary!$X91=AssignmentsWork!AO$1,summary!$Z91=AssignmentsWork!AO$1),AssignmentsWork!$A90 &amp; " &lt;" &amp; AssignmentsWork!$B90 &amp; "&gt;, ", "")&amp;AO91</f>
        <v/>
      </c>
      <c r="AP90" s="0" t="str">
        <f aca="false">IF(OR(summary!$X91=AssignmentsWork!AP$1,summary!$Z91=AssignmentsWork!AP$1),AssignmentsWork!$A90 &amp; " &lt;" &amp; AssignmentsWork!$B90 &amp; "&gt;, ", "")&amp;AP91</f>
        <v/>
      </c>
      <c r="AQ90" s="0" t="str">
        <f aca="false">IF(OR(summary!$X91=AssignmentsWork!AQ$1,summary!$Z91=AssignmentsWork!AQ$1),AssignmentsWork!$A90 &amp; " &lt;" &amp; AssignmentsWork!$B90 &amp; "&gt;, ", "")&amp;AQ91</f>
        <v/>
      </c>
      <c r="AR90" s="0" t="str">
        <f aca="false">IF(OR(summary!$X91=AssignmentsWork!AR$1,summary!$Z91=AssignmentsWork!AR$1),AssignmentsWork!$A90 &amp; " &lt;" &amp; AssignmentsWork!$B90 &amp; "&gt;, ", "")&amp;AR91</f>
        <v/>
      </c>
      <c r="AS90" s="0" t="str">
        <f aca="false">IF(OR(summary!$X91=AssignmentsWork!AS$1,summary!$Z91=AssignmentsWork!AS$1),AssignmentsWork!$A90 &amp; " &lt;" &amp; AssignmentsWork!$B90 &amp; "&gt;, ", "")&amp;AS91</f>
        <v/>
      </c>
      <c r="AT90" s="0" t="str">
        <f aca="false">IF(OR(summary!$X91=AssignmentsWork!AT$1,summary!$Z91=AssignmentsWork!AT$1),AssignmentsWork!$A90 &amp; " &lt;" &amp; AssignmentsWork!$B90 &amp; "&gt;, ", "")&amp;AT91</f>
        <v/>
      </c>
      <c r="AU90" s="0" t="str">
        <f aca="false">IF(OR(summary!$X91=AssignmentsWork!AU$1,summary!$Z91=AssignmentsWork!AU$1),AssignmentsWork!$A90 &amp; " &lt;" &amp; AssignmentsWork!$B90 &amp; "&gt;, ", "")&amp;AU91</f>
        <v/>
      </c>
      <c r="AV90" s="0" t="str">
        <f aca="false">IF(OR(summary!$X91=AssignmentsWork!AV$1,summary!$Z91=AssignmentsWork!AV$1),AssignmentsWork!$A90 &amp; " &lt;" &amp; AssignmentsWork!$B90 &amp; "&gt;, ", "")&amp;AV91</f>
        <v/>
      </c>
      <c r="AW90" s="0" t="str">
        <f aca="false">IF(OR(summary!$X91=AssignmentsWork!AW$1,summary!$Z91=AssignmentsWork!AW$1),AssignmentsWork!$A90 &amp; " &lt;" &amp; AssignmentsWork!$B90 &amp; "&gt;, ", "")&amp;AW91</f>
        <v/>
      </c>
      <c r="AX90" s="0" t="str">
        <f aca="false">IF(OR(summary!$X91=AssignmentsWork!AX$1,summary!$Z91=AssignmentsWork!AX$1),AssignmentsWork!$A90 &amp; " &lt;" &amp; AssignmentsWork!$B90 &amp; "&gt;, ", "")&amp;AX91</f>
        <v/>
      </c>
      <c r="AY90" s="0" t="str">
        <f aca="false">IF(OR(summary!$X91=AssignmentsWork!AY$1,summary!$Z91=AssignmentsWork!AY$1),AssignmentsWork!$A90 &amp; " &lt;" &amp; AssignmentsWork!$B90 &amp; "&gt;, ", "")&amp;AY91</f>
        <v/>
      </c>
      <c r="AZ90" s="0" t="str">
        <f aca="false">IF(OR(summary!$X91=AssignmentsWork!AZ$1,summary!$Z91=AssignmentsWork!AZ$1),AssignmentsWork!$A90 &amp; " &lt;" &amp; AssignmentsWork!$B90 &amp; "&gt;, ", "")&amp;AZ91</f>
        <v/>
      </c>
      <c r="BA90" s="0" t="str">
        <f aca="false">IF(OR(summary!$X91=AssignmentsWork!BA$1,summary!$Z91=AssignmentsWork!BA$1),AssignmentsWork!$A90 &amp; " &lt;" &amp; AssignmentsWork!$B90 &amp; "&gt;, ", "")&amp;BA91</f>
        <v/>
      </c>
      <c r="BB90" s="0" t="str">
        <f aca="false">IF(OR(summary!$X91=AssignmentsWork!BB$1,summary!$Z91=AssignmentsWork!BB$1),AssignmentsWork!$A90 &amp; " &lt;" &amp; AssignmentsWork!$B90 &amp; "&gt;, ", "")&amp;BB91</f>
        <v/>
      </c>
      <c r="BC90" s="0" t="e">
        <f aca="false">IF(OR(summary!$X91=AssignmentsWork!BC$1,summary!$Z91=AssignmentsWork!BC$1),AssignmentsWork!$A90 &amp; " &lt;" &amp; AssignmentsWork!$B90 &amp; "&gt;, ", "")&amp;BC91</f>
        <v>#N/A</v>
      </c>
    </row>
    <row r="91" customFormat="false" ht="15" hidden="false" customHeight="false" outlineLevel="0" collapsed="false">
      <c r="A91" s="0" t="str">
        <f aca="false">summary!A92&amp;" "&amp;summary!B92</f>
        <v> </v>
      </c>
      <c r="B91" s="0" t="n">
        <f aca="false">summary!D92</f>
        <v>0</v>
      </c>
      <c r="C91" s="0" t="str">
        <f aca="false">IF(OR(summary!$X92=AssignmentsWork!C$1,summary!$Z92=AssignmentsWork!C$1),AssignmentsWork!$A91 &amp; " &lt;" &amp; AssignmentsWork!$B91 &amp; "&gt;, ", "")&amp;C92</f>
        <v/>
      </c>
      <c r="D91" s="0" t="str">
        <f aca="false">IF(OR(summary!$X92=AssignmentsWork!D$1,summary!$Z92=AssignmentsWork!D$1),AssignmentsWork!$A91 &amp; " &lt;" &amp; AssignmentsWork!$B91 &amp; "&gt;, ", "")&amp;D92</f>
        <v/>
      </c>
      <c r="E91" s="0" t="str">
        <f aca="false">IF(OR(summary!$X92=AssignmentsWork!E$1,summary!$Z92=AssignmentsWork!E$1),AssignmentsWork!$A91 &amp; " &lt;" &amp; AssignmentsWork!$B91 &amp; "&gt;, ", "")&amp;E92</f>
        <v/>
      </c>
      <c r="F91" s="0" t="str">
        <f aca="false">IF(OR(summary!$X92=AssignmentsWork!F$1,summary!$Z92=AssignmentsWork!F$1),AssignmentsWork!$A91 &amp; " &lt;" &amp; AssignmentsWork!$B91 &amp; "&gt;, ", "")&amp;F92</f>
        <v/>
      </c>
      <c r="G91" s="0" t="str">
        <f aca="false">IF(OR(summary!$X92=AssignmentsWork!G$1,summary!$Z92=AssignmentsWork!G$1),AssignmentsWork!$A91 &amp; " &lt;" &amp; AssignmentsWork!$B91 &amp; "&gt;, ", "")&amp;G92</f>
        <v/>
      </c>
      <c r="H91" s="0" t="str">
        <f aca="false">IF(OR(summary!$X92=AssignmentsWork!H$1,summary!$Z92=AssignmentsWork!H$1),AssignmentsWork!$A91 &amp; " &lt;" &amp; AssignmentsWork!$B91 &amp; "&gt;, ", "")&amp;H92</f>
        <v/>
      </c>
      <c r="I91" s="0" t="str">
        <f aca="false">IF(OR(summary!$X92=AssignmentsWork!I$1,summary!$Z92=AssignmentsWork!I$1),AssignmentsWork!$A91 &amp; " &lt;" &amp; AssignmentsWork!$B91 &amp; "&gt;, ", "")&amp;I92</f>
        <v/>
      </c>
      <c r="J91" s="0" t="str">
        <f aca="false">IF(OR(summary!$X92=AssignmentsWork!J$1,summary!$Z92=AssignmentsWork!J$1),AssignmentsWork!$A91 &amp; " &lt;" &amp; AssignmentsWork!$B91 &amp; "&gt;, ", "")&amp;J92</f>
        <v/>
      </c>
      <c r="K91" s="0" t="str">
        <f aca="false">IF(OR(summary!$X92=AssignmentsWork!K$1,summary!$Z92=AssignmentsWork!K$1),AssignmentsWork!$A91 &amp; " &lt;" &amp; AssignmentsWork!$B91 &amp; "&gt;, ", "")&amp;K92</f>
        <v/>
      </c>
      <c r="L91" s="0" t="str">
        <f aca="false">IF(OR(summary!$X92=AssignmentsWork!L$1,summary!$Z92=AssignmentsWork!L$1),AssignmentsWork!$A91 &amp; " &lt;" &amp; AssignmentsWork!$B91 &amp; "&gt;, ", "")&amp;L92</f>
        <v/>
      </c>
      <c r="M91" s="0" t="str">
        <f aca="false">IF(OR(summary!$X92=AssignmentsWork!M$1,summary!$Z92=AssignmentsWork!M$1),AssignmentsWork!$A91 &amp; " &lt;" &amp; AssignmentsWork!$B91 &amp; "&gt;, ", "")&amp;M92</f>
        <v/>
      </c>
      <c r="N91" s="0" t="str">
        <f aca="false">IF(OR(summary!$X92=AssignmentsWork!N$1,summary!$Z92=AssignmentsWork!N$1),AssignmentsWork!$A91 &amp; " &lt;" &amp; AssignmentsWork!$B91 &amp; "&gt;, ", "")&amp;N92</f>
        <v/>
      </c>
      <c r="O91" s="0" t="str">
        <f aca="false">IF(OR(summary!$X92=AssignmentsWork!O$1,summary!$Z92=AssignmentsWork!O$1),AssignmentsWork!$A91 &amp; " &lt;" &amp; AssignmentsWork!$B91 &amp; "&gt;, ", "")&amp;O92</f>
        <v/>
      </c>
      <c r="P91" s="0" t="str">
        <f aca="false">IF(OR(summary!$X92=AssignmentsWork!P$1,summary!$Z92=AssignmentsWork!P$1),AssignmentsWork!$A91 &amp; " &lt;" &amp; AssignmentsWork!$B91 &amp; "&gt;, ", "")&amp;P92</f>
        <v/>
      </c>
      <c r="Q91" s="0" t="str">
        <f aca="false">IF(OR(summary!$X92=AssignmentsWork!Q$1,summary!$Z92=AssignmentsWork!Q$1),AssignmentsWork!$A91 &amp; " &lt;" &amp; AssignmentsWork!$B91 &amp; "&gt;, ", "")&amp;Q92</f>
        <v/>
      </c>
      <c r="R91" s="0" t="str">
        <f aca="false">IF(OR(summary!$X92=AssignmentsWork!R$1,summary!$Z92=AssignmentsWork!R$1),AssignmentsWork!$A91 &amp; " &lt;" &amp; AssignmentsWork!$B91 &amp; "&gt;, ", "")&amp;R92</f>
        <v/>
      </c>
      <c r="S91" s="0" t="str">
        <f aca="false">IF(OR(summary!$X92=AssignmentsWork!S$1,summary!$Z92=AssignmentsWork!S$1),AssignmentsWork!$A91 &amp; " &lt;" &amp; AssignmentsWork!$B91 &amp; "&gt;, ", "")&amp;S92</f>
        <v/>
      </c>
      <c r="T91" s="0" t="str">
        <f aca="false">IF(OR(summary!$X92=AssignmentsWork!T$1,summary!$Z92=AssignmentsWork!T$1),AssignmentsWork!$A91 &amp; " &lt;" &amp; AssignmentsWork!$B91 &amp; "&gt;, ", "")&amp;T92</f>
        <v/>
      </c>
      <c r="U91" s="0" t="str">
        <f aca="false">IF(OR(summary!$X92=AssignmentsWork!U$1,summary!$Z92=AssignmentsWork!U$1),AssignmentsWork!$A91 &amp; " &lt;" &amp; AssignmentsWork!$B91 &amp; "&gt;, ", "")&amp;U92</f>
        <v/>
      </c>
      <c r="V91" s="0" t="str">
        <f aca="false">IF(OR(summary!$X92=AssignmentsWork!V$1,summary!$Z92=AssignmentsWork!V$1),AssignmentsWork!$A91 &amp; " &lt;" &amp; AssignmentsWork!$B91 &amp; "&gt;, ", "")&amp;V92</f>
        <v/>
      </c>
      <c r="W91" s="0" t="str">
        <f aca="false">IF(OR(summary!$X92=AssignmentsWork!W$1,summary!$Z92=AssignmentsWork!W$1),AssignmentsWork!$A91 &amp; " &lt;" &amp; AssignmentsWork!$B91 &amp; "&gt;, ", "")&amp;W92</f>
        <v/>
      </c>
      <c r="X91" s="0" t="str">
        <f aca="false">IF(OR(summary!$X92=AssignmentsWork!X$1,summary!$Z92=AssignmentsWork!X$1),AssignmentsWork!$A91 &amp; " &lt;" &amp; AssignmentsWork!$B91 &amp; "&gt;, ", "")&amp;X92</f>
        <v/>
      </c>
      <c r="Y91" s="0" t="str">
        <f aca="false">IF(OR(summary!$X92=AssignmentsWork!Y$1,summary!$Z92=AssignmentsWork!Y$1),AssignmentsWork!$A91 &amp; " &lt;" &amp; AssignmentsWork!$B91 &amp; "&gt;, ", "")&amp;Y92</f>
        <v/>
      </c>
      <c r="Z91" s="0" t="str">
        <f aca="false">IF(OR(summary!$X92=AssignmentsWork!Z$1,summary!$Z92=AssignmentsWork!Z$1),AssignmentsWork!$A91 &amp; " &lt;" &amp; AssignmentsWork!$B91 &amp; "&gt;, ", "")&amp;Z92</f>
        <v/>
      </c>
      <c r="AA91" s="0" t="str">
        <f aca="false">IF(OR(summary!$X92=AssignmentsWork!AA$1,summary!$Z92=AssignmentsWork!AA$1),AssignmentsWork!$A91 &amp; " &lt;" &amp; AssignmentsWork!$B91 &amp; "&gt;, ", "")&amp;AA92</f>
        <v/>
      </c>
      <c r="AB91" s="0" t="str">
        <f aca="false">IF(OR(summary!$X92=AssignmentsWork!AB$1,summary!$Z92=AssignmentsWork!AB$1),AssignmentsWork!$A91 &amp; " &lt;" &amp; AssignmentsWork!$B91 &amp; "&gt;, ", "")&amp;AB92</f>
        <v/>
      </c>
      <c r="AC91" s="0" t="str">
        <f aca="false">IF(OR(summary!$X92=AssignmentsWork!AC$1,summary!$Z92=AssignmentsWork!AC$1),AssignmentsWork!$A91 &amp; " &lt;" &amp; AssignmentsWork!$B91 &amp; "&gt;, ", "")&amp;AC92</f>
        <v/>
      </c>
      <c r="AD91" s="0" t="str">
        <f aca="false">IF(OR(summary!$X92=AssignmentsWork!AD$1,summary!$Z92=AssignmentsWork!AD$1),AssignmentsWork!$A91 &amp; " &lt;" &amp; AssignmentsWork!$B91 &amp; "&gt;, ", "")&amp;AD92</f>
        <v/>
      </c>
      <c r="AE91" s="0" t="str">
        <f aca="false">IF(OR(summary!$X92=AssignmentsWork!AE$1,summary!$Z92=AssignmentsWork!AE$1),AssignmentsWork!$A91 &amp; " &lt;" &amp; AssignmentsWork!$B91 &amp; "&gt;, ", "")&amp;AE92</f>
        <v/>
      </c>
      <c r="AF91" s="0" t="str">
        <f aca="false">IF(OR(summary!$X92=AssignmentsWork!AF$1,summary!$Z92=AssignmentsWork!AF$1),AssignmentsWork!$A91 &amp; " &lt;" &amp; AssignmentsWork!$B91 &amp; "&gt;, ", "")&amp;AF92</f>
        <v/>
      </c>
      <c r="AG91" s="0" t="str">
        <f aca="false">IF(OR(summary!$X92=AssignmentsWork!AG$1,summary!$Z92=AssignmentsWork!AG$1),AssignmentsWork!$A91 &amp; " &lt;" &amp; AssignmentsWork!$B91 &amp; "&gt;, ", "")&amp;AG92</f>
        <v/>
      </c>
      <c r="AH91" s="0" t="str">
        <f aca="false">IF(OR(summary!$X92=AssignmentsWork!AH$1,summary!$Z92=AssignmentsWork!AH$1),AssignmentsWork!$A91 &amp; " &lt;" &amp; AssignmentsWork!$B91 &amp; "&gt;, ", "")&amp;AH92</f>
        <v/>
      </c>
      <c r="AI91" s="0" t="str">
        <f aca="false">IF(OR(summary!$X92=AssignmentsWork!AI$1,summary!$Z92=AssignmentsWork!AI$1),AssignmentsWork!$A91 &amp; " &lt;" &amp; AssignmentsWork!$B91 &amp; "&gt;, ", "")&amp;AI92</f>
        <v/>
      </c>
      <c r="AJ91" s="0" t="str">
        <f aca="false">IF(OR(summary!$X92=AssignmentsWork!AJ$1,summary!$Z92=AssignmentsWork!AJ$1),AssignmentsWork!$A91 &amp; " &lt;" &amp; AssignmentsWork!$B91 &amp; "&gt;, ", "")&amp;AJ92</f>
        <v/>
      </c>
      <c r="AK91" s="0" t="str">
        <f aca="false">IF(OR(summary!$X92=AssignmentsWork!AK$1,summary!$Z92=AssignmentsWork!AK$1),AssignmentsWork!$A91 &amp; " &lt;" &amp; AssignmentsWork!$B91 &amp; "&gt;, ", "")&amp;AK92</f>
        <v/>
      </c>
      <c r="AL91" s="0" t="str">
        <f aca="false">IF(OR(summary!$X92=AssignmentsWork!AL$1,summary!$Z92=AssignmentsWork!AL$1),AssignmentsWork!$A91 &amp; " &lt;" &amp; AssignmentsWork!$B91 &amp; "&gt;, ", "")&amp;AL92</f>
        <v/>
      </c>
      <c r="AM91" s="0" t="str">
        <f aca="false">IF(OR(summary!$X92=AssignmentsWork!AM$1,summary!$Z92=AssignmentsWork!AM$1),AssignmentsWork!$A91 &amp; " &lt;" &amp; AssignmentsWork!$B91 &amp; "&gt;, ", "")&amp;AM92</f>
        <v/>
      </c>
      <c r="AN91" s="0" t="str">
        <f aca="false">IF(OR(summary!$X92=AssignmentsWork!AN$1,summary!$Z92=AssignmentsWork!AN$1),AssignmentsWork!$A91 &amp; " &lt;" &amp; AssignmentsWork!$B91 &amp; "&gt;, ", "")&amp;AN92</f>
        <v/>
      </c>
      <c r="AO91" s="0" t="str">
        <f aca="false">IF(OR(summary!$X92=AssignmentsWork!AO$1,summary!$Z92=AssignmentsWork!AO$1),AssignmentsWork!$A91 &amp; " &lt;" &amp; AssignmentsWork!$B91 &amp; "&gt;, ", "")&amp;AO92</f>
        <v/>
      </c>
      <c r="AP91" s="0" t="str">
        <f aca="false">IF(OR(summary!$X92=AssignmentsWork!AP$1,summary!$Z92=AssignmentsWork!AP$1),AssignmentsWork!$A91 &amp; " &lt;" &amp; AssignmentsWork!$B91 &amp; "&gt;, ", "")&amp;AP92</f>
        <v/>
      </c>
      <c r="AQ91" s="0" t="str">
        <f aca="false">IF(OR(summary!$X92=AssignmentsWork!AQ$1,summary!$Z92=AssignmentsWork!AQ$1),AssignmentsWork!$A91 &amp; " &lt;" &amp; AssignmentsWork!$B91 &amp; "&gt;, ", "")&amp;AQ92</f>
        <v/>
      </c>
      <c r="AR91" s="0" t="str">
        <f aca="false">IF(OR(summary!$X92=AssignmentsWork!AR$1,summary!$Z92=AssignmentsWork!AR$1),AssignmentsWork!$A91 &amp; " &lt;" &amp; AssignmentsWork!$B91 &amp; "&gt;, ", "")&amp;AR92</f>
        <v/>
      </c>
      <c r="AS91" s="0" t="str">
        <f aca="false">IF(OR(summary!$X92=AssignmentsWork!AS$1,summary!$Z92=AssignmentsWork!AS$1),AssignmentsWork!$A91 &amp; " &lt;" &amp; AssignmentsWork!$B91 &amp; "&gt;, ", "")&amp;AS92</f>
        <v/>
      </c>
      <c r="AT91" s="0" t="str">
        <f aca="false">IF(OR(summary!$X92=AssignmentsWork!AT$1,summary!$Z92=AssignmentsWork!AT$1),AssignmentsWork!$A91 &amp; " &lt;" &amp; AssignmentsWork!$B91 &amp; "&gt;, ", "")&amp;AT92</f>
        <v/>
      </c>
      <c r="AU91" s="0" t="str">
        <f aca="false">IF(OR(summary!$X92=AssignmentsWork!AU$1,summary!$Z92=AssignmentsWork!AU$1),AssignmentsWork!$A91 &amp; " &lt;" &amp; AssignmentsWork!$B91 &amp; "&gt;, ", "")&amp;AU92</f>
        <v/>
      </c>
      <c r="AV91" s="0" t="str">
        <f aca="false">IF(OR(summary!$X92=AssignmentsWork!AV$1,summary!$Z92=AssignmentsWork!AV$1),AssignmentsWork!$A91 &amp; " &lt;" &amp; AssignmentsWork!$B91 &amp; "&gt;, ", "")&amp;AV92</f>
        <v/>
      </c>
      <c r="AW91" s="0" t="str">
        <f aca="false">IF(OR(summary!$X92=AssignmentsWork!AW$1,summary!$Z92=AssignmentsWork!AW$1),AssignmentsWork!$A91 &amp; " &lt;" &amp; AssignmentsWork!$B91 &amp; "&gt;, ", "")&amp;AW92</f>
        <v/>
      </c>
      <c r="AX91" s="0" t="str">
        <f aca="false">IF(OR(summary!$X92=AssignmentsWork!AX$1,summary!$Z92=AssignmentsWork!AX$1),AssignmentsWork!$A91 &amp; " &lt;" &amp; AssignmentsWork!$B91 &amp; "&gt;, ", "")&amp;AX92</f>
        <v/>
      </c>
      <c r="AY91" s="0" t="str">
        <f aca="false">IF(OR(summary!$X92=AssignmentsWork!AY$1,summary!$Z92=AssignmentsWork!AY$1),AssignmentsWork!$A91 &amp; " &lt;" &amp; AssignmentsWork!$B91 &amp; "&gt;, ", "")&amp;AY92</f>
        <v/>
      </c>
      <c r="AZ91" s="0" t="str">
        <f aca="false">IF(OR(summary!$X92=AssignmentsWork!AZ$1,summary!$Z92=AssignmentsWork!AZ$1),AssignmentsWork!$A91 &amp; " &lt;" &amp; AssignmentsWork!$B91 &amp; "&gt;, ", "")&amp;AZ92</f>
        <v/>
      </c>
      <c r="BA91" s="0" t="str">
        <f aca="false">IF(OR(summary!$X92=AssignmentsWork!BA$1,summary!$Z92=AssignmentsWork!BA$1),AssignmentsWork!$A91 &amp; " &lt;" &amp; AssignmentsWork!$B91 &amp; "&gt;, ", "")&amp;BA92</f>
        <v/>
      </c>
      <c r="BB91" s="0" t="str">
        <f aca="false">IF(OR(summary!$X92=AssignmentsWork!BB$1,summary!$Z92=AssignmentsWork!BB$1),AssignmentsWork!$A91 &amp; " &lt;" &amp; AssignmentsWork!$B91 &amp; "&gt;, ", "")&amp;BB92</f>
        <v/>
      </c>
      <c r="BC91" s="0" t="e">
        <f aca="false">IF(OR(summary!$X92=AssignmentsWork!BC$1,summary!$Z92=AssignmentsWork!BC$1),AssignmentsWork!$A91 &amp; " &lt;" &amp; AssignmentsWork!$B91 &amp; "&gt;, ", "")&amp;BC92</f>
        <v>#N/A</v>
      </c>
    </row>
    <row r="92" customFormat="false" ht="15" hidden="false" customHeight="false" outlineLevel="0" collapsed="false">
      <c r="A92" s="0" t="str">
        <f aca="false">summary!A93&amp;" "&amp;summary!B93</f>
        <v> </v>
      </c>
      <c r="B92" s="0" t="n">
        <f aca="false">summary!D93</f>
        <v>0</v>
      </c>
      <c r="C92" s="0" t="str">
        <f aca="false">IF(OR(summary!$X93=AssignmentsWork!C$1,summary!$Z93=AssignmentsWork!C$1),AssignmentsWork!$A92 &amp; " &lt;" &amp; AssignmentsWork!$B92 &amp; "&gt;, ", "")&amp;C93</f>
        <v/>
      </c>
      <c r="D92" s="0" t="str">
        <f aca="false">IF(OR(summary!$X93=AssignmentsWork!D$1,summary!$Z93=AssignmentsWork!D$1),AssignmentsWork!$A92 &amp; " &lt;" &amp; AssignmentsWork!$B92 &amp; "&gt;, ", "")&amp;D93</f>
        <v/>
      </c>
      <c r="E92" s="0" t="str">
        <f aca="false">IF(OR(summary!$X93=AssignmentsWork!E$1,summary!$Z93=AssignmentsWork!E$1),AssignmentsWork!$A92 &amp; " &lt;" &amp; AssignmentsWork!$B92 &amp; "&gt;, ", "")&amp;E93</f>
        <v/>
      </c>
      <c r="F92" s="0" t="str">
        <f aca="false">IF(OR(summary!$X93=AssignmentsWork!F$1,summary!$Z93=AssignmentsWork!F$1),AssignmentsWork!$A92 &amp; " &lt;" &amp; AssignmentsWork!$B92 &amp; "&gt;, ", "")&amp;F93</f>
        <v/>
      </c>
      <c r="G92" s="0" t="str">
        <f aca="false">IF(OR(summary!$X93=AssignmentsWork!G$1,summary!$Z93=AssignmentsWork!G$1),AssignmentsWork!$A92 &amp; " &lt;" &amp; AssignmentsWork!$B92 &amp; "&gt;, ", "")&amp;G93</f>
        <v/>
      </c>
      <c r="H92" s="0" t="str">
        <f aca="false">IF(OR(summary!$X93=AssignmentsWork!H$1,summary!$Z93=AssignmentsWork!H$1),AssignmentsWork!$A92 &amp; " &lt;" &amp; AssignmentsWork!$B92 &amp; "&gt;, ", "")&amp;H93</f>
        <v/>
      </c>
      <c r="I92" s="0" t="str">
        <f aca="false">IF(OR(summary!$X93=AssignmentsWork!I$1,summary!$Z93=AssignmentsWork!I$1),AssignmentsWork!$A92 &amp; " &lt;" &amp; AssignmentsWork!$B92 &amp; "&gt;, ", "")&amp;I93</f>
        <v/>
      </c>
      <c r="J92" s="0" t="str">
        <f aca="false">IF(OR(summary!$X93=AssignmentsWork!J$1,summary!$Z93=AssignmentsWork!J$1),AssignmentsWork!$A92 &amp; " &lt;" &amp; AssignmentsWork!$B92 &amp; "&gt;, ", "")&amp;J93</f>
        <v/>
      </c>
      <c r="K92" s="0" t="str">
        <f aca="false">IF(OR(summary!$X93=AssignmentsWork!K$1,summary!$Z93=AssignmentsWork!K$1),AssignmentsWork!$A92 &amp; " &lt;" &amp; AssignmentsWork!$B92 &amp; "&gt;, ", "")&amp;K93</f>
        <v/>
      </c>
      <c r="L92" s="0" t="str">
        <f aca="false">IF(OR(summary!$X93=AssignmentsWork!L$1,summary!$Z93=AssignmentsWork!L$1),AssignmentsWork!$A92 &amp; " &lt;" &amp; AssignmentsWork!$B92 &amp; "&gt;, ", "")&amp;L93</f>
        <v/>
      </c>
      <c r="M92" s="0" t="str">
        <f aca="false">IF(OR(summary!$X93=AssignmentsWork!M$1,summary!$Z93=AssignmentsWork!M$1),AssignmentsWork!$A92 &amp; " &lt;" &amp; AssignmentsWork!$B92 &amp; "&gt;, ", "")&amp;M93</f>
        <v/>
      </c>
      <c r="N92" s="0" t="str">
        <f aca="false">IF(OR(summary!$X93=AssignmentsWork!N$1,summary!$Z93=AssignmentsWork!N$1),AssignmentsWork!$A92 &amp; " &lt;" &amp; AssignmentsWork!$B92 &amp; "&gt;, ", "")&amp;N93</f>
        <v/>
      </c>
      <c r="O92" s="0" t="str">
        <f aca="false">IF(OR(summary!$X93=AssignmentsWork!O$1,summary!$Z93=AssignmentsWork!O$1),AssignmentsWork!$A92 &amp; " &lt;" &amp; AssignmentsWork!$B92 &amp; "&gt;, ", "")&amp;O93</f>
        <v/>
      </c>
      <c r="P92" s="0" t="str">
        <f aca="false">IF(OR(summary!$X93=AssignmentsWork!P$1,summary!$Z93=AssignmentsWork!P$1),AssignmentsWork!$A92 &amp; " &lt;" &amp; AssignmentsWork!$B92 &amp; "&gt;, ", "")&amp;P93</f>
        <v/>
      </c>
      <c r="Q92" s="0" t="str">
        <f aca="false">IF(OR(summary!$X93=AssignmentsWork!Q$1,summary!$Z93=AssignmentsWork!Q$1),AssignmentsWork!$A92 &amp; " &lt;" &amp; AssignmentsWork!$B92 &amp; "&gt;, ", "")&amp;Q93</f>
        <v/>
      </c>
      <c r="R92" s="0" t="str">
        <f aca="false">IF(OR(summary!$X93=AssignmentsWork!R$1,summary!$Z93=AssignmentsWork!R$1),AssignmentsWork!$A92 &amp; " &lt;" &amp; AssignmentsWork!$B92 &amp; "&gt;, ", "")&amp;R93</f>
        <v/>
      </c>
      <c r="S92" s="0" t="str">
        <f aca="false">IF(OR(summary!$X93=AssignmentsWork!S$1,summary!$Z93=AssignmentsWork!S$1),AssignmentsWork!$A92 &amp; " &lt;" &amp; AssignmentsWork!$B92 &amp; "&gt;, ", "")&amp;S93</f>
        <v/>
      </c>
      <c r="T92" s="0" t="str">
        <f aca="false">IF(OR(summary!$X93=AssignmentsWork!T$1,summary!$Z93=AssignmentsWork!T$1),AssignmentsWork!$A92 &amp; " &lt;" &amp; AssignmentsWork!$B92 &amp; "&gt;, ", "")&amp;T93</f>
        <v/>
      </c>
      <c r="U92" s="0" t="str">
        <f aca="false">IF(OR(summary!$X93=AssignmentsWork!U$1,summary!$Z93=AssignmentsWork!U$1),AssignmentsWork!$A92 &amp; " &lt;" &amp; AssignmentsWork!$B92 &amp; "&gt;, ", "")&amp;U93</f>
        <v/>
      </c>
      <c r="V92" s="0" t="str">
        <f aca="false">IF(OR(summary!$X93=AssignmentsWork!V$1,summary!$Z93=AssignmentsWork!V$1),AssignmentsWork!$A92 &amp; " &lt;" &amp; AssignmentsWork!$B92 &amp; "&gt;, ", "")&amp;V93</f>
        <v/>
      </c>
      <c r="W92" s="0" t="str">
        <f aca="false">IF(OR(summary!$X93=AssignmentsWork!W$1,summary!$Z93=AssignmentsWork!W$1),AssignmentsWork!$A92 &amp; " &lt;" &amp; AssignmentsWork!$B92 &amp; "&gt;, ", "")&amp;W93</f>
        <v/>
      </c>
      <c r="X92" s="0" t="str">
        <f aca="false">IF(OR(summary!$X93=AssignmentsWork!X$1,summary!$Z93=AssignmentsWork!X$1),AssignmentsWork!$A92 &amp; " &lt;" &amp; AssignmentsWork!$B92 &amp; "&gt;, ", "")&amp;X93</f>
        <v/>
      </c>
      <c r="Y92" s="0" t="str">
        <f aca="false">IF(OR(summary!$X93=AssignmentsWork!Y$1,summary!$Z93=AssignmentsWork!Y$1),AssignmentsWork!$A92 &amp; " &lt;" &amp; AssignmentsWork!$B92 &amp; "&gt;, ", "")&amp;Y93</f>
        <v/>
      </c>
      <c r="Z92" s="0" t="str">
        <f aca="false">IF(OR(summary!$X93=AssignmentsWork!Z$1,summary!$Z93=AssignmentsWork!Z$1),AssignmentsWork!$A92 &amp; " &lt;" &amp; AssignmentsWork!$B92 &amp; "&gt;, ", "")&amp;Z93</f>
        <v/>
      </c>
      <c r="AA92" s="0" t="str">
        <f aca="false">IF(OR(summary!$X93=AssignmentsWork!AA$1,summary!$Z93=AssignmentsWork!AA$1),AssignmentsWork!$A92 &amp; " &lt;" &amp; AssignmentsWork!$B92 &amp; "&gt;, ", "")&amp;AA93</f>
        <v/>
      </c>
      <c r="AB92" s="0" t="str">
        <f aca="false">IF(OR(summary!$X93=AssignmentsWork!AB$1,summary!$Z93=AssignmentsWork!AB$1),AssignmentsWork!$A92 &amp; " &lt;" &amp; AssignmentsWork!$B92 &amp; "&gt;, ", "")&amp;AB93</f>
        <v/>
      </c>
      <c r="AC92" s="0" t="str">
        <f aca="false">IF(OR(summary!$X93=AssignmentsWork!AC$1,summary!$Z93=AssignmentsWork!AC$1),AssignmentsWork!$A92 &amp; " &lt;" &amp; AssignmentsWork!$B92 &amp; "&gt;, ", "")&amp;AC93</f>
        <v/>
      </c>
      <c r="AD92" s="0" t="str">
        <f aca="false">IF(OR(summary!$X93=AssignmentsWork!AD$1,summary!$Z93=AssignmentsWork!AD$1),AssignmentsWork!$A92 &amp; " &lt;" &amp; AssignmentsWork!$B92 &amp; "&gt;, ", "")&amp;AD93</f>
        <v/>
      </c>
      <c r="AE92" s="0" t="str">
        <f aca="false">IF(OR(summary!$X93=AssignmentsWork!AE$1,summary!$Z93=AssignmentsWork!AE$1),AssignmentsWork!$A92 &amp; " &lt;" &amp; AssignmentsWork!$B92 &amp; "&gt;, ", "")&amp;AE93</f>
        <v/>
      </c>
      <c r="AF92" s="0" t="str">
        <f aca="false">IF(OR(summary!$X93=AssignmentsWork!AF$1,summary!$Z93=AssignmentsWork!AF$1),AssignmentsWork!$A92 &amp; " &lt;" &amp; AssignmentsWork!$B92 &amp; "&gt;, ", "")&amp;AF93</f>
        <v/>
      </c>
      <c r="AG92" s="0" t="str">
        <f aca="false">IF(OR(summary!$X93=AssignmentsWork!AG$1,summary!$Z93=AssignmentsWork!AG$1),AssignmentsWork!$A92 &amp; " &lt;" &amp; AssignmentsWork!$B92 &amp; "&gt;, ", "")&amp;AG93</f>
        <v/>
      </c>
      <c r="AH92" s="0" t="str">
        <f aca="false">IF(OR(summary!$X93=AssignmentsWork!AH$1,summary!$Z93=AssignmentsWork!AH$1),AssignmentsWork!$A92 &amp; " &lt;" &amp; AssignmentsWork!$B92 &amp; "&gt;, ", "")&amp;AH93</f>
        <v/>
      </c>
      <c r="AI92" s="0" t="str">
        <f aca="false">IF(OR(summary!$X93=AssignmentsWork!AI$1,summary!$Z93=AssignmentsWork!AI$1),AssignmentsWork!$A92 &amp; " &lt;" &amp; AssignmentsWork!$B92 &amp; "&gt;, ", "")&amp;AI93</f>
        <v/>
      </c>
      <c r="AJ92" s="0" t="str">
        <f aca="false">IF(OR(summary!$X93=AssignmentsWork!AJ$1,summary!$Z93=AssignmentsWork!AJ$1),AssignmentsWork!$A92 &amp; " &lt;" &amp; AssignmentsWork!$B92 &amp; "&gt;, ", "")&amp;AJ93</f>
        <v/>
      </c>
      <c r="AK92" s="0" t="str">
        <f aca="false">IF(OR(summary!$X93=AssignmentsWork!AK$1,summary!$Z93=AssignmentsWork!AK$1),AssignmentsWork!$A92 &amp; " &lt;" &amp; AssignmentsWork!$B92 &amp; "&gt;, ", "")&amp;AK93</f>
        <v/>
      </c>
      <c r="AL92" s="0" t="str">
        <f aca="false">IF(OR(summary!$X93=AssignmentsWork!AL$1,summary!$Z93=AssignmentsWork!AL$1),AssignmentsWork!$A92 &amp; " &lt;" &amp; AssignmentsWork!$B92 &amp; "&gt;, ", "")&amp;AL93</f>
        <v/>
      </c>
      <c r="AM92" s="0" t="str">
        <f aca="false">IF(OR(summary!$X93=AssignmentsWork!AM$1,summary!$Z93=AssignmentsWork!AM$1),AssignmentsWork!$A92 &amp; " &lt;" &amp; AssignmentsWork!$B92 &amp; "&gt;, ", "")&amp;AM93</f>
        <v/>
      </c>
      <c r="AN92" s="0" t="str">
        <f aca="false">IF(OR(summary!$X93=AssignmentsWork!AN$1,summary!$Z93=AssignmentsWork!AN$1),AssignmentsWork!$A92 &amp; " &lt;" &amp; AssignmentsWork!$B92 &amp; "&gt;, ", "")&amp;AN93</f>
        <v/>
      </c>
      <c r="AO92" s="0" t="str">
        <f aca="false">IF(OR(summary!$X93=AssignmentsWork!AO$1,summary!$Z93=AssignmentsWork!AO$1),AssignmentsWork!$A92 &amp; " &lt;" &amp; AssignmentsWork!$B92 &amp; "&gt;, ", "")&amp;AO93</f>
        <v/>
      </c>
      <c r="AP92" s="0" t="str">
        <f aca="false">IF(OR(summary!$X93=AssignmentsWork!AP$1,summary!$Z93=AssignmentsWork!AP$1),AssignmentsWork!$A92 &amp; " &lt;" &amp; AssignmentsWork!$B92 &amp; "&gt;, ", "")&amp;AP93</f>
        <v/>
      </c>
      <c r="AQ92" s="0" t="str">
        <f aca="false">IF(OR(summary!$X93=AssignmentsWork!AQ$1,summary!$Z93=AssignmentsWork!AQ$1),AssignmentsWork!$A92 &amp; " &lt;" &amp; AssignmentsWork!$B92 &amp; "&gt;, ", "")&amp;AQ93</f>
        <v/>
      </c>
      <c r="AR92" s="0" t="str">
        <f aca="false">IF(OR(summary!$X93=AssignmentsWork!AR$1,summary!$Z93=AssignmentsWork!AR$1),AssignmentsWork!$A92 &amp; " &lt;" &amp; AssignmentsWork!$B92 &amp; "&gt;, ", "")&amp;AR93</f>
        <v/>
      </c>
      <c r="AS92" s="0" t="str">
        <f aca="false">IF(OR(summary!$X93=AssignmentsWork!AS$1,summary!$Z93=AssignmentsWork!AS$1),AssignmentsWork!$A92 &amp; " &lt;" &amp; AssignmentsWork!$B92 &amp; "&gt;, ", "")&amp;AS93</f>
        <v/>
      </c>
      <c r="AT92" s="0" t="str">
        <f aca="false">IF(OR(summary!$X93=AssignmentsWork!AT$1,summary!$Z93=AssignmentsWork!AT$1),AssignmentsWork!$A92 &amp; " &lt;" &amp; AssignmentsWork!$B92 &amp; "&gt;, ", "")&amp;AT93</f>
        <v/>
      </c>
      <c r="AU92" s="0" t="str">
        <f aca="false">IF(OR(summary!$X93=AssignmentsWork!AU$1,summary!$Z93=AssignmentsWork!AU$1),AssignmentsWork!$A92 &amp; " &lt;" &amp; AssignmentsWork!$B92 &amp; "&gt;, ", "")&amp;AU93</f>
        <v/>
      </c>
      <c r="AV92" s="0" t="str">
        <f aca="false">IF(OR(summary!$X93=AssignmentsWork!AV$1,summary!$Z93=AssignmentsWork!AV$1),AssignmentsWork!$A92 &amp; " &lt;" &amp; AssignmentsWork!$B92 &amp; "&gt;, ", "")&amp;AV93</f>
        <v/>
      </c>
      <c r="AW92" s="0" t="str">
        <f aca="false">IF(OR(summary!$X93=AssignmentsWork!AW$1,summary!$Z93=AssignmentsWork!AW$1),AssignmentsWork!$A92 &amp; " &lt;" &amp; AssignmentsWork!$B92 &amp; "&gt;, ", "")&amp;AW93</f>
        <v/>
      </c>
      <c r="AX92" s="0" t="str">
        <f aca="false">IF(OR(summary!$X93=AssignmentsWork!AX$1,summary!$Z93=AssignmentsWork!AX$1),AssignmentsWork!$A92 &amp; " &lt;" &amp; AssignmentsWork!$B92 &amp; "&gt;, ", "")&amp;AX93</f>
        <v/>
      </c>
      <c r="AY92" s="0" t="str">
        <f aca="false">IF(OR(summary!$X93=AssignmentsWork!AY$1,summary!$Z93=AssignmentsWork!AY$1),AssignmentsWork!$A92 &amp; " &lt;" &amp; AssignmentsWork!$B92 &amp; "&gt;, ", "")&amp;AY93</f>
        <v/>
      </c>
      <c r="AZ92" s="0" t="str">
        <f aca="false">IF(OR(summary!$X93=AssignmentsWork!AZ$1,summary!$Z93=AssignmentsWork!AZ$1),AssignmentsWork!$A92 &amp; " &lt;" &amp; AssignmentsWork!$B92 &amp; "&gt;, ", "")&amp;AZ93</f>
        <v/>
      </c>
      <c r="BA92" s="0" t="str">
        <f aca="false">IF(OR(summary!$X93=AssignmentsWork!BA$1,summary!$Z93=AssignmentsWork!BA$1),AssignmentsWork!$A92 &amp; " &lt;" &amp; AssignmentsWork!$B92 &amp; "&gt;, ", "")&amp;BA93</f>
        <v/>
      </c>
      <c r="BB92" s="0" t="str">
        <f aca="false">IF(OR(summary!$X93=AssignmentsWork!BB$1,summary!$Z93=AssignmentsWork!BB$1),AssignmentsWork!$A92 &amp; " &lt;" &amp; AssignmentsWork!$B92 &amp; "&gt;, ", "")&amp;BB93</f>
        <v/>
      </c>
      <c r="BC92" s="0" t="e">
        <f aca="false">IF(OR(summary!$X93=AssignmentsWork!BC$1,summary!$Z93=AssignmentsWork!BC$1),AssignmentsWork!$A92 &amp; " &lt;" &amp; AssignmentsWork!$B92 &amp; "&gt;, ", "")&amp;BC93</f>
        <v>#N/A</v>
      </c>
    </row>
    <row r="93" customFormat="false" ht="15" hidden="false" customHeight="false" outlineLevel="0" collapsed="false">
      <c r="A93" s="0" t="str">
        <f aca="false">summary!A94&amp;" "&amp;summary!B94</f>
        <v> </v>
      </c>
      <c r="B93" s="0" t="n">
        <f aca="false">summary!D94</f>
        <v>0</v>
      </c>
      <c r="C93" s="0" t="str">
        <f aca="false">IF(OR(summary!$X94=AssignmentsWork!C$1,summary!$Z94=AssignmentsWork!C$1),AssignmentsWork!$A93 &amp; " &lt;" &amp; AssignmentsWork!$B93 &amp; "&gt;, ", "")&amp;C94</f>
        <v/>
      </c>
      <c r="D93" s="0" t="str">
        <f aca="false">IF(OR(summary!$X94=AssignmentsWork!D$1,summary!$Z94=AssignmentsWork!D$1),AssignmentsWork!$A93 &amp; " &lt;" &amp; AssignmentsWork!$B93 &amp; "&gt;, ", "")&amp;D94</f>
        <v/>
      </c>
      <c r="E93" s="0" t="str">
        <f aca="false">IF(OR(summary!$X94=AssignmentsWork!E$1,summary!$Z94=AssignmentsWork!E$1),AssignmentsWork!$A93 &amp; " &lt;" &amp; AssignmentsWork!$B93 &amp; "&gt;, ", "")&amp;E94</f>
        <v/>
      </c>
      <c r="F93" s="0" t="str">
        <f aca="false">IF(OR(summary!$X94=AssignmentsWork!F$1,summary!$Z94=AssignmentsWork!F$1),AssignmentsWork!$A93 &amp; " &lt;" &amp; AssignmentsWork!$B93 &amp; "&gt;, ", "")&amp;F94</f>
        <v/>
      </c>
      <c r="G93" s="0" t="str">
        <f aca="false">IF(OR(summary!$X94=AssignmentsWork!G$1,summary!$Z94=AssignmentsWork!G$1),AssignmentsWork!$A93 &amp; " &lt;" &amp; AssignmentsWork!$B93 &amp; "&gt;, ", "")&amp;G94</f>
        <v/>
      </c>
      <c r="H93" s="0" t="str">
        <f aca="false">IF(OR(summary!$X94=AssignmentsWork!H$1,summary!$Z94=AssignmentsWork!H$1),AssignmentsWork!$A93 &amp; " &lt;" &amp; AssignmentsWork!$B93 &amp; "&gt;, ", "")&amp;H94</f>
        <v/>
      </c>
      <c r="I93" s="0" t="str">
        <f aca="false">IF(OR(summary!$X94=AssignmentsWork!I$1,summary!$Z94=AssignmentsWork!I$1),AssignmentsWork!$A93 &amp; " &lt;" &amp; AssignmentsWork!$B93 &amp; "&gt;, ", "")&amp;I94</f>
        <v/>
      </c>
      <c r="J93" s="0" t="str">
        <f aca="false">IF(OR(summary!$X94=AssignmentsWork!J$1,summary!$Z94=AssignmentsWork!J$1),AssignmentsWork!$A93 &amp; " &lt;" &amp; AssignmentsWork!$B93 &amp; "&gt;, ", "")&amp;J94</f>
        <v/>
      </c>
      <c r="K93" s="0" t="str">
        <f aca="false">IF(OR(summary!$X94=AssignmentsWork!K$1,summary!$Z94=AssignmentsWork!K$1),AssignmentsWork!$A93 &amp; " &lt;" &amp; AssignmentsWork!$B93 &amp; "&gt;, ", "")&amp;K94</f>
        <v/>
      </c>
      <c r="L93" s="0" t="str">
        <f aca="false">IF(OR(summary!$X94=AssignmentsWork!L$1,summary!$Z94=AssignmentsWork!L$1),AssignmentsWork!$A93 &amp; " &lt;" &amp; AssignmentsWork!$B93 &amp; "&gt;, ", "")&amp;L94</f>
        <v/>
      </c>
      <c r="M93" s="0" t="str">
        <f aca="false">IF(OR(summary!$X94=AssignmentsWork!M$1,summary!$Z94=AssignmentsWork!M$1),AssignmentsWork!$A93 &amp; " &lt;" &amp; AssignmentsWork!$B93 &amp; "&gt;, ", "")&amp;M94</f>
        <v/>
      </c>
      <c r="N93" s="0" t="str">
        <f aca="false">IF(OR(summary!$X94=AssignmentsWork!N$1,summary!$Z94=AssignmentsWork!N$1),AssignmentsWork!$A93 &amp; " &lt;" &amp; AssignmentsWork!$B93 &amp; "&gt;, ", "")&amp;N94</f>
        <v/>
      </c>
      <c r="O93" s="0" t="str">
        <f aca="false">IF(OR(summary!$X94=AssignmentsWork!O$1,summary!$Z94=AssignmentsWork!O$1),AssignmentsWork!$A93 &amp; " &lt;" &amp; AssignmentsWork!$B93 &amp; "&gt;, ", "")&amp;O94</f>
        <v/>
      </c>
      <c r="P93" s="0" t="str">
        <f aca="false">IF(OR(summary!$X94=AssignmentsWork!P$1,summary!$Z94=AssignmentsWork!P$1),AssignmentsWork!$A93 &amp; " &lt;" &amp; AssignmentsWork!$B93 &amp; "&gt;, ", "")&amp;P94</f>
        <v/>
      </c>
      <c r="Q93" s="0" t="str">
        <f aca="false">IF(OR(summary!$X94=AssignmentsWork!Q$1,summary!$Z94=AssignmentsWork!Q$1),AssignmentsWork!$A93 &amp; " &lt;" &amp; AssignmentsWork!$B93 &amp; "&gt;, ", "")&amp;Q94</f>
        <v/>
      </c>
      <c r="R93" s="0" t="str">
        <f aca="false">IF(OR(summary!$X94=AssignmentsWork!R$1,summary!$Z94=AssignmentsWork!R$1),AssignmentsWork!$A93 &amp; " &lt;" &amp; AssignmentsWork!$B93 &amp; "&gt;, ", "")&amp;R94</f>
        <v/>
      </c>
      <c r="S93" s="0" t="str">
        <f aca="false">IF(OR(summary!$X94=AssignmentsWork!S$1,summary!$Z94=AssignmentsWork!S$1),AssignmentsWork!$A93 &amp; " &lt;" &amp; AssignmentsWork!$B93 &amp; "&gt;, ", "")&amp;S94</f>
        <v/>
      </c>
      <c r="T93" s="0" t="str">
        <f aca="false">IF(OR(summary!$X94=AssignmentsWork!T$1,summary!$Z94=AssignmentsWork!T$1),AssignmentsWork!$A93 &amp; " &lt;" &amp; AssignmentsWork!$B93 &amp; "&gt;, ", "")&amp;T94</f>
        <v/>
      </c>
      <c r="U93" s="0" t="str">
        <f aca="false">IF(OR(summary!$X94=AssignmentsWork!U$1,summary!$Z94=AssignmentsWork!U$1),AssignmentsWork!$A93 &amp; " &lt;" &amp; AssignmentsWork!$B93 &amp; "&gt;, ", "")&amp;U94</f>
        <v/>
      </c>
      <c r="V93" s="0" t="str">
        <f aca="false">IF(OR(summary!$X94=AssignmentsWork!V$1,summary!$Z94=AssignmentsWork!V$1),AssignmentsWork!$A93 &amp; " &lt;" &amp; AssignmentsWork!$B93 &amp; "&gt;, ", "")&amp;V94</f>
        <v/>
      </c>
      <c r="W93" s="0" t="str">
        <f aca="false">IF(OR(summary!$X94=AssignmentsWork!W$1,summary!$Z94=AssignmentsWork!W$1),AssignmentsWork!$A93 &amp; " &lt;" &amp; AssignmentsWork!$B93 &amp; "&gt;, ", "")&amp;W94</f>
        <v/>
      </c>
      <c r="X93" s="0" t="str">
        <f aca="false">IF(OR(summary!$X94=AssignmentsWork!X$1,summary!$Z94=AssignmentsWork!X$1),AssignmentsWork!$A93 &amp; " &lt;" &amp; AssignmentsWork!$B93 &amp; "&gt;, ", "")&amp;X94</f>
        <v/>
      </c>
      <c r="Y93" s="0" t="str">
        <f aca="false">IF(OR(summary!$X94=AssignmentsWork!Y$1,summary!$Z94=AssignmentsWork!Y$1),AssignmentsWork!$A93 &amp; " &lt;" &amp; AssignmentsWork!$B93 &amp; "&gt;, ", "")&amp;Y94</f>
        <v/>
      </c>
      <c r="Z93" s="0" t="str">
        <f aca="false">IF(OR(summary!$X94=AssignmentsWork!Z$1,summary!$Z94=AssignmentsWork!Z$1),AssignmentsWork!$A93 &amp; " &lt;" &amp; AssignmentsWork!$B93 &amp; "&gt;, ", "")&amp;Z94</f>
        <v/>
      </c>
      <c r="AA93" s="0" t="str">
        <f aca="false">IF(OR(summary!$X94=AssignmentsWork!AA$1,summary!$Z94=AssignmentsWork!AA$1),AssignmentsWork!$A93 &amp; " &lt;" &amp; AssignmentsWork!$B93 &amp; "&gt;, ", "")&amp;AA94</f>
        <v/>
      </c>
      <c r="AB93" s="0" t="str">
        <f aca="false">IF(OR(summary!$X94=AssignmentsWork!AB$1,summary!$Z94=AssignmentsWork!AB$1),AssignmentsWork!$A93 &amp; " &lt;" &amp; AssignmentsWork!$B93 &amp; "&gt;, ", "")&amp;AB94</f>
        <v/>
      </c>
      <c r="AC93" s="0" t="str">
        <f aca="false">IF(OR(summary!$X94=AssignmentsWork!AC$1,summary!$Z94=AssignmentsWork!AC$1),AssignmentsWork!$A93 &amp; " &lt;" &amp; AssignmentsWork!$B93 &amp; "&gt;, ", "")&amp;AC94</f>
        <v/>
      </c>
      <c r="AD93" s="0" t="str">
        <f aca="false">IF(OR(summary!$X94=AssignmentsWork!AD$1,summary!$Z94=AssignmentsWork!AD$1),AssignmentsWork!$A93 &amp; " &lt;" &amp; AssignmentsWork!$B93 &amp; "&gt;, ", "")&amp;AD94</f>
        <v/>
      </c>
      <c r="AE93" s="0" t="str">
        <f aca="false">IF(OR(summary!$X94=AssignmentsWork!AE$1,summary!$Z94=AssignmentsWork!AE$1),AssignmentsWork!$A93 &amp; " &lt;" &amp; AssignmentsWork!$B93 &amp; "&gt;, ", "")&amp;AE94</f>
        <v/>
      </c>
      <c r="AF93" s="0" t="str">
        <f aca="false">IF(OR(summary!$X94=AssignmentsWork!AF$1,summary!$Z94=AssignmentsWork!AF$1),AssignmentsWork!$A93 &amp; " &lt;" &amp; AssignmentsWork!$B93 &amp; "&gt;, ", "")&amp;AF94</f>
        <v/>
      </c>
      <c r="AG93" s="0" t="str">
        <f aca="false">IF(OR(summary!$X94=AssignmentsWork!AG$1,summary!$Z94=AssignmentsWork!AG$1),AssignmentsWork!$A93 &amp; " &lt;" &amp; AssignmentsWork!$B93 &amp; "&gt;, ", "")&amp;AG94</f>
        <v/>
      </c>
      <c r="AH93" s="0" t="str">
        <f aca="false">IF(OR(summary!$X94=AssignmentsWork!AH$1,summary!$Z94=AssignmentsWork!AH$1),AssignmentsWork!$A93 &amp; " &lt;" &amp; AssignmentsWork!$B93 &amp; "&gt;, ", "")&amp;AH94</f>
        <v/>
      </c>
      <c r="AI93" s="0" t="str">
        <f aca="false">IF(OR(summary!$X94=AssignmentsWork!AI$1,summary!$Z94=AssignmentsWork!AI$1),AssignmentsWork!$A93 &amp; " &lt;" &amp; AssignmentsWork!$B93 &amp; "&gt;, ", "")&amp;AI94</f>
        <v/>
      </c>
      <c r="AJ93" s="0" t="str">
        <f aca="false">IF(OR(summary!$X94=AssignmentsWork!AJ$1,summary!$Z94=AssignmentsWork!AJ$1),AssignmentsWork!$A93 &amp; " &lt;" &amp; AssignmentsWork!$B93 &amp; "&gt;, ", "")&amp;AJ94</f>
        <v/>
      </c>
      <c r="AK93" s="0" t="str">
        <f aca="false">IF(OR(summary!$X94=AssignmentsWork!AK$1,summary!$Z94=AssignmentsWork!AK$1),AssignmentsWork!$A93 &amp; " &lt;" &amp; AssignmentsWork!$B93 &amp; "&gt;, ", "")&amp;AK94</f>
        <v/>
      </c>
      <c r="AL93" s="0" t="str">
        <f aca="false">IF(OR(summary!$X94=AssignmentsWork!AL$1,summary!$Z94=AssignmentsWork!AL$1),AssignmentsWork!$A93 &amp; " &lt;" &amp; AssignmentsWork!$B93 &amp; "&gt;, ", "")&amp;AL94</f>
        <v/>
      </c>
      <c r="AM93" s="0" t="str">
        <f aca="false">IF(OR(summary!$X94=AssignmentsWork!AM$1,summary!$Z94=AssignmentsWork!AM$1),AssignmentsWork!$A93 &amp; " &lt;" &amp; AssignmentsWork!$B93 &amp; "&gt;, ", "")&amp;AM94</f>
        <v/>
      </c>
      <c r="AN93" s="0" t="str">
        <f aca="false">IF(OR(summary!$X94=AssignmentsWork!AN$1,summary!$Z94=AssignmentsWork!AN$1),AssignmentsWork!$A93 &amp; " &lt;" &amp; AssignmentsWork!$B93 &amp; "&gt;, ", "")&amp;AN94</f>
        <v/>
      </c>
      <c r="AO93" s="0" t="str">
        <f aca="false">IF(OR(summary!$X94=AssignmentsWork!AO$1,summary!$Z94=AssignmentsWork!AO$1),AssignmentsWork!$A93 &amp; " &lt;" &amp; AssignmentsWork!$B93 &amp; "&gt;, ", "")&amp;AO94</f>
        <v/>
      </c>
      <c r="AP93" s="0" t="str">
        <f aca="false">IF(OR(summary!$X94=AssignmentsWork!AP$1,summary!$Z94=AssignmentsWork!AP$1),AssignmentsWork!$A93 &amp; " &lt;" &amp; AssignmentsWork!$B93 &amp; "&gt;, ", "")&amp;AP94</f>
        <v/>
      </c>
      <c r="AQ93" s="0" t="str">
        <f aca="false">IF(OR(summary!$X94=AssignmentsWork!AQ$1,summary!$Z94=AssignmentsWork!AQ$1),AssignmentsWork!$A93 &amp; " &lt;" &amp; AssignmentsWork!$B93 &amp; "&gt;, ", "")&amp;AQ94</f>
        <v/>
      </c>
      <c r="AR93" s="0" t="str">
        <f aca="false">IF(OR(summary!$X94=AssignmentsWork!AR$1,summary!$Z94=AssignmentsWork!AR$1),AssignmentsWork!$A93 &amp; " &lt;" &amp; AssignmentsWork!$B93 &amp; "&gt;, ", "")&amp;AR94</f>
        <v/>
      </c>
      <c r="AS93" s="0" t="str">
        <f aca="false">IF(OR(summary!$X94=AssignmentsWork!AS$1,summary!$Z94=AssignmentsWork!AS$1),AssignmentsWork!$A93 &amp; " &lt;" &amp; AssignmentsWork!$B93 &amp; "&gt;, ", "")&amp;AS94</f>
        <v/>
      </c>
      <c r="AT93" s="0" t="str">
        <f aca="false">IF(OR(summary!$X94=AssignmentsWork!AT$1,summary!$Z94=AssignmentsWork!AT$1),AssignmentsWork!$A93 &amp; " &lt;" &amp; AssignmentsWork!$B93 &amp; "&gt;, ", "")&amp;AT94</f>
        <v/>
      </c>
      <c r="AU93" s="0" t="str">
        <f aca="false">IF(OR(summary!$X94=AssignmentsWork!AU$1,summary!$Z94=AssignmentsWork!AU$1),AssignmentsWork!$A93 &amp; " &lt;" &amp; AssignmentsWork!$B93 &amp; "&gt;, ", "")&amp;AU94</f>
        <v/>
      </c>
      <c r="AV93" s="0" t="str">
        <f aca="false">IF(OR(summary!$X94=AssignmentsWork!AV$1,summary!$Z94=AssignmentsWork!AV$1),AssignmentsWork!$A93 &amp; " &lt;" &amp; AssignmentsWork!$B93 &amp; "&gt;, ", "")&amp;AV94</f>
        <v/>
      </c>
      <c r="AW93" s="0" t="str">
        <f aca="false">IF(OR(summary!$X94=AssignmentsWork!AW$1,summary!$Z94=AssignmentsWork!AW$1),AssignmentsWork!$A93 &amp; " &lt;" &amp; AssignmentsWork!$B93 &amp; "&gt;, ", "")&amp;AW94</f>
        <v/>
      </c>
      <c r="AX93" s="0" t="str">
        <f aca="false">IF(OR(summary!$X94=AssignmentsWork!AX$1,summary!$Z94=AssignmentsWork!AX$1),AssignmentsWork!$A93 &amp; " &lt;" &amp; AssignmentsWork!$B93 &amp; "&gt;, ", "")&amp;AX94</f>
        <v/>
      </c>
      <c r="AY93" s="0" t="str">
        <f aca="false">IF(OR(summary!$X94=AssignmentsWork!AY$1,summary!$Z94=AssignmentsWork!AY$1),AssignmentsWork!$A93 &amp; " &lt;" &amp; AssignmentsWork!$B93 &amp; "&gt;, ", "")&amp;AY94</f>
        <v/>
      </c>
      <c r="AZ93" s="0" t="str">
        <f aca="false">IF(OR(summary!$X94=AssignmentsWork!AZ$1,summary!$Z94=AssignmentsWork!AZ$1),AssignmentsWork!$A93 &amp; " &lt;" &amp; AssignmentsWork!$B93 &amp; "&gt;, ", "")&amp;AZ94</f>
        <v/>
      </c>
      <c r="BA93" s="0" t="str">
        <f aca="false">IF(OR(summary!$X94=AssignmentsWork!BA$1,summary!$Z94=AssignmentsWork!BA$1),AssignmentsWork!$A93 &amp; " &lt;" &amp; AssignmentsWork!$B93 &amp; "&gt;, ", "")&amp;BA94</f>
        <v/>
      </c>
      <c r="BB93" s="0" t="str">
        <f aca="false">IF(OR(summary!$X94=AssignmentsWork!BB$1,summary!$Z94=AssignmentsWork!BB$1),AssignmentsWork!$A93 &amp; " &lt;" &amp; AssignmentsWork!$B93 &amp; "&gt;, ", "")&amp;BB94</f>
        <v/>
      </c>
      <c r="BC93" s="0" t="e">
        <f aca="false">IF(OR(summary!$X94=AssignmentsWork!BC$1,summary!$Z94=AssignmentsWork!BC$1),AssignmentsWork!$A93 &amp; " &lt;" &amp; AssignmentsWork!$B93 &amp; "&gt;, ", "")&amp;BC94</f>
        <v>#N/A</v>
      </c>
    </row>
    <row r="94" customFormat="false" ht="15" hidden="false" customHeight="false" outlineLevel="0" collapsed="false">
      <c r="A94" s="0" t="str">
        <f aca="false">summary!A95&amp;" "&amp;summary!B95</f>
        <v> </v>
      </c>
      <c r="B94" s="0" t="n">
        <f aca="false">summary!D95</f>
        <v>0</v>
      </c>
      <c r="C94" s="0" t="str">
        <f aca="false">IF(OR(summary!$X95=AssignmentsWork!C$1,summary!$Z95=AssignmentsWork!C$1),AssignmentsWork!$A94 &amp; " &lt;" &amp; AssignmentsWork!$B94 &amp; "&gt;, ", "")&amp;C95</f>
        <v/>
      </c>
      <c r="D94" s="0" t="str">
        <f aca="false">IF(OR(summary!$X95=AssignmentsWork!D$1,summary!$Z95=AssignmentsWork!D$1),AssignmentsWork!$A94 &amp; " &lt;" &amp; AssignmentsWork!$B94 &amp; "&gt;, ", "")&amp;D95</f>
        <v/>
      </c>
      <c r="E94" s="0" t="str">
        <f aca="false">IF(OR(summary!$X95=AssignmentsWork!E$1,summary!$Z95=AssignmentsWork!E$1),AssignmentsWork!$A94 &amp; " &lt;" &amp; AssignmentsWork!$B94 &amp; "&gt;, ", "")&amp;E95</f>
        <v/>
      </c>
      <c r="F94" s="0" t="str">
        <f aca="false">IF(OR(summary!$X95=AssignmentsWork!F$1,summary!$Z95=AssignmentsWork!F$1),AssignmentsWork!$A94 &amp; " &lt;" &amp; AssignmentsWork!$B94 &amp; "&gt;, ", "")&amp;F95</f>
        <v/>
      </c>
      <c r="G94" s="0" t="str">
        <f aca="false">IF(OR(summary!$X95=AssignmentsWork!G$1,summary!$Z95=AssignmentsWork!G$1),AssignmentsWork!$A94 &amp; " &lt;" &amp; AssignmentsWork!$B94 &amp; "&gt;, ", "")&amp;G95</f>
        <v/>
      </c>
      <c r="H94" s="0" t="str">
        <f aca="false">IF(OR(summary!$X95=AssignmentsWork!H$1,summary!$Z95=AssignmentsWork!H$1),AssignmentsWork!$A94 &amp; " &lt;" &amp; AssignmentsWork!$B94 &amp; "&gt;, ", "")&amp;H95</f>
        <v/>
      </c>
      <c r="I94" s="0" t="str">
        <f aca="false">IF(OR(summary!$X95=AssignmentsWork!I$1,summary!$Z95=AssignmentsWork!I$1),AssignmentsWork!$A94 &amp; " &lt;" &amp; AssignmentsWork!$B94 &amp; "&gt;, ", "")&amp;I95</f>
        <v/>
      </c>
      <c r="J94" s="0" t="str">
        <f aca="false">IF(OR(summary!$X95=AssignmentsWork!J$1,summary!$Z95=AssignmentsWork!J$1),AssignmentsWork!$A94 &amp; " &lt;" &amp; AssignmentsWork!$B94 &amp; "&gt;, ", "")&amp;J95</f>
        <v/>
      </c>
      <c r="K94" s="0" t="str">
        <f aca="false">IF(OR(summary!$X95=AssignmentsWork!K$1,summary!$Z95=AssignmentsWork!K$1),AssignmentsWork!$A94 &amp; " &lt;" &amp; AssignmentsWork!$B94 &amp; "&gt;, ", "")&amp;K95</f>
        <v/>
      </c>
      <c r="L94" s="0" t="str">
        <f aca="false">IF(OR(summary!$X95=AssignmentsWork!L$1,summary!$Z95=AssignmentsWork!L$1),AssignmentsWork!$A94 &amp; " &lt;" &amp; AssignmentsWork!$B94 &amp; "&gt;, ", "")&amp;L95</f>
        <v/>
      </c>
      <c r="M94" s="0" t="str">
        <f aca="false">IF(OR(summary!$X95=AssignmentsWork!M$1,summary!$Z95=AssignmentsWork!M$1),AssignmentsWork!$A94 &amp; " &lt;" &amp; AssignmentsWork!$B94 &amp; "&gt;, ", "")&amp;M95</f>
        <v/>
      </c>
      <c r="N94" s="0" t="str">
        <f aca="false">IF(OR(summary!$X95=AssignmentsWork!N$1,summary!$Z95=AssignmentsWork!N$1),AssignmentsWork!$A94 &amp; " &lt;" &amp; AssignmentsWork!$B94 &amp; "&gt;, ", "")&amp;N95</f>
        <v/>
      </c>
      <c r="O94" s="0" t="str">
        <f aca="false">IF(OR(summary!$X95=AssignmentsWork!O$1,summary!$Z95=AssignmentsWork!O$1),AssignmentsWork!$A94 &amp; " &lt;" &amp; AssignmentsWork!$B94 &amp; "&gt;, ", "")&amp;O95</f>
        <v/>
      </c>
      <c r="P94" s="0" t="str">
        <f aca="false">IF(OR(summary!$X95=AssignmentsWork!P$1,summary!$Z95=AssignmentsWork!P$1),AssignmentsWork!$A94 &amp; " &lt;" &amp; AssignmentsWork!$B94 &amp; "&gt;, ", "")&amp;P95</f>
        <v/>
      </c>
      <c r="Q94" s="0" t="str">
        <f aca="false">IF(OR(summary!$X95=AssignmentsWork!Q$1,summary!$Z95=AssignmentsWork!Q$1),AssignmentsWork!$A94 &amp; " &lt;" &amp; AssignmentsWork!$B94 &amp; "&gt;, ", "")&amp;Q95</f>
        <v/>
      </c>
      <c r="R94" s="0" t="str">
        <f aca="false">IF(OR(summary!$X95=AssignmentsWork!R$1,summary!$Z95=AssignmentsWork!R$1),AssignmentsWork!$A94 &amp; " &lt;" &amp; AssignmentsWork!$B94 &amp; "&gt;, ", "")&amp;R95</f>
        <v/>
      </c>
      <c r="S94" s="0" t="str">
        <f aca="false">IF(OR(summary!$X95=AssignmentsWork!S$1,summary!$Z95=AssignmentsWork!S$1),AssignmentsWork!$A94 &amp; " &lt;" &amp; AssignmentsWork!$B94 &amp; "&gt;, ", "")&amp;S95</f>
        <v/>
      </c>
      <c r="T94" s="0" t="str">
        <f aca="false">IF(OR(summary!$X95=AssignmentsWork!T$1,summary!$Z95=AssignmentsWork!T$1),AssignmentsWork!$A94 &amp; " &lt;" &amp; AssignmentsWork!$B94 &amp; "&gt;, ", "")&amp;T95</f>
        <v/>
      </c>
      <c r="U94" s="0" t="str">
        <f aca="false">IF(OR(summary!$X95=AssignmentsWork!U$1,summary!$Z95=AssignmentsWork!U$1),AssignmentsWork!$A94 &amp; " &lt;" &amp; AssignmentsWork!$B94 &amp; "&gt;, ", "")&amp;U95</f>
        <v/>
      </c>
      <c r="V94" s="0" t="str">
        <f aca="false">IF(OR(summary!$X95=AssignmentsWork!V$1,summary!$Z95=AssignmentsWork!V$1),AssignmentsWork!$A94 &amp; " &lt;" &amp; AssignmentsWork!$B94 &amp; "&gt;, ", "")&amp;V95</f>
        <v/>
      </c>
      <c r="W94" s="0" t="str">
        <f aca="false">IF(OR(summary!$X95=AssignmentsWork!W$1,summary!$Z95=AssignmentsWork!W$1),AssignmentsWork!$A94 &amp; " &lt;" &amp; AssignmentsWork!$B94 &amp; "&gt;, ", "")&amp;W95</f>
        <v/>
      </c>
      <c r="X94" s="0" t="str">
        <f aca="false">IF(OR(summary!$X95=AssignmentsWork!X$1,summary!$Z95=AssignmentsWork!X$1),AssignmentsWork!$A94 &amp; " &lt;" &amp; AssignmentsWork!$B94 &amp; "&gt;, ", "")&amp;X95</f>
        <v/>
      </c>
      <c r="Y94" s="0" t="str">
        <f aca="false">IF(OR(summary!$X95=AssignmentsWork!Y$1,summary!$Z95=AssignmentsWork!Y$1),AssignmentsWork!$A94 &amp; " &lt;" &amp; AssignmentsWork!$B94 &amp; "&gt;, ", "")&amp;Y95</f>
        <v/>
      </c>
      <c r="Z94" s="0" t="str">
        <f aca="false">IF(OR(summary!$X95=AssignmentsWork!Z$1,summary!$Z95=AssignmentsWork!Z$1),AssignmentsWork!$A94 &amp; " &lt;" &amp; AssignmentsWork!$B94 &amp; "&gt;, ", "")&amp;Z95</f>
        <v/>
      </c>
      <c r="AA94" s="0" t="str">
        <f aca="false">IF(OR(summary!$X95=AssignmentsWork!AA$1,summary!$Z95=AssignmentsWork!AA$1),AssignmentsWork!$A94 &amp; " &lt;" &amp; AssignmentsWork!$B94 &amp; "&gt;, ", "")&amp;AA95</f>
        <v/>
      </c>
      <c r="AB94" s="0" t="str">
        <f aca="false">IF(OR(summary!$X95=AssignmentsWork!AB$1,summary!$Z95=AssignmentsWork!AB$1),AssignmentsWork!$A94 &amp; " &lt;" &amp; AssignmentsWork!$B94 &amp; "&gt;, ", "")&amp;AB95</f>
        <v/>
      </c>
      <c r="AC94" s="0" t="str">
        <f aca="false">IF(OR(summary!$X95=AssignmentsWork!AC$1,summary!$Z95=AssignmentsWork!AC$1),AssignmentsWork!$A94 &amp; " &lt;" &amp; AssignmentsWork!$B94 &amp; "&gt;, ", "")&amp;AC95</f>
        <v/>
      </c>
      <c r="AD94" s="0" t="str">
        <f aca="false">IF(OR(summary!$X95=AssignmentsWork!AD$1,summary!$Z95=AssignmentsWork!AD$1),AssignmentsWork!$A94 &amp; " &lt;" &amp; AssignmentsWork!$B94 &amp; "&gt;, ", "")&amp;AD95</f>
        <v/>
      </c>
      <c r="AE94" s="0" t="str">
        <f aca="false">IF(OR(summary!$X95=AssignmentsWork!AE$1,summary!$Z95=AssignmentsWork!AE$1),AssignmentsWork!$A94 &amp; " &lt;" &amp; AssignmentsWork!$B94 &amp; "&gt;, ", "")&amp;AE95</f>
        <v/>
      </c>
      <c r="AF94" s="0" t="str">
        <f aca="false">IF(OR(summary!$X95=AssignmentsWork!AF$1,summary!$Z95=AssignmentsWork!AF$1),AssignmentsWork!$A94 &amp; " &lt;" &amp; AssignmentsWork!$B94 &amp; "&gt;, ", "")&amp;AF95</f>
        <v/>
      </c>
      <c r="AG94" s="0" t="str">
        <f aca="false">IF(OR(summary!$X95=AssignmentsWork!AG$1,summary!$Z95=AssignmentsWork!AG$1),AssignmentsWork!$A94 &amp; " &lt;" &amp; AssignmentsWork!$B94 &amp; "&gt;, ", "")&amp;AG95</f>
        <v/>
      </c>
      <c r="AH94" s="0" t="str">
        <f aca="false">IF(OR(summary!$X95=AssignmentsWork!AH$1,summary!$Z95=AssignmentsWork!AH$1),AssignmentsWork!$A94 &amp; " &lt;" &amp; AssignmentsWork!$B94 &amp; "&gt;, ", "")&amp;AH95</f>
        <v/>
      </c>
      <c r="AI94" s="0" t="str">
        <f aca="false">IF(OR(summary!$X95=AssignmentsWork!AI$1,summary!$Z95=AssignmentsWork!AI$1),AssignmentsWork!$A94 &amp; " &lt;" &amp; AssignmentsWork!$B94 &amp; "&gt;, ", "")&amp;AI95</f>
        <v/>
      </c>
      <c r="AJ94" s="0" t="str">
        <f aca="false">IF(OR(summary!$X95=AssignmentsWork!AJ$1,summary!$Z95=AssignmentsWork!AJ$1),AssignmentsWork!$A94 &amp; " &lt;" &amp; AssignmentsWork!$B94 &amp; "&gt;, ", "")&amp;AJ95</f>
        <v/>
      </c>
      <c r="AK94" s="0" t="str">
        <f aca="false">IF(OR(summary!$X95=AssignmentsWork!AK$1,summary!$Z95=AssignmentsWork!AK$1),AssignmentsWork!$A94 &amp; " &lt;" &amp; AssignmentsWork!$B94 &amp; "&gt;, ", "")&amp;AK95</f>
        <v/>
      </c>
      <c r="AL94" s="0" t="str">
        <f aca="false">IF(OR(summary!$X95=AssignmentsWork!AL$1,summary!$Z95=AssignmentsWork!AL$1),AssignmentsWork!$A94 &amp; " &lt;" &amp; AssignmentsWork!$B94 &amp; "&gt;, ", "")&amp;AL95</f>
        <v/>
      </c>
      <c r="AM94" s="0" t="str">
        <f aca="false">IF(OR(summary!$X95=AssignmentsWork!AM$1,summary!$Z95=AssignmentsWork!AM$1),AssignmentsWork!$A94 &amp; " &lt;" &amp; AssignmentsWork!$B94 &amp; "&gt;, ", "")&amp;AM95</f>
        <v/>
      </c>
      <c r="AN94" s="0" t="str">
        <f aca="false">IF(OR(summary!$X95=AssignmentsWork!AN$1,summary!$Z95=AssignmentsWork!AN$1),AssignmentsWork!$A94 &amp; " &lt;" &amp; AssignmentsWork!$B94 &amp; "&gt;, ", "")&amp;AN95</f>
        <v/>
      </c>
      <c r="AO94" s="0" t="str">
        <f aca="false">IF(OR(summary!$X95=AssignmentsWork!AO$1,summary!$Z95=AssignmentsWork!AO$1),AssignmentsWork!$A94 &amp; " &lt;" &amp; AssignmentsWork!$B94 &amp; "&gt;, ", "")&amp;AO95</f>
        <v/>
      </c>
      <c r="AP94" s="0" t="str">
        <f aca="false">IF(OR(summary!$X95=AssignmentsWork!AP$1,summary!$Z95=AssignmentsWork!AP$1),AssignmentsWork!$A94 &amp; " &lt;" &amp; AssignmentsWork!$B94 &amp; "&gt;, ", "")&amp;AP95</f>
        <v/>
      </c>
      <c r="AQ94" s="0" t="str">
        <f aca="false">IF(OR(summary!$X95=AssignmentsWork!AQ$1,summary!$Z95=AssignmentsWork!AQ$1),AssignmentsWork!$A94 &amp; " &lt;" &amp; AssignmentsWork!$B94 &amp; "&gt;, ", "")&amp;AQ95</f>
        <v/>
      </c>
      <c r="AR94" s="0" t="str">
        <f aca="false">IF(OR(summary!$X95=AssignmentsWork!AR$1,summary!$Z95=AssignmentsWork!AR$1),AssignmentsWork!$A94 &amp; " &lt;" &amp; AssignmentsWork!$B94 &amp; "&gt;, ", "")&amp;AR95</f>
        <v/>
      </c>
      <c r="AS94" s="0" t="str">
        <f aca="false">IF(OR(summary!$X95=AssignmentsWork!AS$1,summary!$Z95=AssignmentsWork!AS$1),AssignmentsWork!$A94 &amp; " &lt;" &amp; AssignmentsWork!$B94 &amp; "&gt;, ", "")&amp;AS95</f>
        <v/>
      </c>
      <c r="AT94" s="0" t="str">
        <f aca="false">IF(OR(summary!$X95=AssignmentsWork!AT$1,summary!$Z95=AssignmentsWork!AT$1),AssignmentsWork!$A94 &amp; " &lt;" &amp; AssignmentsWork!$B94 &amp; "&gt;, ", "")&amp;AT95</f>
        <v/>
      </c>
      <c r="AU94" s="0" t="str">
        <f aca="false">IF(OR(summary!$X95=AssignmentsWork!AU$1,summary!$Z95=AssignmentsWork!AU$1),AssignmentsWork!$A94 &amp; " &lt;" &amp; AssignmentsWork!$B94 &amp; "&gt;, ", "")&amp;AU95</f>
        <v/>
      </c>
      <c r="AV94" s="0" t="str">
        <f aca="false">IF(OR(summary!$X95=AssignmentsWork!AV$1,summary!$Z95=AssignmentsWork!AV$1),AssignmentsWork!$A94 &amp; " &lt;" &amp; AssignmentsWork!$B94 &amp; "&gt;, ", "")&amp;AV95</f>
        <v/>
      </c>
      <c r="AW94" s="0" t="str">
        <f aca="false">IF(OR(summary!$X95=AssignmentsWork!AW$1,summary!$Z95=AssignmentsWork!AW$1),AssignmentsWork!$A94 &amp; " &lt;" &amp; AssignmentsWork!$B94 &amp; "&gt;, ", "")&amp;AW95</f>
        <v/>
      </c>
      <c r="AX94" s="0" t="str">
        <f aca="false">IF(OR(summary!$X95=AssignmentsWork!AX$1,summary!$Z95=AssignmentsWork!AX$1),AssignmentsWork!$A94 &amp; " &lt;" &amp; AssignmentsWork!$B94 &amp; "&gt;, ", "")&amp;AX95</f>
        <v/>
      </c>
      <c r="AY94" s="0" t="str">
        <f aca="false">IF(OR(summary!$X95=AssignmentsWork!AY$1,summary!$Z95=AssignmentsWork!AY$1),AssignmentsWork!$A94 &amp; " &lt;" &amp; AssignmentsWork!$B94 &amp; "&gt;, ", "")&amp;AY95</f>
        <v/>
      </c>
      <c r="AZ94" s="0" t="str">
        <f aca="false">IF(OR(summary!$X95=AssignmentsWork!AZ$1,summary!$Z95=AssignmentsWork!AZ$1),AssignmentsWork!$A94 &amp; " &lt;" &amp; AssignmentsWork!$B94 &amp; "&gt;, ", "")&amp;AZ95</f>
        <v/>
      </c>
      <c r="BA94" s="0" t="str">
        <f aca="false">IF(OR(summary!$X95=AssignmentsWork!BA$1,summary!$Z95=AssignmentsWork!BA$1),AssignmentsWork!$A94 &amp; " &lt;" &amp; AssignmentsWork!$B94 &amp; "&gt;, ", "")&amp;BA95</f>
        <v/>
      </c>
      <c r="BB94" s="0" t="str">
        <f aca="false">IF(OR(summary!$X95=AssignmentsWork!BB$1,summary!$Z95=AssignmentsWork!BB$1),AssignmentsWork!$A94 &amp; " &lt;" &amp; AssignmentsWork!$B94 &amp; "&gt;, ", "")&amp;BB95</f>
        <v/>
      </c>
      <c r="BC94" s="0" t="e">
        <f aca="false">IF(OR(summary!$X95=AssignmentsWork!BC$1,summary!$Z95=AssignmentsWork!BC$1),AssignmentsWork!$A94 &amp; " &lt;" &amp; AssignmentsWork!$B94 &amp; "&gt;, ", "")&amp;BC95</f>
        <v>#N/A</v>
      </c>
    </row>
    <row r="95" customFormat="false" ht="15" hidden="false" customHeight="false" outlineLevel="0" collapsed="false">
      <c r="A95" s="0" t="str">
        <f aca="false">summary!A96&amp;" "&amp;summary!B96</f>
        <v> </v>
      </c>
      <c r="B95" s="0" t="n">
        <f aca="false">summary!D96</f>
        <v>0</v>
      </c>
      <c r="C95" s="0" t="str">
        <f aca="false">IF(OR(summary!$X96=AssignmentsWork!C$1,summary!$Z96=AssignmentsWork!C$1),AssignmentsWork!$A95 &amp; " &lt;" &amp; AssignmentsWork!$B95 &amp; "&gt;, ", "")&amp;C96</f>
        <v/>
      </c>
      <c r="D95" s="0" t="str">
        <f aca="false">IF(OR(summary!$X96=AssignmentsWork!D$1,summary!$Z96=AssignmentsWork!D$1),AssignmentsWork!$A95 &amp; " &lt;" &amp; AssignmentsWork!$B95 &amp; "&gt;, ", "")&amp;D96</f>
        <v/>
      </c>
      <c r="E95" s="0" t="str">
        <f aca="false">IF(OR(summary!$X96=AssignmentsWork!E$1,summary!$Z96=AssignmentsWork!E$1),AssignmentsWork!$A95 &amp; " &lt;" &amp; AssignmentsWork!$B95 &amp; "&gt;, ", "")&amp;E96</f>
        <v/>
      </c>
      <c r="F95" s="0" t="str">
        <f aca="false">IF(OR(summary!$X96=AssignmentsWork!F$1,summary!$Z96=AssignmentsWork!F$1),AssignmentsWork!$A95 &amp; " &lt;" &amp; AssignmentsWork!$B95 &amp; "&gt;, ", "")&amp;F96</f>
        <v/>
      </c>
      <c r="G95" s="0" t="str">
        <f aca="false">IF(OR(summary!$X96=AssignmentsWork!G$1,summary!$Z96=AssignmentsWork!G$1),AssignmentsWork!$A95 &amp; " &lt;" &amp; AssignmentsWork!$B95 &amp; "&gt;, ", "")&amp;G96</f>
        <v/>
      </c>
      <c r="H95" s="0" t="str">
        <f aca="false">IF(OR(summary!$X96=AssignmentsWork!H$1,summary!$Z96=AssignmentsWork!H$1),AssignmentsWork!$A95 &amp; " &lt;" &amp; AssignmentsWork!$B95 &amp; "&gt;, ", "")&amp;H96</f>
        <v/>
      </c>
      <c r="I95" s="0" t="str">
        <f aca="false">IF(OR(summary!$X96=AssignmentsWork!I$1,summary!$Z96=AssignmentsWork!I$1),AssignmentsWork!$A95 &amp; " &lt;" &amp; AssignmentsWork!$B95 &amp; "&gt;, ", "")&amp;I96</f>
        <v/>
      </c>
      <c r="J95" s="0" t="str">
        <f aca="false">IF(OR(summary!$X96=AssignmentsWork!J$1,summary!$Z96=AssignmentsWork!J$1),AssignmentsWork!$A95 &amp; " &lt;" &amp; AssignmentsWork!$B95 &amp; "&gt;, ", "")&amp;J96</f>
        <v/>
      </c>
      <c r="K95" s="0" t="str">
        <f aca="false">IF(OR(summary!$X96=AssignmentsWork!K$1,summary!$Z96=AssignmentsWork!K$1),AssignmentsWork!$A95 &amp; " &lt;" &amp; AssignmentsWork!$B95 &amp; "&gt;, ", "")&amp;K96</f>
        <v/>
      </c>
      <c r="L95" s="0" t="str">
        <f aca="false">IF(OR(summary!$X96=AssignmentsWork!L$1,summary!$Z96=AssignmentsWork!L$1),AssignmentsWork!$A95 &amp; " &lt;" &amp; AssignmentsWork!$B95 &amp; "&gt;, ", "")&amp;L96</f>
        <v/>
      </c>
      <c r="M95" s="0" t="str">
        <f aca="false">IF(OR(summary!$X96=AssignmentsWork!M$1,summary!$Z96=AssignmentsWork!M$1),AssignmentsWork!$A95 &amp; " &lt;" &amp; AssignmentsWork!$B95 &amp; "&gt;, ", "")&amp;M96</f>
        <v/>
      </c>
      <c r="N95" s="0" t="str">
        <f aca="false">IF(OR(summary!$X96=AssignmentsWork!N$1,summary!$Z96=AssignmentsWork!N$1),AssignmentsWork!$A95 &amp; " &lt;" &amp; AssignmentsWork!$B95 &amp; "&gt;, ", "")&amp;N96</f>
        <v/>
      </c>
      <c r="O95" s="0" t="str">
        <f aca="false">IF(OR(summary!$X96=AssignmentsWork!O$1,summary!$Z96=AssignmentsWork!O$1),AssignmentsWork!$A95 &amp; " &lt;" &amp; AssignmentsWork!$B95 &amp; "&gt;, ", "")&amp;O96</f>
        <v/>
      </c>
      <c r="P95" s="0" t="str">
        <f aca="false">IF(OR(summary!$X96=AssignmentsWork!P$1,summary!$Z96=AssignmentsWork!P$1),AssignmentsWork!$A95 &amp; " &lt;" &amp; AssignmentsWork!$B95 &amp; "&gt;, ", "")&amp;P96</f>
        <v/>
      </c>
      <c r="Q95" s="0" t="str">
        <f aca="false">IF(OR(summary!$X96=AssignmentsWork!Q$1,summary!$Z96=AssignmentsWork!Q$1),AssignmentsWork!$A95 &amp; " &lt;" &amp; AssignmentsWork!$B95 &amp; "&gt;, ", "")&amp;Q96</f>
        <v/>
      </c>
      <c r="R95" s="0" t="str">
        <f aca="false">IF(OR(summary!$X96=AssignmentsWork!R$1,summary!$Z96=AssignmentsWork!R$1),AssignmentsWork!$A95 &amp; " &lt;" &amp; AssignmentsWork!$B95 &amp; "&gt;, ", "")&amp;R96</f>
        <v/>
      </c>
      <c r="S95" s="0" t="str">
        <f aca="false">IF(OR(summary!$X96=AssignmentsWork!S$1,summary!$Z96=AssignmentsWork!S$1),AssignmentsWork!$A95 &amp; " &lt;" &amp; AssignmentsWork!$B95 &amp; "&gt;, ", "")&amp;S96</f>
        <v/>
      </c>
      <c r="T95" s="0" t="str">
        <f aca="false">IF(OR(summary!$X96=AssignmentsWork!T$1,summary!$Z96=AssignmentsWork!T$1),AssignmentsWork!$A95 &amp; " &lt;" &amp; AssignmentsWork!$B95 &amp; "&gt;, ", "")&amp;T96</f>
        <v/>
      </c>
      <c r="U95" s="0" t="str">
        <f aca="false">IF(OR(summary!$X96=AssignmentsWork!U$1,summary!$Z96=AssignmentsWork!U$1),AssignmentsWork!$A95 &amp; " &lt;" &amp; AssignmentsWork!$B95 &amp; "&gt;, ", "")&amp;U96</f>
        <v/>
      </c>
      <c r="V95" s="0" t="str">
        <f aca="false">IF(OR(summary!$X96=AssignmentsWork!V$1,summary!$Z96=AssignmentsWork!V$1),AssignmentsWork!$A95 &amp; " &lt;" &amp; AssignmentsWork!$B95 &amp; "&gt;, ", "")&amp;V96</f>
        <v/>
      </c>
      <c r="W95" s="0" t="str">
        <f aca="false">IF(OR(summary!$X96=AssignmentsWork!W$1,summary!$Z96=AssignmentsWork!W$1),AssignmentsWork!$A95 &amp; " &lt;" &amp; AssignmentsWork!$B95 &amp; "&gt;, ", "")&amp;W96</f>
        <v/>
      </c>
      <c r="X95" s="0" t="str">
        <f aca="false">IF(OR(summary!$X96=AssignmentsWork!X$1,summary!$Z96=AssignmentsWork!X$1),AssignmentsWork!$A95 &amp; " &lt;" &amp; AssignmentsWork!$B95 &amp; "&gt;, ", "")&amp;X96</f>
        <v/>
      </c>
      <c r="Y95" s="0" t="str">
        <f aca="false">IF(OR(summary!$X96=AssignmentsWork!Y$1,summary!$Z96=AssignmentsWork!Y$1),AssignmentsWork!$A95 &amp; " &lt;" &amp; AssignmentsWork!$B95 &amp; "&gt;, ", "")&amp;Y96</f>
        <v/>
      </c>
      <c r="Z95" s="0" t="str">
        <f aca="false">IF(OR(summary!$X96=AssignmentsWork!Z$1,summary!$Z96=AssignmentsWork!Z$1),AssignmentsWork!$A95 &amp; " &lt;" &amp; AssignmentsWork!$B95 &amp; "&gt;, ", "")&amp;Z96</f>
        <v/>
      </c>
      <c r="AA95" s="0" t="str">
        <f aca="false">IF(OR(summary!$X96=AssignmentsWork!AA$1,summary!$Z96=AssignmentsWork!AA$1),AssignmentsWork!$A95 &amp; " &lt;" &amp; AssignmentsWork!$B95 &amp; "&gt;, ", "")&amp;AA96</f>
        <v/>
      </c>
      <c r="AB95" s="0" t="str">
        <f aca="false">IF(OR(summary!$X96=AssignmentsWork!AB$1,summary!$Z96=AssignmentsWork!AB$1),AssignmentsWork!$A95 &amp; " &lt;" &amp; AssignmentsWork!$B95 &amp; "&gt;, ", "")&amp;AB96</f>
        <v/>
      </c>
      <c r="AC95" s="0" t="str">
        <f aca="false">IF(OR(summary!$X96=AssignmentsWork!AC$1,summary!$Z96=AssignmentsWork!AC$1),AssignmentsWork!$A95 &amp; " &lt;" &amp; AssignmentsWork!$B95 &amp; "&gt;, ", "")&amp;AC96</f>
        <v/>
      </c>
      <c r="AD95" s="0" t="str">
        <f aca="false">IF(OR(summary!$X96=AssignmentsWork!AD$1,summary!$Z96=AssignmentsWork!AD$1),AssignmentsWork!$A95 &amp; " &lt;" &amp; AssignmentsWork!$B95 &amp; "&gt;, ", "")&amp;AD96</f>
        <v/>
      </c>
      <c r="AE95" s="0" t="str">
        <f aca="false">IF(OR(summary!$X96=AssignmentsWork!AE$1,summary!$Z96=AssignmentsWork!AE$1),AssignmentsWork!$A95 &amp; " &lt;" &amp; AssignmentsWork!$B95 &amp; "&gt;, ", "")&amp;AE96</f>
        <v/>
      </c>
      <c r="AF95" s="0" t="str">
        <f aca="false">IF(OR(summary!$X96=AssignmentsWork!AF$1,summary!$Z96=AssignmentsWork!AF$1),AssignmentsWork!$A95 &amp; " &lt;" &amp; AssignmentsWork!$B95 &amp; "&gt;, ", "")&amp;AF96</f>
        <v/>
      </c>
      <c r="AG95" s="0" t="str">
        <f aca="false">IF(OR(summary!$X96=AssignmentsWork!AG$1,summary!$Z96=AssignmentsWork!AG$1),AssignmentsWork!$A95 &amp; " &lt;" &amp; AssignmentsWork!$B95 &amp; "&gt;, ", "")&amp;AG96</f>
        <v/>
      </c>
      <c r="AH95" s="0" t="str">
        <f aca="false">IF(OR(summary!$X96=AssignmentsWork!AH$1,summary!$Z96=AssignmentsWork!AH$1),AssignmentsWork!$A95 &amp; " &lt;" &amp; AssignmentsWork!$B95 &amp; "&gt;, ", "")&amp;AH96</f>
        <v/>
      </c>
      <c r="AI95" s="0" t="str">
        <f aca="false">IF(OR(summary!$X96=AssignmentsWork!AI$1,summary!$Z96=AssignmentsWork!AI$1),AssignmentsWork!$A95 &amp; " &lt;" &amp; AssignmentsWork!$B95 &amp; "&gt;, ", "")&amp;AI96</f>
        <v/>
      </c>
      <c r="AJ95" s="0" t="str">
        <f aca="false">IF(OR(summary!$X96=AssignmentsWork!AJ$1,summary!$Z96=AssignmentsWork!AJ$1),AssignmentsWork!$A95 &amp; " &lt;" &amp; AssignmentsWork!$B95 &amp; "&gt;, ", "")&amp;AJ96</f>
        <v/>
      </c>
      <c r="AK95" s="0" t="str">
        <f aca="false">IF(OR(summary!$X96=AssignmentsWork!AK$1,summary!$Z96=AssignmentsWork!AK$1),AssignmentsWork!$A95 &amp; " &lt;" &amp; AssignmentsWork!$B95 &amp; "&gt;, ", "")&amp;AK96</f>
        <v/>
      </c>
      <c r="AL95" s="0" t="str">
        <f aca="false">IF(OR(summary!$X96=AssignmentsWork!AL$1,summary!$Z96=AssignmentsWork!AL$1),AssignmentsWork!$A95 &amp; " &lt;" &amp; AssignmentsWork!$B95 &amp; "&gt;, ", "")&amp;AL96</f>
        <v/>
      </c>
      <c r="AM95" s="0" t="str">
        <f aca="false">IF(OR(summary!$X96=AssignmentsWork!AM$1,summary!$Z96=AssignmentsWork!AM$1),AssignmentsWork!$A95 &amp; " &lt;" &amp; AssignmentsWork!$B95 &amp; "&gt;, ", "")&amp;AM96</f>
        <v/>
      </c>
      <c r="AN95" s="0" t="str">
        <f aca="false">IF(OR(summary!$X96=AssignmentsWork!AN$1,summary!$Z96=AssignmentsWork!AN$1),AssignmentsWork!$A95 &amp; " &lt;" &amp; AssignmentsWork!$B95 &amp; "&gt;, ", "")&amp;AN96</f>
        <v/>
      </c>
      <c r="AO95" s="0" t="str">
        <f aca="false">IF(OR(summary!$X96=AssignmentsWork!AO$1,summary!$Z96=AssignmentsWork!AO$1),AssignmentsWork!$A95 &amp; " &lt;" &amp; AssignmentsWork!$B95 &amp; "&gt;, ", "")&amp;AO96</f>
        <v/>
      </c>
      <c r="AP95" s="0" t="str">
        <f aca="false">IF(OR(summary!$X96=AssignmentsWork!AP$1,summary!$Z96=AssignmentsWork!AP$1),AssignmentsWork!$A95 &amp; " &lt;" &amp; AssignmentsWork!$B95 &amp; "&gt;, ", "")&amp;AP96</f>
        <v/>
      </c>
      <c r="AQ95" s="0" t="str">
        <f aca="false">IF(OR(summary!$X96=AssignmentsWork!AQ$1,summary!$Z96=AssignmentsWork!AQ$1),AssignmentsWork!$A95 &amp; " &lt;" &amp; AssignmentsWork!$B95 &amp; "&gt;, ", "")&amp;AQ96</f>
        <v/>
      </c>
      <c r="AR95" s="0" t="str">
        <f aca="false">IF(OR(summary!$X96=AssignmentsWork!AR$1,summary!$Z96=AssignmentsWork!AR$1),AssignmentsWork!$A95 &amp; " &lt;" &amp; AssignmentsWork!$B95 &amp; "&gt;, ", "")&amp;AR96</f>
        <v/>
      </c>
      <c r="AS95" s="0" t="str">
        <f aca="false">IF(OR(summary!$X96=AssignmentsWork!AS$1,summary!$Z96=AssignmentsWork!AS$1),AssignmentsWork!$A95 &amp; " &lt;" &amp; AssignmentsWork!$B95 &amp; "&gt;, ", "")&amp;AS96</f>
        <v/>
      </c>
      <c r="AT95" s="0" t="str">
        <f aca="false">IF(OR(summary!$X96=AssignmentsWork!AT$1,summary!$Z96=AssignmentsWork!AT$1),AssignmentsWork!$A95 &amp; " &lt;" &amp; AssignmentsWork!$B95 &amp; "&gt;, ", "")&amp;AT96</f>
        <v/>
      </c>
      <c r="AU95" s="0" t="str">
        <f aca="false">IF(OR(summary!$X96=AssignmentsWork!AU$1,summary!$Z96=AssignmentsWork!AU$1),AssignmentsWork!$A95 &amp; " &lt;" &amp; AssignmentsWork!$B95 &amp; "&gt;, ", "")&amp;AU96</f>
        <v/>
      </c>
      <c r="AV95" s="0" t="str">
        <f aca="false">IF(OR(summary!$X96=AssignmentsWork!AV$1,summary!$Z96=AssignmentsWork!AV$1),AssignmentsWork!$A95 &amp; " &lt;" &amp; AssignmentsWork!$B95 &amp; "&gt;, ", "")&amp;AV96</f>
        <v/>
      </c>
      <c r="AW95" s="0" t="str">
        <f aca="false">IF(OR(summary!$X96=AssignmentsWork!AW$1,summary!$Z96=AssignmentsWork!AW$1),AssignmentsWork!$A95 &amp; " &lt;" &amp; AssignmentsWork!$B95 &amp; "&gt;, ", "")&amp;AW96</f>
        <v/>
      </c>
      <c r="AX95" s="0" t="str">
        <f aca="false">IF(OR(summary!$X96=AssignmentsWork!AX$1,summary!$Z96=AssignmentsWork!AX$1),AssignmentsWork!$A95 &amp; " &lt;" &amp; AssignmentsWork!$B95 &amp; "&gt;, ", "")&amp;AX96</f>
        <v/>
      </c>
      <c r="AY95" s="0" t="str">
        <f aca="false">IF(OR(summary!$X96=AssignmentsWork!AY$1,summary!$Z96=AssignmentsWork!AY$1),AssignmentsWork!$A95 &amp; " &lt;" &amp; AssignmentsWork!$B95 &amp; "&gt;, ", "")&amp;AY96</f>
        <v/>
      </c>
      <c r="AZ95" s="0" t="str">
        <f aca="false">IF(OR(summary!$X96=AssignmentsWork!AZ$1,summary!$Z96=AssignmentsWork!AZ$1),AssignmentsWork!$A95 &amp; " &lt;" &amp; AssignmentsWork!$B95 &amp; "&gt;, ", "")&amp;AZ96</f>
        <v/>
      </c>
      <c r="BA95" s="0" t="str">
        <f aca="false">IF(OR(summary!$X96=AssignmentsWork!BA$1,summary!$Z96=AssignmentsWork!BA$1),AssignmentsWork!$A95 &amp; " &lt;" &amp; AssignmentsWork!$B95 &amp; "&gt;, ", "")&amp;BA96</f>
        <v/>
      </c>
      <c r="BB95" s="0" t="str">
        <f aca="false">IF(OR(summary!$X96=AssignmentsWork!BB$1,summary!$Z96=AssignmentsWork!BB$1),AssignmentsWork!$A95 &amp; " &lt;" &amp; AssignmentsWork!$B95 &amp; "&gt;, ", "")&amp;BB96</f>
        <v/>
      </c>
      <c r="BC95" s="0" t="e">
        <f aca="false">IF(OR(summary!$X96=AssignmentsWork!BC$1,summary!$Z96=AssignmentsWork!BC$1),AssignmentsWork!$A95 &amp; " &lt;" &amp; AssignmentsWork!$B95 &amp; "&gt;, ", "")&amp;BC96</f>
        <v>#N/A</v>
      </c>
    </row>
    <row r="96" customFormat="false" ht="15" hidden="false" customHeight="false" outlineLevel="0" collapsed="false">
      <c r="A96" s="0" t="str">
        <f aca="false">summary!A97&amp;" "&amp;summary!B97</f>
        <v> </v>
      </c>
      <c r="B96" s="0" t="n">
        <f aca="false">summary!D97</f>
        <v>0</v>
      </c>
      <c r="C96" s="0" t="str">
        <f aca="false">IF(OR(summary!$X97=AssignmentsWork!C$1,summary!$Z97=AssignmentsWork!C$1),AssignmentsWork!$A96 &amp; " &lt;" &amp; AssignmentsWork!$B96 &amp; "&gt;, ", "")&amp;C97</f>
        <v/>
      </c>
      <c r="D96" s="0" t="str">
        <f aca="false">IF(OR(summary!$X97=AssignmentsWork!D$1,summary!$Z97=AssignmentsWork!D$1),AssignmentsWork!$A96 &amp; " &lt;" &amp; AssignmentsWork!$B96 &amp; "&gt;, ", "")&amp;D97</f>
        <v/>
      </c>
      <c r="E96" s="0" t="str">
        <f aca="false">IF(OR(summary!$X97=AssignmentsWork!E$1,summary!$Z97=AssignmentsWork!E$1),AssignmentsWork!$A96 &amp; " &lt;" &amp; AssignmentsWork!$B96 &amp; "&gt;, ", "")&amp;E97</f>
        <v/>
      </c>
      <c r="F96" s="0" t="str">
        <f aca="false">IF(OR(summary!$X97=AssignmentsWork!F$1,summary!$Z97=AssignmentsWork!F$1),AssignmentsWork!$A96 &amp; " &lt;" &amp; AssignmentsWork!$B96 &amp; "&gt;, ", "")&amp;F97</f>
        <v/>
      </c>
      <c r="G96" s="0" t="str">
        <f aca="false">IF(OR(summary!$X97=AssignmentsWork!G$1,summary!$Z97=AssignmentsWork!G$1),AssignmentsWork!$A96 &amp; " &lt;" &amp; AssignmentsWork!$B96 &amp; "&gt;, ", "")&amp;G97</f>
        <v/>
      </c>
      <c r="H96" s="0" t="str">
        <f aca="false">IF(OR(summary!$X97=AssignmentsWork!H$1,summary!$Z97=AssignmentsWork!H$1),AssignmentsWork!$A96 &amp; " &lt;" &amp; AssignmentsWork!$B96 &amp; "&gt;, ", "")&amp;H97</f>
        <v/>
      </c>
      <c r="I96" s="0" t="str">
        <f aca="false">IF(OR(summary!$X97=AssignmentsWork!I$1,summary!$Z97=AssignmentsWork!I$1),AssignmentsWork!$A96 &amp; " &lt;" &amp; AssignmentsWork!$B96 &amp; "&gt;, ", "")&amp;I97</f>
        <v/>
      </c>
      <c r="J96" s="0" t="str">
        <f aca="false">IF(OR(summary!$X97=AssignmentsWork!J$1,summary!$Z97=AssignmentsWork!J$1),AssignmentsWork!$A96 &amp; " &lt;" &amp; AssignmentsWork!$B96 &amp; "&gt;, ", "")&amp;J97</f>
        <v/>
      </c>
      <c r="K96" s="0" t="str">
        <f aca="false">IF(OR(summary!$X97=AssignmentsWork!K$1,summary!$Z97=AssignmentsWork!K$1),AssignmentsWork!$A96 &amp; " &lt;" &amp; AssignmentsWork!$B96 &amp; "&gt;, ", "")&amp;K97</f>
        <v/>
      </c>
      <c r="L96" s="0" t="str">
        <f aca="false">IF(OR(summary!$X97=AssignmentsWork!L$1,summary!$Z97=AssignmentsWork!L$1),AssignmentsWork!$A96 &amp; " &lt;" &amp; AssignmentsWork!$B96 &amp; "&gt;, ", "")&amp;L97</f>
        <v/>
      </c>
      <c r="M96" s="0" t="str">
        <f aca="false">IF(OR(summary!$X97=AssignmentsWork!M$1,summary!$Z97=AssignmentsWork!M$1),AssignmentsWork!$A96 &amp; " &lt;" &amp; AssignmentsWork!$B96 &amp; "&gt;, ", "")&amp;M97</f>
        <v/>
      </c>
      <c r="N96" s="0" t="str">
        <f aca="false">IF(OR(summary!$X97=AssignmentsWork!N$1,summary!$Z97=AssignmentsWork!N$1),AssignmentsWork!$A96 &amp; " &lt;" &amp; AssignmentsWork!$B96 &amp; "&gt;, ", "")&amp;N97</f>
        <v/>
      </c>
      <c r="O96" s="0" t="str">
        <f aca="false">IF(OR(summary!$X97=AssignmentsWork!O$1,summary!$Z97=AssignmentsWork!O$1),AssignmentsWork!$A96 &amp; " &lt;" &amp; AssignmentsWork!$B96 &amp; "&gt;, ", "")&amp;O97</f>
        <v/>
      </c>
      <c r="P96" s="0" t="str">
        <f aca="false">IF(OR(summary!$X97=AssignmentsWork!P$1,summary!$Z97=AssignmentsWork!P$1),AssignmentsWork!$A96 &amp; " &lt;" &amp; AssignmentsWork!$B96 &amp; "&gt;, ", "")&amp;P97</f>
        <v/>
      </c>
      <c r="Q96" s="0" t="str">
        <f aca="false">IF(OR(summary!$X97=AssignmentsWork!Q$1,summary!$Z97=AssignmentsWork!Q$1),AssignmentsWork!$A96 &amp; " &lt;" &amp; AssignmentsWork!$B96 &amp; "&gt;, ", "")&amp;Q97</f>
        <v/>
      </c>
      <c r="R96" s="0" t="str">
        <f aca="false">IF(OR(summary!$X97=AssignmentsWork!R$1,summary!$Z97=AssignmentsWork!R$1),AssignmentsWork!$A96 &amp; " &lt;" &amp; AssignmentsWork!$B96 &amp; "&gt;, ", "")&amp;R97</f>
        <v/>
      </c>
      <c r="S96" s="0" t="str">
        <f aca="false">IF(OR(summary!$X97=AssignmentsWork!S$1,summary!$Z97=AssignmentsWork!S$1),AssignmentsWork!$A96 &amp; " &lt;" &amp; AssignmentsWork!$B96 &amp; "&gt;, ", "")&amp;S97</f>
        <v/>
      </c>
      <c r="T96" s="0" t="str">
        <f aca="false">IF(OR(summary!$X97=AssignmentsWork!T$1,summary!$Z97=AssignmentsWork!T$1),AssignmentsWork!$A96 &amp; " &lt;" &amp; AssignmentsWork!$B96 &amp; "&gt;, ", "")&amp;T97</f>
        <v/>
      </c>
      <c r="U96" s="0" t="str">
        <f aca="false">IF(OR(summary!$X97=AssignmentsWork!U$1,summary!$Z97=AssignmentsWork!U$1),AssignmentsWork!$A96 &amp; " &lt;" &amp; AssignmentsWork!$B96 &amp; "&gt;, ", "")&amp;U97</f>
        <v/>
      </c>
      <c r="V96" s="0" t="str">
        <f aca="false">IF(OR(summary!$X97=AssignmentsWork!V$1,summary!$Z97=AssignmentsWork!V$1),AssignmentsWork!$A96 &amp; " &lt;" &amp; AssignmentsWork!$B96 &amp; "&gt;, ", "")&amp;V97</f>
        <v/>
      </c>
      <c r="W96" s="0" t="str">
        <f aca="false">IF(OR(summary!$X97=AssignmentsWork!W$1,summary!$Z97=AssignmentsWork!W$1),AssignmentsWork!$A96 &amp; " &lt;" &amp; AssignmentsWork!$B96 &amp; "&gt;, ", "")&amp;W97</f>
        <v/>
      </c>
      <c r="X96" s="0" t="str">
        <f aca="false">IF(OR(summary!$X97=AssignmentsWork!X$1,summary!$Z97=AssignmentsWork!X$1),AssignmentsWork!$A96 &amp; " &lt;" &amp; AssignmentsWork!$B96 &amp; "&gt;, ", "")&amp;X97</f>
        <v/>
      </c>
      <c r="Y96" s="0" t="str">
        <f aca="false">IF(OR(summary!$X97=AssignmentsWork!Y$1,summary!$Z97=AssignmentsWork!Y$1),AssignmentsWork!$A96 &amp; " &lt;" &amp; AssignmentsWork!$B96 &amp; "&gt;, ", "")&amp;Y97</f>
        <v/>
      </c>
      <c r="Z96" s="0" t="str">
        <f aca="false">IF(OR(summary!$X97=AssignmentsWork!Z$1,summary!$Z97=AssignmentsWork!Z$1),AssignmentsWork!$A96 &amp; " &lt;" &amp; AssignmentsWork!$B96 &amp; "&gt;, ", "")&amp;Z97</f>
        <v/>
      </c>
      <c r="AA96" s="0" t="str">
        <f aca="false">IF(OR(summary!$X97=AssignmentsWork!AA$1,summary!$Z97=AssignmentsWork!AA$1),AssignmentsWork!$A96 &amp; " &lt;" &amp; AssignmentsWork!$B96 &amp; "&gt;, ", "")&amp;AA97</f>
        <v/>
      </c>
      <c r="AB96" s="0" t="str">
        <f aca="false">IF(OR(summary!$X97=AssignmentsWork!AB$1,summary!$Z97=AssignmentsWork!AB$1),AssignmentsWork!$A96 &amp; " &lt;" &amp; AssignmentsWork!$B96 &amp; "&gt;, ", "")&amp;AB97</f>
        <v/>
      </c>
      <c r="AC96" s="0" t="str">
        <f aca="false">IF(OR(summary!$X97=AssignmentsWork!AC$1,summary!$Z97=AssignmentsWork!AC$1),AssignmentsWork!$A96 &amp; " &lt;" &amp; AssignmentsWork!$B96 &amp; "&gt;, ", "")&amp;AC97</f>
        <v/>
      </c>
      <c r="AD96" s="0" t="str">
        <f aca="false">IF(OR(summary!$X97=AssignmentsWork!AD$1,summary!$Z97=AssignmentsWork!AD$1),AssignmentsWork!$A96 &amp; " &lt;" &amp; AssignmentsWork!$B96 &amp; "&gt;, ", "")&amp;AD97</f>
        <v/>
      </c>
      <c r="AE96" s="0" t="str">
        <f aca="false">IF(OR(summary!$X97=AssignmentsWork!AE$1,summary!$Z97=AssignmentsWork!AE$1),AssignmentsWork!$A96 &amp; " &lt;" &amp; AssignmentsWork!$B96 &amp; "&gt;, ", "")&amp;AE97</f>
        <v/>
      </c>
      <c r="AF96" s="0" t="str">
        <f aca="false">IF(OR(summary!$X97=AssignmentsWork!AF$1,summary!$Z97=AssignmentsWork!AF$1),AssignmentsWork!$A96 &amp; " &lt;" &amp; AssignmentsWork!$B96 &amp; "&gt;, ", "")&amp;AF97</f>
        <v/>
      </c>
      <c r="AG96" s="0" t="str">
        <f aca="false">IF(OR(summary!$X97=AssignmentsWork!AG$1,summary!$Z97=AssignmentsWork!AG$1),AssignmentsWork!$A96 &amp; " &lt;" &amp; AssignmentsWork!$B96 &amp; "&gt;, ", "")&amp;AG97</f>
        <v/>
      </c>
      <c r="AH96" s="0" t="str">
        <f aca="false">IF(OR(summary!$X97=AssignmentsWork!AH$1,summary!$Z97=AssignmentsWork!AH$1),AssignmentsWork!$A96 &amp; " &lt;" &amp; AssignmentsWork!$B96 &amp; "&gt;, ", "")&amp;AH97</f>
        <v/>
      </c>
      <c r="AI96" s="0" t="str">
        <f aca="false">IF(OR(summary!$X97=AssignmentsWork!AI$1,summary!$Z97=AssignmentsWork!AI$1),AssignmentsWork!$A96 &amp; " &lt;" &amp; AssignmentsWork!$B96 &amp; "&gt;, ", "")&amp;AI97</f>
        <v/>
      </c>
      <c r="AJ96" s="0" t="str">
        <f aca="false">IF(OR(summary!$X97=AssignmentsWork!AJ$1,summary!$Z97=AssignmentsWork!AJ$1),AssignmentsWork!$A96 &amp; " &lt;" &amp; AssignmentsWork!$B96 &amp; "&gt;, ", "")&amp;AJ97</f>
        <v/>
      </c>
      <c r="AK96" s="0" t="str">
        <f aca="false">IF(OR(summary!$X97=AssignmentsWork!AK$1,summary!$Z97=AssignmentsWork!AK$1),AssignmentsWork!$A96 &amp; " &lt;" &amp; AssignmentsWork!$B96 &amp; "&gt;, ", "")&amp;AK97</f>
        <v/>
      </c>
      <c r="AL96" s="0" t="str">
        <f aca="false">IF(OR(summary!$X97=AssignmentsWork!AL$1,summary!$Z97=AssignmentsWork!AL$1),AssignmentsWork!$A96 &amp; " &lt;" &amp; AssignmentsWork!$B96 &amp; "&gt;, ", "")&amp;AL97</f>
        <v/>
      </c>
      <c r="AM96" s="0" t="str">
        <f aca="false">IF(OR(summary!$X97=AssignmentsWork!AM$1,summary!$Z97=AssignmentsWork!AM$1),AssignmentsWork!$A96 &amp; " &lt;" &amp; AssignmentsWork!$B96 &amp; "&gt;, ", "")&amp;AM97</f>
        <v/>
      </c>
      <c r="AN96" s="0" t="str">
        <f aca="false">IF(OR(summary!$X97=AssignmentsWork!AN$1,summary!$Z97=AssignmentsWork!AN$1),AssignmentsWork!$A96 &amp; " &lt;" &amp; AssignmentsWork!$B96 &amp; "&gt;, ", "")&amp;AN97</f>
        <v/>
      </c>
      <c r="AO96" s="0" t="str">
        <f aca="false">IF(OR(summary!$X97=AssignmentsWork!AO$1,summary!$Z97=AssignmentsWork!AO$1),AssignmentsWork!$A96 &amp; " &lt;" &amp; AssignmentsWork!$B96 &amp; "&gt;, ", "")&amp;AO97</f>
        <v/>
      </c>
      <c r="AP96" s="0" t="str">
        <f aca="false">IF(OR(summary!$X97=AssignmentsWork!AP$1,summary!$Z97=AssignmentsWork!AP$1),AssignmentsWork!$A96 &amp; " &lt;" &amp; AssignmentsWork!$B96 &amp; "&gt;, ", "")&amp;AP97</f>
        <v/>
      </c>
      <c r="AQ96" s="0" t="str">
        <f aca="false">IF(OR(summary!$X97=AssignmentsWork!AQ$1,summary!$Z97=AssignmentsWork!AQ$1),AssignmentsWork!$A96 &amp; " &lt;" &amp; AssignmentsWork!$B96 &amp; "&gt;, ", "")&amp;AQ97</f>
        <v/>
      </c>
      <c r="AR96" s="0" t="str">
        <f aca="false">IF(OR(summary!$X97=AssignmentsWork!AR$1,summary!$Z97=AssignmentsWork!AR$1),AssignmentsWork!$A96 &amp; " &lt;" &amp; AssignmentsWork!$B96 &amp; "&gt;, ", "")&amp;AR97</f>
        <v/>
      </c>
      <c r="AS96" s="0" t="str">
        <f aca="false">IF(OR(summary!$X97=AssignmentsWork!AS$1,summary!$Z97=AssignmentsWork!AS$1),AssignmentsWork!$A96 &amp; " &lt;" &amp; AssignmentsWork!$B96 &amp; "&gt;, ", "")&amp;AS97</f>
        <v/>
      </c>
      <c r="AT96" s="0" t="str">
        <f aca="false">IF(OR(summary!$X97=AssignmentsWork!AT$1,summary!$Z97=AssignmentsWork!AT$1),AssignmentsWork!$A96 &amp; " &lt;" &amp; AssignmentsWork!$B96 &amp; "&gt;, ", "")&amp;AT97</f>
        <v/>
      </c>
      <c r="AU96" s="0" t="str">
        <f aca="false">IF(OR(summary!$X97=AssignmentsWork!AU$1,summary!$Z97=AssignmentsWork!AU$1),AssignmentsWork!$A96 &amp; " &lt;" &amp; AssignmentsWork!$B96 &amp; "&gt;, ", "")&amp;AU97</f>
        <v/>
      </c>
      <c r="AV96" s="0" t="str">
        <f aca="false">IF(OR(summary!$X97=AssignmentsWork!AV$1,summary!$Z97=AssignmentsWork!AV$1),AssignmentsWork!$A96 &amp; " &lt;" &amp; AssignmentsWork!$B96 &amp; "&gt;, ", "")&amp;AV97</f>
        <v/>
      </c>
      <c r="AW96" s="0" t="str">
        <f aca="false">IF(OR(summary!$X97=AssignmentsWork!AW$1,summary!$Z97=AssignmentsWork!AW$1),AssignmentsWork!$A96 &amp; " &lt;" &amp; AssignmentsWork!$B96 &amp; "&gt;, ", "")&amp;AW97</f>
        <v/>
      </c>
      <c r="AX96" s="0" t="str">
        <f aca="false">IF(OR(summary!$X97=AssignmentsWork!AX$1,summary!$Z97=AssignmentsWork!AX$1),AssignmentsWork!$A96 &amp; " &lt;" &amp; AssignmentsWork!$B96 &amp; "&gt;, ", "")&amp;AX97</f>
        <v/>
      </c>
      <c r="AY96" s="0" t="str">
        <f aca="false">IF(OR(summary!$X97=AssignmentsWork!AY$1,summary!$Z97=AssignmentsWork!AY$1),AssignmentsWork!$A96 &amp; " &lt;" &amp; AssignmentsWork!$B96 &amp; "&gt;, ", "")&amp;AY97</f>
        <v/>
      </c>
      <c r="AZ96" s="0" t="str">
        <f aca="false">IF(OR(summary!$X97=AssignmentsWork!AZ$1,summary!$Z97=AssignmentsWork!AZ$1),AssignmentsWork!$A96 &amp; " &lt;" &amp; AssignmentsWork!$B96 &amp; "&gt;, ", "")&amp;AZ97</f>
        <v/>
      </c>
      <c r="BA96" s="0" t="str">
        <f aca="false">IF(OR(summary!$X97=AssignmentsWork!BA$1,summary!$Z97=AssignmentsWork!BA$1),AssignmentsWork!$A96 &amp; " &lt;" &amp; AssignmentsWork!$B96 &amp; "&gt;, ", "")&amp;BA97</f>
        <v/>
      </c>
      <c r="BB96" s="0" t="str">
        <f aca="false">IF(OR(summary!$X97=AssignmentsWork!BB$1,summary!$Z97=AssignmentsWork!BB$1),AssignmentsWork!$A96 &amp; " &lt;" &amp; AssignmentsWork!$B96 &amp; "&gt;, ", "")&amp;BB97</f>
        <v/>
      </c>
      <c r="BC96" s="0" t="e">
        <f aca="false">IF(OR(summary!$X97=AssignmentsWork!BC$1,summary!$Z97=AssignmentsWork!BC$1),AssignmentsWork!$A96 &amp; " &lt;" &amp; AssignmentsWork!$B96 &amp; "&gt;, ", "")&amp;BC97</f>
        <v>#N/A</v>
      </c>
    </row>
    <row r="97" customFormat="false" ht="15" hidden="false" customHeight="false" outlineLevel="0" collapsed="false">
      <c r="A97" s="0" t="str">
        <f aca="false">summary!A98&amp;" "&amp;summary!B98</f>
        <v> </v>
      </c>
      <c r="B97" s="0" t="n">
        <f aca="false">summary!D98</f>
        <v>0</v>
      </c>
      <c r="C97" s="0" t="str">
        <f aca="false">IF(OR(summary!$X98=AssignmentsWork!C$1,summary!$Z98=AssignmentsWork!C$1),AssignmentsWork!$A97 &amp; " &lt;" &amp; AssignmentsWork!$B97 &amp; "&gt;, ", "")&amp;C98</f>
        <v/>
      </c>
      <c r="D97" s="0" t="str">
        <f aca="false">IF(OR(summary!$X98=AssignmentsWork!D$1,summary!$Z98=AssignmentsWork!D$1),AssignmentsWork!$A97 &amp; " &lt;" &amp; AssignmentsWork!$B97 &amp; "&gt;, ", "")&amp;D98</f>
        <v/>
      </c>
      <c r="E97" s="0" t="str">
        <f aca="false">IF(OR(summary!$X98=AssignmentsWork!E$1,summary!$Z98=AssignmentsWork!E$1),AssignmentsWork!$A97 &amp; " &lt;" &amp; AssignmentsWork!$B97 &amp; "&gt;, ", "")&amp;E98</f>
        <v/>
      </c>
      <c r="F97" s="0" t="str">
        <f aca="false">IF(OR(summary!$X98=AssignmentsWork!F$1,summary!$Z98=AssignmentsWork!F$1),AssignmentsWork!$A97 &amp; " &lt;" &amp; AssignmentsWork!$B97 &amp; "&gt;, ", "")&amp;F98</f>
        <v/>
      </c>
      <c r="G97" s="0" t="str">
        <f aca="false">IF(OR(summary!$X98=AssignmentsWork!G$1,summary!$Z98=AssignmentsWork!G$1),AssignmentsWork!$A97 &amp; " &lt;" &amp; AssignmentsWork!$B97 &amp; "&gt;, ", "")&amp;G98</f>
        <v/>
      </c>
      <c r="H97" s="0" t="str">
        <f aca="false">IF(OR(summary!$X98=AssignmentsWork!H$1,summary!$Z98=AssignmentsWork!H$1),AssignmentsWork!$A97 &amp; " &lt;" &amp; AssignmentsWork!$B97 &amp; "&gt;, ", "")&amp;H98</f>
        <v/>
      </c>
      <c r="I97" s="0" t="str">
        <f aca="false">IF(OR(summary!$X98=AssignmentsWork!I$1,summary!$Z98=AssignmentsWork!I$1),AssignmentsWork!$A97 &amp; " &lt;" &amp; AssignmentsWork!$B97 &amp; "&gt;, ", "")&amp;I98</f>
        <v/>
      </c>
      <c r="J97" s="0" t="str">
        <f aca="false">IF(OR(summary!$X98=AssignmentsWork!J$1,summary!$Z98=AssignmentsWork!J$1),AssignmentsWork!$A97 &amp; " &lt;" &amp; AssignmentsWork!$B97 &amp; "&gt;, ", "")&amp;J98</f>
        <v/>
      </c>
      <c r="K97" s="0" t="str">
        <f aca="false">IF(OR(summary!$X98=AssignmentsWork!K$1,summary!$Z98=AssignmentsWork!K$1),AssignmentsWork!$A97 &amp; " &lt;" &amp; AssignmentsWork!$B97 &amp; "&gt;, ", "")&amp;K98</f>
        <v/>
      </c>
      <c r="L97" s="0" t="str">
        <f aca="false">IF(OR(summary!$X98=AssignmentsWork!L$1,summary!$Z98=AssignmentsWork!L$1),AssignmentsWork!$A97 &amp; " &lt;" &amp; AssignmentsWork!$B97 &amp; "&gt;, ", "")&amp;L98</f>
        <v/>
      </c>
      <c r="M97" s="0" t="str">
        <f aca="false">IF(OR(summary!$X98=AssignmentsWork!M$1,summary!$Z98=AssignmentsWork!M$1),AssignmentsWork!$A97 &amp; " &lt;" &amp; AssignmentsWork!$B97 &amp; "&gt;, ", "")&amp;M98</f>
        <v/>
      </c>
      <c r="N97" s="0" t="str">
        <f aca="false">IF(OR(summary!$X98=AssignmentsWork!N$1,summary!$Z98=AssignmentsWork!N$1),AssignmentsWork!$A97 &amp; " &lt;" &amp; AssignmentsWork!$B97 &amp; "&gt;, ", "")&amp;N98</f>
        <v/>
      </c>
      <c r="O97" s="0" t="str">
        <f aca="false">IF(OR(summary!$X98=AssignmentsWork!O$1,summary!$Z98=AssignmentsWork!O$1),AssignmentsWork!$A97 &amp; " &lt;" &amp; AssignmentsWork!$B97 &amp; "&gt;, ", "")&amp;O98</f>
        <v/>
      </c>
      <c r="P97" s="0" t="str">
        <f aca="false">IF(OR(summary!$X98=AssignmentsWork!P$1,summary!$Z98=AssignmentsWork!P$1),AssignmentsWork!$A97 &amp; " &lt;" &amp; AssignmentsWork!$B97 &amp; "&gt;, ", "")&amp;P98</f>
        <v/>
      </c>
      <c r="Q97" s="0" t="str">
        <f aca="false">IF(OR(summary!$X98=AssignmentsWork!Q$1,summary!$Z98=AssignmentsWork!Q$1),AssignmentsWork!$A97 &amp; " &lt;" &amp; AssignmentsWork!$B97 &amp; "&gt;, ", "")&amp;Q98</f>
        <v/>
      </c>
      <c r="R97" s="0" t="str">
        <f aca="false">IF(OR(summary!$X98=AssignmentsWork!R$1,summary!$Z98=AssignmentsWork!R$1),AssignmentsWork!$A97 &amp; " &lt;" &amp; AssignmentsWork!$B97 &amp; "&gt;, ", "")&amp;R98</f>
        <v/>
      </c>
      <c r="S97" s="0" t="str">
        <f aca="false">IF(OR(summary!$X98=AssignmentsWork!S$1,summary!$Z98=AssignmentsWork!S$1),AssignmentsWork!$A97 &amp; " &lt;" &amp; AssignmentsWork!$B97 &amp; "&gt;, ", "")&amp;S98</f>
        <v/>
      </c>
      <c r="T97" s="0" t="str">
        <f aca="false">IF(OR(summary!$X98=AssignmentsWork!T$1,summary!$Z98=AssignmentsWork!T$1),AssignmentsWork!$A97 &amp; " &lt;" &amp; AssignmentsWork!$B97 &amp; "&gt;, ", "")&amp;T98</f>
        <v/>
      </c>
      <c r="U97" s="0" t="str">
        <f aca="false">IF(OR(summary!$X98=AssignmentsWork!U$1,summary!$Z98=AssignmentsWork!U$1),AssignmentsWork!$A97 &amp; " &lt;" &amp; AssignmentsWork!$B97 &amp; "&gt;, ", "")&amp;U98</f>
        <v/>
      </c>
      <c r="V97" s="0" t="str">
        <f aca="false">IF(OR(summary!$X98=AssignmentsWork!V$1,summary!$Z98=AssignmentsWork!V$1),AssignmentsWork!$A97 &amp; " &lt;" &amp; AssignmentsWork!$B97 &amp; "&gt;, ", "")&amp;V98</f>
        <v/>
      </c>
      <c r="W97" s="0" t="str">
        <f aca="false">IF(OR(summary!$X98=AssignmentsWork!W$1,summary!$Z98=AssignmentsWork!W$1),AssignmentsWork!$A97 &amp; " &lt;" &amp; AssignmentsWork!$B97 &amp; "&gt;, ", "")&amp;W98</f>
        <v/>
      </c>
      <c r="X97" s="0" t="str">
        <f aca="false">IF(OR(summary!$X98=AssignmentsWork!X$1,summary!$Z98=AssignmentsWork!X$1),AssignmentsWork!$A97 &amp; " &lt;" &amp; AssignmentsWork!$B97 &amp; "&gt;, ", "")&amp;X98</f>
        <v/>
      </c>
      <c r="Y97" s="0" t="str">
        <f aca="false">IF(OR(summary!$X98=AssignmentsWork!Y$1,summary!$Z98=AssignmentsWork!Y$1),AssignmentsWork!$A97 &amp; " &lt;" &amp; AssignmentsWork!$B97 &amp; "&gt;, ", "")&amp;Y98</f>
        <v/>
      </c>
      <c r="Z97" s="0" t="str">
        <f aca="false">IF(OR(summary!$X98=AssignmentsWork!Z$1,summary!$Z98=AssignmentsWork!Z$1),AssignmentsWork!$A97 &amp; " &lt;" &amp; AssignmentsWork!$B97 &amp; "&gt;, ", "")&amp;Z98</f>
        <v/>
      </c>
      <c r="AA97" s="0" t="str">
        <f aca="false">IF(OR(summary!$X98=AssignmentsWork!AA$1,summary!$Z98=AssignmentsWork!AA$1),AssignmentsWork!$A97 &amp; " &lt;" &amp; AssignmentsWork!$B97 &amp; "&gt;, ", "")&amp;AA98</f>
        <v/>
      </c>
      <c r="AB97" s="0" t="str">
        <f aca="false">IF(OR(summary!$X98=AssignmentsWork!AB$1,summary!$Z98=AssignmentsWork!AB$1),AssignmentsWork!$A97 &amp; " &lt;" &amp; AssignmentsWork!$B97 &amp; "&gt;, ", "")&amp;AB98</f>
        <v/>
      </c>
      <c r="AC97" s="0" t="str">
        <f aca="false">IF(OR(summary!$X98=AssignmentsWork!AC$1,summary!$Z98=AssignmentsWork!AC$1),AssignmentsWork!$A97 &amp; " &lt;" &amp; AssignmentsWork!$B97 &amp; "&gt;, ", "")&amp;AC98</f>
        <v/>
      </c>
      <c r="AD97" s="0" t="str">
        <f aca="false">IF(OR(summary!$X98=AssignmentsWork!AD$1,summary!$Z98=AssignmentsWork!AD$1),AssignmentsWork!$A97 &amp; " &lt;" &amp; AssignmentsWork!$B97 &amp; "&gt;, ", "")&amp;AD98</f>
        <v/>
      </c>
      <c r="AE97" s="0" t="str">
        <f aca="false">IF(OR(summary!$X98=AssignmentsWork!AE$1,summary!$Z98=AssignmentsWork!AE$1),AssignmentsWork!$A97 &amp; " &lt;" &amp; AssignmentsWork!$B97 &amp; "&gt;, ", "")&amp;AE98</f>
        <v/>
      </c>
      <c r="AF97" s="0" t="str">
        <f aca="false">IF(OR(summary!$X98=AssignmentsWork!AF$1,summary!$Z98=AssignmentsWork!AF$1),AssignmentsWork!$A97 &amp; " &lt;" &amp; AssignmentsWork!$B97 &amp; "&gt;, ", "")&amp;AF98</f>
        <v/>
      </c>
      <c r="AG97" s="0" t="str">
        <f aca="false">IF(OR(summary!$X98=AssignmentsWork!AG$1,summary!$Z98=AssignmentsWork!AG$1),AssignmentsWork!$A97 &amp; " &lt;" &amp; AssignmentsWork!$B97 &amp; "&gt;, ", "")&amp;AG98</f>
        <v/>
      </c>
      <c r="AH97" s="0" t="str">
        <f aca="false">IF(OR(summary!$X98=AssignmentsWork!AH$1,summary!$Z98=AssignmentsWork!AH$1),AssignmentsWork!$A97 &amp; " &lt;" &amp; AssignmentsWork!$B97 &amp; "&gt;, ", "")&amp;AH98</f>
        <v/>
      </c>
      <c r="AI97" s="0" t="str">
        <f aca="false">IF(OR(summary!$X98=AssignmentsWork!AI$1,summary!$Z98=AssignmentsWork!AI$1),AssignmentsWork!$A97 &amp; " &lt;" &amp; AssignmentsWork!$B97 &amp; "&gt;, ", "")&amp;AI98</f>
        <v/>
      </c>
      <c r="AJ97" s="0" t="str">
        <f aca="false">IF(OR(summary!$X98=AssignmentsWork!AJ$1,summary!$Z98=AssignmentsWork!AJ$1),AssignmentsWork!$A97 &amp; " &lt;" &amp; AssignmentsWork!$B97 &amp; "&gt;, ", "")&amp;AJ98</f>
        <v/>
      </c>
      <c r="AK97" s="0" t="str">
        <f aca="false">IF(OR(summary!$X98=AssignmentsWork!AK$1,summary!$Z98=AssignmentsWork!AK$1),AssignmentsWork!$A97 &amp; " &lt;" &amp; AssignmentsWork!$B97 &amp; "&gt;, ", "")&amp;AK98</f>
        <v/>
      </c>
      <c r="AL97" s="0" t="str">
        <f aca="false">IF(OR(summary!$X98=AssignmentsWork!AL$1,summary!$Z98=AssignmentsWork!AL$1),AssignmentsWork!$A97 &amp; " &lt;" &amp; AssignmentsWork!$B97 &amp; "&gt;, ", "")&amp;AL98</f>
        <v/>
      </c>
      <c r="AM97" s="0" t="str">
        <f aca="false">IF(OR(summary!$X98=AssignmentsWork!AM$1,summary!$Z98=AssignmentsWork!AM$1),AssignmentsWork!$A97 &amp; " &lt;" &amp; AssignmentsWork!$B97 &amp; "&gt;, ", "")&amp;AM98</f>
        <v/>
      </c>
      <c r="AN97" s="0" t="str">
        <f aca="false">IF(OR(summary!$X98=AssignmentsWork!AN$1,summary!$Z98=AssignmentsWork!AN$1),AssignmentsWork!$A97 &amp; " &lt;" &amp; AssignmentsWork!$B97 &amp; "&gt;, ", "")&amp;AN98</f>
        <v/>
      </c>
      <c r="AO97" s="0" t="str">
        <f aca="false">IF(OR(summary!$X98=AssignmentsWork!AO$1,summary!$Z98=AssignmentsWork!AO$1),AssignmentsWork!$A97 &amp; " &lt;" &amp; AssignmentsWork!$B97 &amp; "&gt;, ", "")&amp;AO98</f>
        <v/>
      </c>
      <c r="AP97" s="0" t="str">
        <f aca="false">IF(OR(summary!$X98=AssignmentsWork!AP$1,summary!$Z98=AssignmentsWork!AP$1),AssignmentsWork!$A97 &amp; " &lt;" &amp; AssignmentsWork!$B97 &amp; "&gt;, ", "")&amp;AP98</f>
        <v/>
      </c>
      <c r="AQ97" s="0" t="str">
        <f aca="false">IF(OR(summary!$X98=AssignmentsWork!AQ$1,summary!$Z98=AssignmentsWork!AQ$1),AssignmentsWork!$A97 &amp; " &lt;" &amp; AssignmentsWork!$B97 &amp; "&gt;, ", "")&amp;AQ98</f>
        <v/>
      </c>
      <c r="AR97" s="0" t="str">
        <f aca="false">IF(OR(summary!$X98=AssignmentsWork!AR$1,summary!$Z98=AssignmentsWork!AR$1),AssignmentsWork!$A97 &amp; " &lt;" &amp; AssignmentsWork!$B97 &amp; "&gt;, ", "")&amp;AR98</f>
        <v/>
      </c>
      <c r="AS97" s="0" t="str">
        <f aca="false">IF(OR(summary!$X98=AssignmentsWork!AS$1,summary!$Z98=AssignmentsWork!AS$1),AssignmentsWork!$A97 &amp; " &lt;" &amp; AssignmentsWork!$B97 &amp; "&gt;, ", "")&amp;AS98</f>
        <v/>
      </c>
      <c r="AT97" s="0" t="str">
        <f aca="false">IF(OR(summary!$X98=AssignmentsWork!AT$1,summary!$Z98=AssignmentsWork!AT$1),AssignmentsWork!$A97 &amp; " &lt;" &amp; AssignmentsWork!$B97 &amp; "&gt;, ", "")&amp;AT98</f>
        <v/>
      </c>
      <c r="AU97" s="0" t="str">
        <f aca="false">IF(OR(summary!$X98=AssignmentsWork!AU$1,summary!$Z98=AssignmentsWork!AU$1),AssignmentsWork!$A97 &amp; " &lt;" &amp; AssignmentsWork!$B97 &amp; "&gt;, ", "")&amp;AU98</f>
        <v/>
      </c>
      <c r="AV97" s="0" t="str">
        <f aca="false">IF(OR(summary!$X98=AssignmentsWork!AV$1,summary!$Z98=AssignmentsWork!AV$1),AssignmentsWork!$A97 &amp; " &lt;" &amp; AssignmentsWork!$B97 &amp; "&gt;, ", "")&amp;AV98</f>
        <v/>
      </c>
      <c r="AW97" s="0" t="str">
        <f aca="false">IF(OR(summary!$X98=AssignmentsWork!AW$1,summary!$Z98=AssignmentsWork!AW$1),AssignmentsWork!$A97 &amp; " &lt;" &amp; AssignmentsWork!$B97 &amp; "&gt;, ", "")&amp;AW98</f>
        <v/>
      </c>
      <c r="AX97" s="0" t="str">
        <f aca="false">IF(OR(summary!$X98=AssignmentsWork!AX$1,summary!$Z98=AssignmentsWork!AX$1),AssignmentsWork!$A97 &amp; " &lt;" &amp; AssignmentsWork!$B97 &amp; "&gt;, ", "")&amp;AX98</f>
        <v/>
      </c>
      <c r="AY97" s="0" t="str">
        <f aca="false">IF(OR(summary!$X98=AssignmentsWork!AY$1,summary!$Z98=AssignmentsWork!AY$1),AssignmentsWork!$A97 &amp; " &lt;" &amp; AssignmentsWork!$B97 &amp; "&gt;, ", "")&amp;AY98</f>
        <v/>
      </c>
      <c r="AZ97" s="0" t="str">
        <f aca="false">IF(OR(summary!$X98=AssignmentsWork!AZ$1,summary!$Z98=AssignmentsWork!AZ$1),AssignmentsWork!$A97 &amp; " &lt;" &amp; AssignmentsWork!$B97 &amp; "&gt;, ", "")&amp;AZ98</f>
        <v/>
      </c>
      <c r="BA97" s="0" t="str">
        <f aca="false">IF(OR(summary!$X98=AssignmentsWork!BA$1,summary!$Z98=AssignmentsWork!BA$1),AssignmentsWork!$A97 &amp; " &lt;" &amp; AssignmentsWork!$B97 &amp; "&gt;, ", "")&amp;BA98</f>
        <v/>
      </c>
      <c r="BB97" s="0" t="str">
        <f aca="false">IF(OR(summary!$X98=AssignmentsWork!BB$1,summary!$Z98=AssignmentsWork!BB$1),AssignmentsWork!$A97 &amp; " &lt;" &amp; AssignmentsWork!$B97 &amp; "&gt;, ", "")&amp;BB98</f>
        <v/>
      </c>
      <c r="BC97" s="0" t="e">
        <f aca="false">IF(OR(summary!$X98=AssignmentsWork!BC$1,summary!$Z98=AssignmentsWork!BC$1),AssignmentsWork!$A97 &amp; " &lt;" &amp; AssignmentsWork!$B97 &amp; "&gt;, ", "")&amp;BC98</f>
        <v>#N/A</v>
      </c>
    </row>
    <row r="98" customFormat="false" ht="15" hidden="false" customHeight="false" outlineLevel="0" collapsed="false">
      <c r="A98" s="0" t="str">
        <f aca="false">summary!A99&amp;" "&amp;summary!B99</f>
        <v> </v>
      </c>
      <c r="B98" s="0" t="n">
        <f aca="false">summary!D99</f>
        <v>0</v>
      </c>
      <c r="C98" s="0" t="str">
        <f aca="false">IF(OR(summary!$X99=AssignmentsWork!C$1,summary!$Z99=AssignmentsWork!C$1),AssignmentsWork!$A98 &amp; " &lt;" &amp; AssignmentsWork!$B98 &amp; "&gt;, ", "")&amp;C99</f>
        <v/>
      </c>
      <c r="D98" s="0" t="str">
        <f aca="false">IF(OR(summary!$X99=AssignmentsWork!D$1,summary!$Z99=AssignmentsWork!D$1),AssignmentsWork!$A98 &amp; " &lt;" &amp; AssignmentsWork!$B98 &amp; "&gt;, ", "")&amp;D99</f>
        <v/>
      </c>
      <c r="E98" s="0" t="str">
        <f aca="false">IF(OR(summary!$X99=AssignmentsWork!E$1,summary!$Z99=AssignmentsWork!E$1),AssignmentsWork!$A98 &amp; " &lt;" &amp; AssignmentsWork!$B98 &amp; "&gt;, ", "")&amp;E99</f>
        <v/>
      </c>
      <c r="F98" s="0" t="str">
        <f aca="false">IF(OR(summary!$X99=AssignmentsWork!F$1,summary!$Z99=AssignmentsWork!F$1),AssignmentsWork!$A98 &amp; " &lt;" &amp; AssignmentsWork!$B98 &amp; "&gt;, ", "")&amp;F99</f>
        <v/>
      </c>
      <c r="G98" s="0" t="str">
        <f aca="false">IF(OR(summary!$X99=AssignmentsWork!G$1,summary!$Z99=AssignmentsWork!G$1),AssignmentsWork!$A98 &amp; " &lt;" &amp; AssignmentsWork!$B98 &amp; "&gt;, ", "")&amp;G99</f>
        <v/>
      </c>
      <c r="H98" s="0" t="str">
        <f aca="false">IF(OR(summary!$X99=AssignmentsWork!H$1,summary!$Z99=AssignmentsWork!H$1),AssignmentsWork!$A98 &amp; " &lt;" &amp; AssignmentsWork!$B98 &amp; "&gt;, ", "")&amp;H99</f>
        <v/>
      </c>
      <c r="I98" s="0" t="str">
        <f aca="false">IF(OR(summary!$X99=AssignmentsWork!I$1,summary!$Z99=AssignmentsWork!I$1),AssignmentsWork!$A98 &amp; " &lt;" &amp; AssignmentsWork!$B98 &amp; "&gt;, ", "")&amp;I99</f>
        <v/>
      </c>
      <c r="J98" s="0" t="str">
        <f aca="false">IF(OR(summary!$X99=AssignmentsWork!J$1,summary!$Z99=AssignmentsWork!J$1),AssignmentsWork!$A98 &amp; " &lt;" &amp; AssignmentsWork!$B98 &amp; "&gt;, ", "")&amp;J99</f>
        <v/>
      </c>
      <c r="K98" s="0" t="str">
        <f aca="false">IF(OR(summary!$X99=AssignmentsWork!K$1,summary!$Z99=AssignmentsWork!K$1),AssignmentsWork!$A98 &amp; " &lt;" &amp; AssignmentsWork!$B98 &amp; "&gt;, ", "")&amp;K99</f>
        <v/>
      </c>
      <c r="L98" s="0" t="str">
        <f aca="false">IF(OR(summary!$X99=AssignmentsWork!L$1,summary!$Z99=AssignmentsWork!L$1),AssignmentsWork!$A98 &amp; " &lt;" &amp; AssignmentsWork!$B98 &amp; "&gt;, ", "")&amp;L99</f>
        <v/>
      </c>
      <c r="M98" s="0" t="str">
        <f aca="false">IF(OR(summary!$X99=AssignmentsWork!M$1,summary!$Z99=AssignmentsWork!M$1),AssignmentsWork!$A98 &amp; " &lt;" &amp; AssignmentsWork!$B98 &amp; "&gt;, ", "")&amp;M99</f>
        <v/>
      </c>
      <c r="N98" s="0" t="str">
        <f aca="false">IF(OR(summary!$X99=AssignmentsWork!N$1,summary!$Z99=AssignmentsWork!N$1),AssignmentsWork!$A98 &amp; " &lt;" &amp; AssignmentsWork!$B98 &amp; "&gt;, ", "")&amp;N99</f>
        <v/>
      </c>
      <c r="O98" s="0" t="str">
        <f aca="false">IF(OR(summary!$X99=AssignmentsWork!O$1,summary!$Z99=AssignmentsWork!O$1),AssignmentsWork!$A98 &amp; " &lt;" &amp; AssignmentsWork!$B98 &amp; "&gt;, ", "")&amp;O99</f>
        <v/>
      </c>
      <c r="P98" s="0" t="str">
        <f aca="false">IF(OR(summary!$X99=AssignmentsWork!P$1,summary!$Z99=AssignmentsWork!P$1),AssignmentsWork!$A98 &amp; " &lt;" &amp; AssignmentsWork!$B98 &amp; "&gt;, ", "")&amp;P99</f>
        <v/>
      </c>
      <c r="Q98" s="0" t="str">
        <f aca="false">IF(OR(summary!$X99=AssignmentsWork!Q$1,summary!$Z99=AssignmentsWork!Q$1),AssignmentsWork!$A98 &amp; " &lt;" &amp; AssignmentsWork!$B98 &amp; "&gt;, ", "")&amp;Q99</f>
        <v/>
      </c>
      <c r="R98" s="0" t="str">
        <f aca="false">IF(OR(summary!$X99=AssignmentsWork!R$1,summary!$Z99=AssignmentsWork!R$1),AssignmentsWork!$A98 &amp; " &lt;" &amp; AssignmentsWork!$B98 &amp; "&gt;, ", "")&amp;R99</f>
        <v/>
      </c>
      <c r="S98" s="0" t="str">
        <f aca="false">IF(OR(summary!$X99=AssignmentsWork!S$1,summary!$Z99=AssignmentsWork!S$1),AssignmentsWork!$A98 &amp; " &lt;" &amp; AssignmentsWork!$B98 &amp; "&gt;, ", "")&amp;S99</f>
        <v/>
      </c>
      <c r="T98" s="0" t="str">
        <f aca="false">IF(OR(summary!$X99=AssignmentsWork!T$1,summary!$Z99=AssignmentsWork!T$1),AssignmentsWork!$A98 &amp; " &lt;" &amp; AssignmentsWork!$B98 &amp; "&gt;, ", "")&amp;T99</f>
        <v/>
      </c>
      <c r="U98" s="0" t="str">
        <f aca="false">IF(OR(summary!$X99=AssignmentsWork!U$1,summary!$Z99=AssignmentsWork!U$1),AssignmentsWork!$A98 &amp; " &lt;" &amp; AssignmentsWork!$B98 &amp; "&gt;, ", "")&amp;U99</f>
        <v/>
      </c>
      <c r="V98" s="0" t="str">
        <f aca="false">IF(OR(summary!$X99=AssignmentsWork!V$1,summary!$Z99=AssignmentsWork!V$1),AssignmentsWork!$A98 &amp; " &lt;" &amp; AssignmentsWork!$B98 &amp; "&gt;, ", "")&amp;V99</f>
        <v/>
      </c>
      <c r="W98" s="0" t="str">
        <f aca="false">IF(OR(summary!$X99=AssignmentsWork!W$1,summary!$Z99=AssignmentsWork!W$1),AssignmentsWork!$A98 &amp; " &lt;" &amp; AssignmentsWork!$B98 &amp; "&gt;, ", "")&amp;W99</f>
        <v/>
      </c>
      <c r="X98" s="0" t="str">
        <f aca="false">IF(OR(summary!$X99=AssignmentsWork!X$1,summary!$Z99=AssignmentsWork!X$1),AssignmentsWork!$A98 &amp; " &lt;" &amp; AssignmentsWork!$B98 &amp; "&gt;, ", "")&amp;X99</f>
        <v/>
      </c>
      <c r="Y98" s="0" t="str">
        <f aca="false">IF(OR(summary!$X99=AssignmentsWork!Y$1,summary!$Z99=AssignmentsWork!Y$1),AssignmentsWork!$A98 &amp; " &lt;" &amp; AssignmentsWork!$B98 &amp; "&gt;, ", "")&amp;Y99</f>
        <v/>
      </c>
      <c r="Z98" s="0" t="str">
        <f aca="false">IF(OR(summary!$X99=AssignmentsWork!Z$1,summary!$Z99=AssignmentsWork!Z$1),AssignmentsWork!$A98 &amp; " &lt;" &amp; AssignmentsWork!$B98 &amp; "&gt;, ", "")&amp;Z99</f>
        <v/>
      </c>
      <c r="AA98" s="0" t="str">
        <f aca="false">IF(OR(summary!$X99=AssignmentsWork!AA$1,summary!$Z99=AssignmentsWork!AA$1),AssignmentsWork!$A98 &amp; " &lt;" &amp; AssignmentsWork!$B98 &amp; "&gt;, ", "")&amp;AA99</f>
        <v/>
      </c>
      <c r="AB98" s="0" t="str">
        <f aca="false">IF(OR(summary!$X99=AssignmentsWork!AB$1,summary!$Z99=AssignmentsWork!AB$1),AssignmentsWork!$A98 &amp; " &lt;" &amp; AssignmentsWork!$B98 &amp; "&gt;, ", "")&amp;AB99</f>
        <v/>
      </c>
      <c r="AC98" s="0" t="str">
        <f aca="false">IF(OR(summary!$X99=AssignmentsWork!AC$1,summary!$Z99=AssignmentsWork!AC$1),AssignmentsWork!$A98 &amp; " &lt;" &amp; AssignmentsWork!$B98 &amp; "&gt;, ", "")&amp;AC99</f>
        <v/>
      </c>
      <c r="AD98" s="0" t="str">
        <f aca="false">IF(OR(summary!$X99=AssignmentsWork!AD$1,summary!$Z99=AssignmentsWork!AD$1),AssignmentsWork!$A98 &amp; " &lt;" &amp; AssignmentsWork!$B98 &amp; "&gt;, ", "")&amp;AD99</f>
        <v/>
      </c>
      <c r="AE98" s="0" t="str">
        <f aca="false">IF(OR(summary!$X99=AssignmentsWork!AE$1,summary!$Z99=AssignmentsWork!AE$1),AssignmentsWork!$A98 &amp; " &lt;" &amp; AssignmentsWork!$B98 &amp; "&gt;, ", "")&amp;AE99</f>
        <v/>
      </c>
      <c r="AF98" s="0" t="str">
        <f aca="false">IF(OR(summary!$X99=AssignmentsWork!AF$1,summary!$Z99=AssignmentsWork!AF$1),AssignmentsWork!$A98 &amp; " &lt;" &amp; AssignmentsWork!$B98 &amp; "&gt;, ", "")&amp;AF99</f>
        <v/>
      </c>
      <c r="AG98" s="0" t="str">
        <f aca="false">IF(OR(summary!$X99=AssignmentsWork!AG$1,summary!$Z99=AssignmentsWork!AG$1),AssignmentsWork!$A98 &amp; " &lt;" &amp; AssignmentsWork!$B98 &amp; "&gt;, ", "")&amp;AG99</f>
        <v/>
      </c>
      <c r="AH98" s="0" t="str">
        <f aca="false">IF(OR(summary!$X99=AssignmentsWork!AH$1,summary!$Z99=AssignmentsWork!AH$1),AssignmentsWork!$A98 &amp; " &lt;" &amp; AssignmentsWork!$B98 &amp; "&gt;, ", "")&amp;AH99</f>
        <v/>
      </c>
      <c r="AI98" s="0" t="str">
        <f aca="false">IF(OR(summary!$X99=AssignmentsWork!AI$1,summary!$Z99=AssignmentsWork!AI$1),AssignmentsWork!$A98 &amp; " &lt;" &amp; AssignmentsWork!$B98 &amp; "&gt;, ", "")&amp;AI99</f>
        <v/>
      </c>
      <c r="AJ98" s="0" t="str">
        <f aca="false">IF(OR(summary!$X99=AssignmentsWork!AJ$1,summary!$Z99=AssignmentsWork!AJ$1),AssignmentsWork!$A98 &amp; " &lt;" &amp; AssignmentsWork!$B98 &amp; "&gt;, ", "")&amp;AJ99</f>
        <v/>
      </c>
      <c r="AK98" s="0" t="str">
        <f aca="false">IF(OR(summary!$X99=AssignmentsWork!AK$1,summary!$Z99=AssignmentsWork!AK$1),AssignmentsWork!$A98 &amp; " &lt;" &amp; AssignmentsWork!$B98 &amp; "&gt;, ", "")&amp;AK99</f>
        <v/>
      </c>
      <c r="AL98" s="0" t="str">
        <f aca="false">IF(OR(summary!$X99=AssignmentsWork!AL$1,summary!$Z99=AssignmentsWork!AL$1),AssignmentsWork!$A98 &amp; " &lt;" &amp; AssignmentsWork!$B98 &amp; "&gt;, ", "")&amp;AL99</f>
        <v/>
      </c>
      <c r="AM98" s="0" t="str">
        <f aca="false">IF(OR(summary!$X99=AssignmentsWork!AM$1,summary!$Z99=AssignmentsWork!AM$1),AssignmentsWork!$A98 &amp; " &lt;" &amp; AssignmentsWork!$B98 &amp; "&gt;, ", "")&amp;AM99</f>
        <v/>
      </c>
      <c r="AN98" s="0" t="str">
        <f aca="false">IF(OR(summary!$X99=AssignmentsWork!AN$1,summary!$Z99=AssignmentsWork!AN$1),AssignmentsWork!$A98 &amp; " &lt;" &amp; AssignmentsWork!$B98 &amp; "&gt;, ", "")&amp;AN99</f>
        <v/>
      </c>
      <c r="AO98" s="0" t="str">
        <f aca="false">IF(OR(summary!$X99=AssignmentsWork!AO$1,summary!$Z99=AssignmentsWork!AO$1),AssignmentsWork!$A98 &amp; " &lt;" &amp; AssignmentsWork!$B98 &amp; "&gt;, ", "")&amp;AO99</f>
        <v/>
      </c>
      <c r="AP98" s="0" t="str">
        <f aca="false">IF(OR(summary!$X99=AssignmentsWork!AP$1,summary!$Z99=AssignmentsWork!AP$1),AssignmentsWork!$A98 &amp; " &lt;" &amp; AssignmentsWork!$B98 &amp; "&gt;, ", "")&amp;AP99</f>
        <v/>
      </c>
      <c r="AQ98" s="0" t="str">
        <f aca="false">IF(OR(summary!$X99=AssignmentsWork!AQ$1,summary!$Z99=AssignmentsWork!AQ$1),AssignmentsWork!$A98 &amp; " &lt;" &amp; AssignmentsWork!$B98 &amp; "&gt;, ", "")&amp;AQ99</f>
        <v/>
      </c>
      <c r="AR98" s="0" t="str">
        <f aca="false">IF(OR(summary!$X99=AssignmentsWork!AR$1,summary!$Z99=AssignmentsWork!AR$1),AssignmentsWork!$A98 &amp; " &lt;" &amp; AssignmentsWork!$B98 &amp; "&gt;, ", "")&amp;AR99</f>
        <v/>
      </c>
      <c r="AS98" s="0" t="str">
        <f aca="false">IF(OR(summary!$X99=AssignmentsWork!AS$1,summary!$Z99=AssignmentsWork!AS$1),AssignmentsWork!$A98 &amp; " &lt;" &amp; AssignmentsWork!$B98 &amp; "&gt;, ", "")&amp;AS99</f>
        <v/>
      </c>
      <c r="AT98" s="0" t="str">
        <f aca="false">IF(OR(summary!$X99=AssignmentsWork!AT$1,summary!$Z99=AssignmentsWork!AT$1),AssignmentsWork!$A98 &amp; " &lt;" &amp; AssignmentsWork!$B98 &amp; "&gt;, ", "")&amp;AT99</f>
        <v/>
      </c>
      <c r="AU98" s="0" t="str">
        <f aca="false">IF(OR(summary!$X99=AssignmentsWork!AU$1,summary!$Z99=AssignmentsWork!AU$1),AssignmentsWork!$A98 &amp; " &lt;" &amp; AssignmentsWork!$B98 &amp; "&gt;, ", "")&amp;AU99</f>
        <v/>
      </c>
      <c r="AV98" s="0" t="str">
        <f aca="false">IF(OR(summary!$X99=AssignmentsWork!AV$1,summary!$Z99=AssignmentsWork!AV$1),AssignmentsWork!$A98 &amp; " &lt;" &amp; AssignmentsWork!$B98 &amp; "&gt;, ", "")&amp;AV99</f>
        <v/>
      </c>
      <c r="AW98" s="0" t="str">
        <f aca="false">IF(OR(summary!$X99=AssignmentsWork!AW$1,summary!$Z99=AssignmentsWork!AW$1),AssignmentsWork!$A98 &amp; " &lt;" &amp; AssignmentsWork!$B98 &amp; "&gt;, ", "")&amp;AW99</f>
        <v/>
      </c>
      <c r="AX98" s="0" t="str">
        <f aca="false">IF(OR(summary!$X99=AssignmentsWork!AX$1,summary!$Z99=AssignmentsWork!AX$1),AssignmentsWork!$A98 &amp; " &lt;" &amp; AssignmentsWork!$B98 &amp; "&gt;, ", "")&amp;AX99</f>
        <v/>
      </c>
      <c r="AY98" s="0" t="str">
        <f aca="false">IF(OR(summary!$X99=AssignmentsWork!AY$1,summary!$Z99=AssignmentsWork!AY$1),AssignmentsWork!$A98 &amp; " &lt;" &amp; AssignmentsWork!$B98 &amp; "&gt;, ", "")&amp;AY99</f>
        <v/>
      </c>
      <c r="AZ98" s="0" t="str">
        <f aca="false">IF(OR(summary!$X99=AssignmentsWork!AZ$1,summary!$Z99=AssignmentsWork!AZ$1),AssignmentsWork!$A98 &amp; " &lt;" &amp; AssignmentsWork!$B98 &amp; "&gt;, ", "")&amp;AZ99</f>
        <v/>
      </c>
      <c r="BA98" s="0" t="str">
        <f aca="false">IF(OR(summary!$X99=AssignmentsWork!BA$1,summary!$Z99=AssignmentsWork!BA$1),AssignmentsWork!$A98 &amp; " &lt;" &amp; AssignmentsWork!$B98 &amp; "&gt;, ", "")&amp;BA99</f>
        <v/>
      </c>
      <c r="BB98" s="0" t="str">
        <f aca="false">IF(OR(summary!$X99=AssignmentsWork!BB$1,summary!$Z99=AssignmentsWork!BB$1),AssignmentsWork!$A98 &amp; " &lt;" &amp; AssignmentsWork!$B98 &amp; "&gt;, ", "")&amp;BB99</f>
        <v/>
      </c>
      <c r="BC98" s="0" t="e">
        <f aca="false">IF(OR(summary!$X99=AssignmentsWork!BC$1,summary!$Z99=AssignmentsWork!BC$1),AssignmentsWork!$A98 &amp; " &lt;" &amp; AssignmentsWork!$B98 &amp; "&gt;, ", "")&amp;BC99</f>
        <v>#N/A</v>
      </c>
    </row>
    <row r="99" customFormat="false" ht="15" hidden="false" customHeight="false" outlineLevel="0" collapsed="false">
      <c r="A99" s="0" t="str">
        <f aca="false">summary!A100&amp;" "&amp;summary!B100</f>
        <v> </v>
      </c>
      <c r="B99" s="0" t="n">
        <f aca="false">summary!D100</f>
        <v>0</v>
      </c>
      <c r="C99" s="0" t="str">
        <f aca="false">IF(OR(summary!$X100=AssignmentsWork!C$1,summary!$Z100=AssignmentsWork!C$1),AssignmentsWork!$A99 &amp; " &lt;" &amp; AssignmentsWork!$B99 &amp; "&gt;, ", "")&amp;C100</f>
        <v/>
      </c>
      <c r="D99" s="0" t="str">
        <f aca="false">IF(OR(summary!$X100=AssignmentsWork!D$1,summary!$Z100=AssignmentsWork!D$1),AssignmentsWork!$A99 &amp; " &lt;" &amp; AssignmentsWork!$B99 &amp; "&gt;, ", "")&amp;D100</f>
        <v/>
      </c>
      <c r="E99" s="0" t="str">
        <f aca="false">IF(OR(summary!$X100=AssignmentsWork!E$1,summary!$Z100=AssignmentsWork!E$1),AssignmentsWork!$A99 &amp; " &lt;" &amp; AssignmentsWork!$B99 &amp; "&gt;, ", "")&amp;E100</f>
        <v/>
      </c>
      <c r="F99" s="0" t="str">
        <f aca="false">IF(OR(summary!$X100=AssignmentsWork!F$1,summary!$Z100=AssignmentsWork!F$1),AssignmentsWork!$A99 &amp; " &lt;" &amp; AssignmentsWork!$B99 &amp; "&gt;, ", "")&amp;F100</f>
        <v/>
      </c>
      <c r="G99" s="0" t="str">
        <f aca="false">IF(OR(summary!$X100=AssignmentsWork!G$1,summary!$Z100=AssignmentsWork!G$1),AssignmentsWork!$A99 &amp; " &lt;" &amp; AssignmentsWork!$B99 &amp; "&gt;, ", "")&amp;G100</f>
        <v/>
      </c>
      <c r="H99" s="0" t="str">
        <f aca="false">IF(OR(summary!$X100=AssignmentsWork!H$1,summary!$Z100=AssignmentsWork!H$1),AssignmentsWork!$A99 &amp; " &lt;" &amp; AssignmentsWork!$B99 &amp; "&gt;, ", "")&amp;H100</f>
        <v/>
      </c>
      <c r="I99" s="0" t="str">
        <f aca="false">IF(OR(summary!$X100=AssignmentsWork!I$1,summary!$Z100=AssignmentsWork!I$1),AssignmentsWork!$A99 &amp; " &lt;" &amp; AssignmentsWork!$B99 &amp; "&gt;, ", "")&amp;I100</f>
        <v/>
      </c>
      <c r="J99" s="0" t="str">
        <f aca="false">IF(OR(summary!$X100=AssignmentsWork!J$1,summary!$Z100=AssignmentsWork!J$1),AssignmentsWork!$A99 &amp; " &lt;" &amp; AssignmentsWork!$B99 &amp; "&gt;, ", "")&amp;J100</f>
        <v/>
      </c>
      <c r="K99" s="0" t="str">
        <f aca="false">IF(OR(summary!$X100=AssignmentsWork!K$1,summary!$Z100=AssignmentsWork!K$1),AssignmentsWork!$A99 &amp; " &lt;" &amp; AssignmentsWork!$B99 &amp; "&gt;, ", "")&amp;K100</f>
        <v/>
      </c>
      <c r="L99" s="0" t="str">
        <f aca="false">IF(OR(summary!$X100=AssignmentsWork!L$1,summary!$Z100=AssignmentsWork!L$1),AssignmentsWork!$A99 &amp; " &lt;" &amp; AssignmentsWork!$B99 &amp; "&gt;, ", "")&amp;L100</f>
        <v/>
      </c>
      <c r="M99" s="0" t="str">
        <f aca="false">IF(OR(summary!$X100=AssignmentsWork!M$1,summary!$Z100=AssignmentsWork!M$1),AssignmentsWork!$A99 &amp; " &lt;" &amp; AssignmentsWork!$B99 &amp; "&gt;, ", "")&amp;M100</f>
        <v/>
      </c>
      <c r="N99" s="0" t="str">
        <f aca="false">IF(OR(summary!$X100=AssignmentsWork!N$1,summary!$Z100=AssignmentsWork!N$1),AssignmentsWork!$A99 &amp; " &lt;" &amp; AssignmentsWork!$B99 &amp; "&gt;, ", "")&amp;N100</f>
        <v/>
      </c>
      <c r="O99" s="0" t="str">
        <f aca="false">IF(OR(summary!$X100=AssignmentsWork!O$1,summary!$Z100=AssignmentsWork!O$1),AssignmentsWork!$A99 &amp; " &lt;" &amp; AssignmentsWork!$B99 &amp; "&gt;, ", "")&amp;O100</f>
        <v/>
      </c>
      <c r="P99" s="0" t="str">
        <f aca="false">IF(OR(summary!$X100=AssignmentsWork!P$1,summary!$Z100=AssignmentsWork!P$1),AssignmentsWork!$A99 &amp; " &lt;" &amp; AssignmentsWork!$B99 &amp; "&gt;, ", "")&amp;P100</f>
        <v/>
      </c>
      <c r="Q99" s="0" t="str">
        <f aca="false">IF(OR(summary!$X100=AssignmentsWork!Q$1,summary!$Z100=AssignmentsWork!Q$1),AssignmentsWork!$A99 &amp; " &lt;" &amp; AssignmentsWork!$B99 &amp; "&gt;, ", "")&amp;Q100</f>
        <v/>
      </c>
      <c r="R99" s="0" t="str">
        <f aca="false">IF(OR(summary!$X100=AssignmentsWork!R$1,summary!$Z100=AssignmentsWork!R$1),AssignmentsWork!$A99 &amp; " &lt;" &amp; AssignmentsWork!$B99 &amp; "&gt;, ", "")&amp;R100</f>
        <v/>
      </c>
      <c r="S99" s="0" t="str">
        <f aca="false">IF(OR(summary!$X100=AssignmentsWork!S$1,summary!$Z100=AssignmentsWork!S$1),AssignmentsWork!$A99 &amp; " &lt;" &amp; AssignmentsWork!$B99 &amp; "&gt;, ", "")&amp;S100</f>
        <v/>
      </c>
      <c r="T99" s="0" t="str">
        <f aca="false">IF(OR(summary!$X100=AssignmentsWork!T$1,summary!$Z100=AssignmentsWork!T$1),AssignmentsWork!$A99 &amp; " &lt;" &amp; AssignmentsWork!$B99 &amp; "&gt;, ", "")&amp;T100</f>
        <v/>
      </c>
      <c r="U99" s="0" t="str">
        <f aca="false">IF(OR(summary!$X100=AssignmentsWork!U$1,summary!$Z100=AssignmentsWork!U$1),AssignmentsWork!$A99 &amp; " &lt;" &amp; AssignmentsWork!$B99 &amp; "&gt;, ", "")&amp;U100</f>
        <v/>
      </c>
      <c r="V99" s="0" t="str">
        <f aca="false">IF(OR(summary!$X100=AssignmentsWork!V$1,summary!$Z100=AssignmentsWork!V$1),AssignmentsWork!$A99 &amp; " &lt;" &amp; AssignmentsWork!$B99 &amp; "&gt;, ", "")&amp;V100</f>
        <v/>
      </c>
      <c r="W99" s="0" t="str">
        <f aca="false">IF(OR(summary!$X100=AssignmentsWork!W$1,summary!$Z100=AssignmentsWork!W$1),AssignmentsWork!$A99 &amp; " &lt;" &amp; AssignmentsWork!$B99 &amp; "&gt;, ", "")&amp;W100</f>
        <v/>
      </c>
      <c r="X99" s="0" t="str">
        <f aca="false">IF(OR(summary!$X100=AssignmentsWork!X$1,summary!$Z100=AssignmentsWork!X$1),AssignmentsWork!$A99 &amp; " &lt;" &amp; AssignmentsWork!$B99 &amp; "&gt;, ", "")&amp;X100</f>
        <v/>
      </c>
      <c r="Y99" s="0" t="str">
        <f aca="false">IF(OR(summary!$X100=AssignmentsWork!Y$1,summary!$Z100=AssignmentsWork!Y$1),AssignmentsWork!$A99 &amp; " &lt;" &amp; AssignmentsWork!$B99 &amp; "&gt;, ", "")&amp;Y100</f>
        <v/>
      </c>
      <c r="Z99" s="0" t="str">
        <f aca="false">IF(OR(summary!$X100=AssignmentsWork!Z$1,summary!$Z100=AssignmentsWork!Z$1),AssignmentsWork!$A99 &amp; " &lt;" &amp; AssignmentsWork!$B99 &amp; "&gt;, ", "")&amp;Z100</f>
        <v/>
      </c>
      <c r="AA99" s="0" t="str">
        <f aca="false">IF(OR(summary!$X100=AssignmentsWork!AA$1,summary!$Z100=AssignmentsWork!AA$1),AssignmentsWork!$A99 &amp; " &lt;" &amp; AssignmentsWork!$B99 &amp; "&gt;, ", "")&amp;AA100</f>
        <v/>
      </c>
      <c r="AB99" s="0" t="str">
        <f aca="false">IF(OR(summary!$X100=AssignmentsWork!AB$1,summary!$Z100=AssignmentsWork!AB$1),AssignmentsWork!$A99 &amp; " &lt;" &amp; AssignmentsWork!$B99 &amp; "&gt;, ", "")&amp;AB100</f>
        <v/>
      </c>
      <c r="AC99" s="0" t="str">
        <f aca="false">IF(OR(summary!$X100=AssignmentsWork!AC$1,summary!$Z100=AssignmentsWork!AC$1),AssignmentsWork!$A99 &amp; " &lt;" &amp; AssignmentsWork!$B99 &amp; "&gt;, ", "")&amp;AC100</f>
        <v/>
      </c>
      <c r="AD99" s="0" t="str">
        <f aca="false">IF(OR(summary!$X100=AssignmentsWork!AD$1,summary!$Z100=AssignmentsWork!AD$1),AssignmentsWork!$A99 &amp; " &lt;" &amp; AssignmentsWork!$B99 &amp; "&gt;, ", "")&amp;AD100</f>
        <v/>
      </c>
      <c r="AE99" s="0" t="str">
        <f aca="false">IF(OR(summary!$X100=AssignmentsWork!AE$1,summary!$Z100=AssignmentsWork!AE$1),AssignmentsWork!$A99 &amp; " &lt;" &amp; AssignmentsWork!$B99 &amp; "&gt;, ", "")&amp;AE100</f>
        <v/>
      </c>
      <c r="AF99" s="0" t="str">
        <f aca="false">IF(OR(summary!$X100=AssignmentsWork!AF$1,summary!$Z100=AssignmentsWork!AF$1),AssignmentsWork!$A99 &amp; " &lt;" &amp; AssignmentsWork!$B99 &amp; "&gt;, ", "")&amp;AF100</f>
        <v/>
      </c>
      <c r="AG99" s="0" t="str">
        <f aca="false">IF(OR(summary!$X100=AssignmentsWork!AG$1,summary!$Z100=AssignmentsWork!AG$1),AssignmentsWork!$A99 &amp; " &lt;" &amp; AssignmentsWork!$B99 &amp; "&gt;, ", "")&amp;AG100</f>
        <v/>
      </c>
      <c r="AH99" s="0" t="str">
        <f aca="false">IF(OR(summary!$X100=AssignmentsWork!AH$1,summary!$Z100=AssignmentsWork!AH$1),AssignmentsWork!$A99 &amp; " &lt;" &amp; AssignmentsWork!$B99 &amp; "&gt;, ", "")&amp;AH100</f>
        <v/>
      </c>
      <c r="AI99" s="0" t="str">
        <f aca="false">IF(OR(summary!$X100=AssignmentsWork!AI$1,summary!$Z100=AssignmentsWork!AI$1),AssignmentsWork!$A99 &amp; " &lt;" &amp; AssignmentsWork!$B99 &amp; "&gt;, ", "")&amp;AI100</f>
        <v/>
      </c>
      <c r="AJ99" s="0" t="str">
        <f aca="false">IF(OR(summary!$X100=AssignmentsWork!AJ$1,summary!$Z100=AssignmentsWork!AJ$1),AssignmentsWork!$A99 &amp; " &lt;" &amp; AssignmentsWork!$B99 &amp; "&gt;, ", "")&amp;AJ100</f>
        <v/>
      </c>
      <c r="AK99" s="0" t="str">
        <f aca="false">IF(OR(summary!$X100=AssignmentsWork!AK$1,summary!$Z100=AssignmentsWork!AK$1),AssignmentsWork!$A99 &amp; " &lt;" &amp; AssignmentsWork!$B99 &amp; "&gt;, ", "")&amp;AK100</f>
        <v/>
      </c>
      <c r="AL99" s="0" t="str">
        <f aca="false">IF(OR(summary!$X100=AssignmentsWork!AL$1,summary!$Z100=AssignmentsWork!AL$1),AssignmentsWork!$A99 &amp; " &lt;" &amp; AssignmentsWork!$B99 &amp; "&gt;, ", "")&amp;AL100</f>
        <v/>
      </c>
      <c r="AM99" s="0" t="str">
        <f aca="false">IF(OR(summary!$X100=AssignmentsWork!AM$1,summary!$Z100=AssignmentsWork!AM$1),AssignmentsWork!$A99 &amp; " &lt;" &amp; AssignmentsWork!$B99 &amp; "&gt;, ", "")&amp;AM100</f>
        <v/>
      </c>
      <c r="AN99" s="0" t="str">
        <f aca="false">IF(OR(summary!$X100=AssignmentsWork!AN$1,summary!$Z100=AssignmentsWork!AN$1),AssignmentsWork!$A99 &amp; " &lt;" &amp; AssignmentsWork!$B99 &amp; "&gt;, ", "")&amp;AN100</f>
        <v/>
      </c>
      <c r="AO99" s="0" t="str">
        <f aca="false">IF(OR(summary!$X100=AssignmentsWork!AO$1,summary!$Z100=AssignmentsWork!AO$1),AssignmentsWork!$A99 &amp; " &lt;" &amp; AssignmentsWork!$B99 &amp; "&gt;, ", "")&amp;AO100</f>
        <v/>
      </c>
      <c r="AP99" s="0" t="str">
        <f aca="false">IF(OR(summary!$X100=AssignmentsWork!AP$1,summary!$Z100=AssignmentsWork!AP$1),AssignmentsWork!$A99 &amp; " &lt;" &amp; AssignmentsWork!$B99 &amp; "&gt;, ", "")&amp;AP100</f>
        <v/>
      </c>
      <c r="AQ99" s="0" t="str">
        <f aca="false">IF(OR(summary!$X100=AssignmentsWork!AQ$1,summary!$Z100=AssignmentsWork!AQ$1),AssignmentsWork!$A99 &amp; " &lt;" &amp; AssignmentsWork!$B99 &amp; "&gt;, ", "")&amp;AQ100</f>
        <v/>
      </c>
      <c r="AR99" s="0" t="str">
        <f aca="false">IF(OR(summary!$X100=AssignmentsWork!AR$1,summary!$Z100=AssignmentsWork!AR$1),AssignmentsWork!$A99 &amp; " &lt;" &amp; AssignmentsWork!$B99 &amp; "&gt;, ", "")&amp;AR100</f>
        <v/>
      </c>
      <c r="AS99" s="0" t="str">
        <f aca="false">IF(OR(summary!$X100=AssignmentsWork!AS$1,summary!$Z100=AssignmentsWork!AS$1),AssignmentsWork!$A99 &amp; " &lt;" &amp; AssignmentsWork!$B99 &amp; "&gt;, ", "")&amp;AS100</f>
        <v/>
      </c>
      <c r="AT99" s="0" t="str">
        <f aca="false">IF(OR(summary!$X100=AssignmentsWork!AT$1,summary!$Z100=AssignmentsWork!AT$1),AssignmentsWork!$A99 &amp; " &lt;" &amp; AssignmentsWork!$B99 &amp; "&gt;, ", "")&amp;AT100</f>
        <v/>
      </c>
      <c r="AU99" s="0" t="str">
        <f aca="false">IF(OR(summary!$X100=AssignmentsWork!AU$1,summary!$Z100=AssignmentsWork!AU$1),AssignmentsWork!$A99 &amp; " &lt;" &amp; AssignmentsWork!$B99 &amp; "&gt;, ", "")&amp;AU100</f>
        <v/>
      </c>
      <c r="AV99" s="0" t="str">
        <f aca="false">IF(OR(summary!$X100=AssignmentsWork!AV$1,summary!$Z100=AssignmentsWork!AV$1),AssignmentsWork!$A99 &amp; " &lt;" &amp; AssignmentsWork!$B99 &amp; "&gt;, ", "")&amp;AV100</f>
        <v/>
      </c>
      <c r="AW99" s="0" t="str">
        <f aca="false">IF(OR(summary!$X100=AssignmentsWork!AW$1,summary!$Z100=AssignmentsWork!AW$1),AssignmentsWork!$A99 &amp; " &lt;" &amp; AssignmentsWork!$B99 &amp; "&gt;, ", "")&amp;AW100</f>
        <v/>
      </c>
      <c r="AX99" s="0" t="str">
        <f aca="false">IF(OR(summary!$X100=AssignmentsWork!AX$1,summary!$Z100=AssignmentsWork!AX$1),AssignmentsWork!$A99 &amp; " &lt;" &amp; AssignmentsWork!$B99 &amp; "&gt;, ", "")&amp;AX100</f>
        <v/>
      </c>
      <c r="AY99" s="0" t="str">
        <f aca="false">IF(OR(summary!$X100=AssignmentsWork!AY$1,summary!$Z100=AssignmentsWork!AY$1),AssignmentsWork!$A99 &amp; " &lt;" &amp; AssignmentsWork!$B99 &amp; "&gt;, ", "")&amp;AY100</f>
        <v/>
      </c>
      <c r="AZ99" s="0" t="str">
        <f aca="false">IF(OR(summary!$X100=AssignmentsWork!AZ$1,summary!$Z100=AssignmentsWork!AZ$1),AssignmentsWork!$A99 &amp; " &lt;" &amp; AssignmentsWork!$B99 &amp; "&gt;, ", "")&amp;AZ100</f>
        <v/>
      </c>
      <c r="BA99" s="0" t="str">
        <f aca="false">IF(OR(summary!$X100=AssignmentsWork!BA$1,summary!$Z100=AssignmentsWork!BA$1),AssignmentsWork!$A99 &amp; " &lt;" &amp; AssignmentsWork!$B99 &amp; "&gt;, ", "")&amp;BA100</f>
        <v/>
      </c>
      <c r="BB99" s="0" t="str">
        <f aca="false">IF(OR(summary!$X100=AssignmentsWork!BB$1,summary!$Z100=AssignmentsWork!BB$1),AssignmentsWork!$A99 &amp; " &lt;" &amp; AssignmentsWork!$B99 &amp; "&gt;, ", "")&amp;BB100</f>
        <v/>
      </c>
      <c r="BC99" s="0" t="e">
        <f aca="false">IF(OR(summary!$X100=AssignmentsWork!BC$1,summary!$Z100=AssignmentsWork!BC$1),AssignmentsWork!$A99 &amp; " &lt;" &amp; AssignmentsWork!$B99 &amp; "&gt;, ", "")&amp;BC100</f>
        <v>#N/A</v>
      </c>
    </row>
    <row r="100" customFormat="false" ht="15" hidden="false" customHeight="false" outlineLevel="0" collapsed="false">
      <c r="A100" s="0" t="str">
        <f aca="false">summary!A101&amp;" "&amp;summary!B101</f>
        <v> </v>
      </c>
      <c r="B100" s="0" t="n">
        <f aca="false">summary!D101</f>
        <v>0</v>
      </c>
      <c r="C100" s="0" t="str">
        <f aca="false">IF(OR(summary!$X101=AssignmentsWork!C$1,summary!$Z101=AssignmentsWork!C$1),AssignmentsWork!$A100 &amp; " &lt;" &amp; AssignmentsWork!$B100 &amp; "&gt;, ", "")&amp;C101</f>
        <v/>
      </c>
      <c r="D100" s="0" t="str">
        <f aca="false">IF(OR(summary!$X101=AssignmentsWork!D$1,summary!$Z101=AssignmentsWork!D$1),AssignmentsWork!$A100 &amp; " &lt;" &amp; AssignmentsWork!$B100 &amp; "&gt;, ", "")&amp;D101</f>
        <v/>
      </c>
      <c r="E100" s="0" t="str">
        <f aca="false">IF(OR(summary!$X101=AssignmentsWork!E$1,summary!$Z101=AssignmentsWork!E$1),AssignmentsWork!$A100 &amp; " &lt;" &amp; AssignmentsWork!$B100 &amp; "&gt;, ", "")&amp;E101</f>
        <v/>
      </c>
      <c r="F100" s="0" t="str">
        <f aca="false">IF(OR(summary!$X101=AssignmentsWork!F$1,summary!$Z101=AssignmentsWork!F$1),AssignmentsWork!$A100 &amp; " &lt;" &amp; AssignmentsWork!$B100 &amp; "&gt;, ", "")&amp;F101</f>
        <v/>
      </c>
      <c r="G100" s="0" t="str">
        <f aca="false">IF(OR(summary!$X101=AssignmentsWork!G$1,summary!$Z101=AssignmentsWork!G$1),AssignmentsWork!$A100 &amp; " &lt;" &amp; AssignmentsWork!$B100 &amp; "&gt;, ", "")&amp;G101</f>
        <v/>
      </c>
      <c r="H100" s="0" t="str">
        <f aca="false">IF(OR(summary!$X101=AssignmentsWork!H$1,summary!$Z101=AssignmentsWork!H$1),AssignmentsWork!$A100 &amp; " &lt;" &amp; AssignmentsWork!$B100 &amp; "&gt;, ", "")&amp;H101</f>
        <v/>
      </c>
      <c r="I100" s="0" t="str">
        <f aca="false">IF(OR(summary!$X101=AssignmentsWork!I$1,summary!$Z101=AssignmentsWork!I$1),AssignmentsWork!$A100 &amp; " &lt;" &amp; AssignmentsWork!$B100 &amp; "&gt;, ", "")&amp;I101</f>
        <v/>
      </c>
      <c r="J100" s="0" t="str">
        <f aca="false">IF(OR(summary!$X101=AssignmentsWork!J$1,summary!$Z101=AssignmentsWork!J$1),AssignmentsWork!$A100 &amp; " &lt;" &amp; AssignmentsWork!$B100 &amp; "&gt;, ", "")&amp;J101</f>
        <v/>
      </c>
      <c r="K100" s="0" t="str">
        <f aca="false">IF(OR(summary!$X101=AssignmentsWork!K$1,summary!$Z101=AssignmentsWork!K$1),AssignmentsWork!$A100 &amp; " &lt;" &amp; AssignmentsWork!$B100 &amp; "&gt;, ", "")&amp;K101</f>
        <v/>
      </c>
      <c r="L100" s="0" t="str">
        <f aca="false">IF(OR(summary!$X101=AssignmentsWork!L$1,summary!$Z101=AssignmentsWork!L$1),AssignmentsWork!$A100 &amp; " &lt;" &amp; AssignmentsWork!$B100 &amp; "&gt;, ", "")&amp;L101</f>
        <v/>
      </c>
      <c r="M100" s="0" t="str">
        <f aca="false">IF(OR(summary!$X101=AssignmentsWork!M$1,summary!$Z101=AssignmentsWork!M$1),AssignmentsWork!$A100 &amp; " &lt;" &amp; AssignmentsWork!$B100 &amp; "&gt;, ", "")&amp;M101</f>
        <v/>
      </c>
      <c r="N100" s="0" t="str">
        <f aca="false">IF(OR(summary!$X101=AssignmentsWork!N$1,summary!$Z101=AssignmentsWork!N$1),AssignmentsWork!$A100 &amp; " &lt;" &amp; AssignmentsWork!$B100 &amp; "&gt;, ", "")&amp;N101</f>
        <v/>
      </c>
      <c r="O100" s="0" t="str">
        <f aca="false">IF(OR(summary!$X101=AssignmentsWork!O$1,summary!$Z101=AssignmentsWork!O$1),AssignmentsWork!$A100 &amp; " &lt;" &amp; AssignmentsWork!$B100 &amp; "&gt;, ", "")&amp;O101</f>
        <v/>
      </c>
      <c r="P100" s="0" t="str">
        <f aca="false">IF(OR(summary!$X101=AssignmentsWork!P$1,summary!$Z101=AssignmentsWork!P$1),AssignmentsWork!$A100 &amp; " &lt;" &amp; AssignmentsWork!$B100 &amp; "&gt;, ", "")&amp;P101</f>
        <v/>
      </c>
      <c r="Q100" s="0" t="str">
        <f aca="false">IF(OR(summary!$X101=AssignmentsWork!Q$1,summary!$Z101=AssignmentsWork!Q$1),AssignmentsWork!$A100 &amp; " &lt;" &amp; AssignmentsWork!$B100 &amp; "&gt;, ", "")&amp;Q101</f>
        <v/>
      </c>
      <c r="R100" s="0" t="str">
        <f aca="false">IF(OR(summary!$X101=AssignmentsWork!R$1,summary!$Z101=AssignmentsWork!R$1),AssignmentsWork!$A100 &amp; " &lt;" &amp; AssignmentsWork!$B100 &amp; "&gt;, ", "")&amp;R101</f>
        <v/>
      </c>
      <c r="S100" s="0" t="str">
        <f aca="false">IF(OR(summary!$X101=AssignmentsWork!S$1,summary!$Z101=AssignmentsWork!S$1),AssignmentsWork!$A100 &amp; " &lt;" &amp; AssignmentsWork!$B100 &amp; "&gt;, ", "")&amp;S101</f>
        <v/>
      </c>
      <c r="T100" s="0" t="str">
        <f aca="false">IF(OR(summary!$X101=AssignmentsWork!T$1,summary!$Z101=AssignmentsWork!T$1),AssignmentsWork!$A100 &amp; " &lt;" &amp; AssignmentsWork!$B100 &amp; "&gt;, ", "")&amp;T101</f>
        <v/>
      </c>
      <c r="U100" s="0" t="str">
        <f aca="false">IF(OR(summary!$X101=AssignmentsWork!U$1,summary!$Z101=AssignmentsWork!U$1),AssignmentsWork!$A100 &amp; " &lt;" &amp; AssignmentsWork!$B100 &amp; "&gt;, ", "")&amp;U101</f>
        <v/>
      </c>
      <c r="V100" s="0" t="str">
        <f aca="false">IF(OR(summary!$X101=AssignmentsWork!V$1,summary!$Z101=AssignmentsWork!V$1),AssignmentsWork!$A100 &amp; " &lt;" &amp; AssignmentsWork!$B100 &amp; "&gt;, ", "")&amp;V101</f>
        <v/>
      </c>
      <c r="W100" s="0" t="str">
        <f aca="false">IF(OR(summary!$X101=AssignmentsWork!W$1,summary!$Z101=AssignmentsWork!W$1),AssignmentsWork!$A100 &amp; " &lt;" &amp; AssignmentsWork!$B100 &amp; "&gt;, ", "")&amp;W101</f>
        <v/>
      </c>
      <c r="X100" s="0" t="str">
        <f aca="false">IF(OR(summary!$X101=AssignmentsWork!X$1,summary!$Z101=AssignmentsWork!X$1),AssignmentsWork!$A100 &amp; " &lt;" &amp; AssignmentsWork!$B100 &amp; "&gt;, ", "")&amp;X101</f>
        <v/>
      </c>
      <c r="Y100" s="0" t="str">
        <f aca="false">IF(OR(summary!$X101=AssignmentsWork!Y$1,summary!$Z101=AssignmentsWork!Y$1),AssignmentsWork!$A100 &amp; " &lt;" &amp; AssignmentsWork!$B100 &amp; "&gt;, ", "")&amp;Y101</f>
        <v/>
      </c>
      <c r="Z100" s="0" t="str">
        <f aca="false">IF(OR(summary!$X101=AssignmentsWork!Z$1,summary!$Z101=AssignmentsWork!Z$1),AssignmentsWork!$A100 &amp; " &lt;" &amp; AssignmentsWork!$B100 &amp; "&gt;, ", "")&amp;Z101</f>
        <v/>
      </c>
      <c r="AA100" s="0" t="str">
        <f aca="false">IF(OR(summary!$X101=AssignmentsWork!AA$1,summary!$Z101=AssignmentsWork!AA$1),AssignmentsWork!$A100 &amp; " &lt;" &amp; AssignmentsWork!$B100 &amp; "&gt;, ", "")&amp;AA101</f>
        <v/>
      </c>
      <c r="AB100" s="0" t="str">
        <f aca="false">IF(OR(summary!$X101=AssignmentsWork!AB$1,summary!$Z101=AssignmentsWork!AB$1),AssignmentsWork!$A100 &amp; " &lt;" &amp; AssignmentsWork!$B100 &amp; "&gt;, ", "")&amp;AB101</f>
        <v/>
      </c>
      <c r="AC100" s="0" t="str">
        <f aca="false">IF(OR(summary!$X101=AssignmentsWork!AC$1,summary!$Z101=AssignmentsWork!AC$1),AssignmentsWork!$A100 &amp; " &lt;" &amp; AssignmentsWork!$B100 &amp; "&gt;, ", "")&amp;AC101</f>
        <v/>
      </c>
      <c r="AD100" s="0" t="str">
        <f aca="false">IF(OR(summary!$X101=AssignmentsWork!AD$1,summary!$Z101=AssignmentsWork!AD$1),AssignmentsWork!$A100 &amp; " &lt;" &amp; AssignmentsWork!$B100 &amp; "&gt;, ", "")&amp;AD101</f>
        <v/>
      </c>
      <c r="AE100" s="0" t="str">
        <f aca="false">IF(OR(summary!$X101=AssignmentsWork!AE$1,summary!$Z101=AssignmentsWork!AE$1),AssignmentsWork!$A100 &amp; " &lt;" &amp; AssignmentsWork!$B100 &amp; "&gt;, ", "")&amp;AE101</f>
        <v/>
      </c>
      <c r="AF100" s="0" t="str">
        <f aca="false">IF(OR(summary!$X101=AssignmentsWork!AF$1,summary!$Z101=AssignmentsWork!AF$1),AssignmentsWork!$A100 &amp; " &lt;" &amp; AssignmentsWork!$B100 &amp; "&gt;, ", "")&amp;AF101</f>
        <v/>
      </c>
      <c r="AG100" s="0" t="str">
        <f aca="false">IF(OR(summary!$X101=AssignmentsWork!AG$1,summary!$Z101=AssignmentsWork!AG$1),AssignmentsWork!$A100 &amp; " &lt;" &amp; AssignmentsWork!$B100 &amp; "&gt;, ", "")&amp;AG101</f>
        <v/>
      </c>
      <c r="AH100" s="0" t="str">
        <f aca="false">IF(OR(summary!$X101=AssignmentsWork!AH$1,summary!$Z101=AssignmentsWork!AH$1),AssignmentsWork!$A100 &amp; " &lt;" &amp; AssignmentsWork!$B100 &amp; "&gt;, ", "")&amp;AH101</f>
        <v/>
      </c>
      <c r="AI100" s="0" t="str">
        <f aca="false">IF(OR(summary!$X101=AssignmentsWork!AI$1,summary!$Z101=AssignmentsWork!AI$1),AssignmentsWork!$A100 &amp; " &lt;" &amp; AssignmentsWork!$B100 &amp; "&gt;, ", "")&amp;AI101</f>
        <v/>
      </c>
      <c r="AJ100" s="0" t="str">
        <f aca="false">IF(OR(summary!$X101=AssignmentsWork!AJ$1,summary!$Z101=AssignmentsWork!AJ$1),AssignmentsWork!$A100 &amp; " &lt;" &amp; AssignmentsWork!$B100 &amp; "&gt;, ", "")&amp;AJ101</f>
        <v/>
      </c>
      <c r="AK100" s="0" t="str">
        <f aca="false">IF(OR(summary!$X101=AssignmentsWork!AK$1,summary!$Z101=AssignmentsWork!AK$1),AssignmentsWork!$A100 &amp; " &lt;" &amp; AssignmentsWork!$B100 &amp; "&gt;, ", "")&amp;AK101</f>
        <v/>
      </c>
      <c r="AL100" s="0" t="str">
        <f aca="false">IF(OR(summary!$X101=AssignmentsWork!AL$1,summary!$Z101=AssignmentsWork!AL$1),AssignmentsWork!$A100 &amp; " &lt;" &amp; AssignmentsWork!$B100 &amp; "&gt;, ", "")&amp;AL101</f>
        <v/>
      </c>
      <c r="AM100" s="0" t="str">
        <f aca="false">IF(OR(summary!$X101=AssignmentsWork!AM$1,summary!$Z101=AssignmentsWork!AM$1),AssignmentsWork!$A100 &amp; " &lt;" &amp; AssignmentsWork!$B100 &amp; "&gt;, ", "")&amp;AM101</f>
        <v/>
      </c>
      <c r="AN100" s="0" t="str">
        <f aca="false">IF(OR(summary!$X101=AssignmentsWork!AN$1,summary!$Z101=AssignmentsWork!AN$1),AssignmentsWork!$A100 &amp; " &lt;" &amp; AssignmentsWork!$B100 &amp; "&gt;, ", "")&amp;AN101</f>
        <v/>
      </c>
      <c r="AO100" s="0" t="str">
        <f aca="false">IF(OR(summary!$X101=AssignmentsWork!AO$1,summary!$Z101=AssignmentsWork!AO$1),AssignmentsWork!$A100 &amp; " &lt;" &amp; AssignmentsWork!$B100 &amp; "&gt;, ", "")&amp;AO101</f>
        <v/>
      </c>
      <c r="AP100" s="0" t="str">
        <f aca="false">IF(OR(summary!$X101=AssignmentsWork!AP$1,summary!$Z101=AssignmentsWork!AP$1),AssignmentsWork!$A100 &amp; " &lt;" &amp; AssignmentsWork!$B100 &amp; "&gt;, ", "")&amp;AP101</f>
        <v/>
      </c>
      <c r="AQ100" s="0" t="str">
        <f aca="false">IF(OR(summary!$X101=AssignmentsWork!AQ$1,summary!$Z101=AssignmentsWork!AQ$1),AssignmentsWork!$A100 &amp; " &lt;" &amp; AssignmentsWork!$B100 &amp; "&gt;, ", "")&amp;AQ101</f>
        <v/>
      </c>
      <c r="AR100" s="0" t="str">
        <f aca="false">IF(OR(summary!$X101=AssignmentsWork!AR$1,summary!$Z101=AssignmentsWork!AR$1),AssignmentsWork!$A100 &amp; " &lt;" &amp; AssignmentsWork!$B100 &amp; "&gt;, ", "")&amp;AR101</f>
        <v/>
      </c>
      <c r="AS100" s="0" t="str">
        <f aca="false">IF(OR(summary!$X101=AssignmentsWork!AS$1,summary!$Z101=AssignmentsWork!AS$1),AssignmentsWork!$A100 &amp; " &lt;" &amp; AssignmentsWork!$B100 &amp; "&gt;, ", "")&amp;AS101</f>
        <v/>
      </c>
      <c r="AT100" s="0" t="str">
        <f aca="false">IF(OR(summary!$X101=AssignmentsWork!AT$1,summary!$Z101=AssignmentsWork!AT$1),AssignmentsWork!$A100 &amp; " &lt;" &amp; AssignmentsWork!$B100 &amp; "&gt;, ", "")&amp;AT101</f>
        <v/>
      </c>
      <c r="AU100" s="0" t="str">
        <f aca="false">IF(OR(summary!$X101=AssignmentsWork!AU$1,summary!$Z101=AssignmentsWork!AU$1),AssignmentsWork!$A100 &amp; " &lt;" &amp; AssignmentsWork!$B100 &amp; "&gt;, ", "")&amp;AU101</f>
        <v/>
      </c>
      <c r="AV100" s="0" t="str">
        <f aca="false">IF(OR(summary!$X101=AssignmentsWork!AV$1,summary!$Z101=AssignmentsWork!AV$1),AssignmentsWork!$A100 &amp; " &lt;" &amp; AssignmentsWork!$B100 &amp; "&gt;, ", "")&amp;AV101</f>
        <v/>
      </c>
      <c r="AW100" s="0" t="str">
        <f aca="false">IF(OR(summary!$X101=AssignmentsWork!AW$1,summary!$Z101=AssignmentsWork!AW$1),AssignmentsWork!$A100 &amp; " &lt;" &amp; AssignmentsWork!$B100 &amp; "&gt;, ", "")&amp;AW101</f>
        <v/>
      </c>
      <c r="AX100" s="0" t="str">
        <f aca="false">IF(OR(summary!$X101=AssignmentsWork!AX$1,summary!$Z101=AssignmentsWork!AX$1),AssignmentsWork!$A100 &amp; " &lt;" &amp; AssignmentsWork!$B100 &amp; "&gt;, ", "")&amp;AX101</f>
        <v/>
      </c>
      <c r="AY100" s="0" t="str">
        <f aca="false">IF(OR(summary!$X101=AssignmentsWork!AY$1,summary!$Z101=AssignmentsWork!AY$1),AssignmentsWork!$A100 &amp; " &lt;" &amp; AssignmentsWork!$B100 &amp; "&gt;, ", "")&amp;AY101</f>
        <v/>
      </c>
      <c r="AZ100" s="0" t="str">
        <f aca="false">IF(OR(summary!$X101=AssignmentsWork!AZ$1,summary!$Z101=AssignmentsWork!AZ$1),AssignmentsWork!$A100 &amp; " &lt;" &amp; AssignmentsWork!$B100 &amp; "&gt;, ", "")&amp;AZ101</f>
        <v/>
      </c>
      <c r="BA100" s="0" t="str">
        <f aca="false">IF(OR(summary!$X101=AssignmentsWork!BA$1,summary!$Z101=AssignmentsWork!BA$1),AssignmentsWork!$A100 &amp; " &lt;" &amp; AssignmentsWork!$B100 &amp; "&gt;, ", "")&amp;BA101</f>
        <v/>
      </c>
      <c r="BB100" s="0" t="str">
        <f aca="false">IF(OR(summary!$X101=AssignmentsWork!BB$1,summary!$Z101=AssignmentsWork!BB$1),AssignmentsWork!$A100 &amp; " &lt;" &amp; AssignmentsWork!$B100 &amp; "&gt;, ", "")&amp;BB101</f>
        <v/>
      </c>
      <c r="BC100" s="0" t="e">
        <f aca="false">IF(OR(summary!$X101=AssignmentsWork!BC$1,summary!$Z101=AssignmentsWork!BC$1),AssignmentsWork!$A100 &amp; " &lt;" &amp; AssignmentsWork!$B100 &amp; "&gt;, ", "")&amp;BC101</f>
        <v>#N/A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2017-11-17T18:25:09Z</dcterms:created>
  <dc:creator>Steven J. Zeil</dc:creator>
  <dc:description/>
  <dc:language>en-US</dc:language>
  <cp:lastModifiedBy/>
  <cp:lastPrinted>2018-12-10T15:37:00Z</cp:lastPrinted>
  <dcterms:modified xsi:type="dcterms:W3CDTF">2019-11-06T10:07:50Z</dcterms:modified>
  <cp:revision>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