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eed\Documents\BIOLOGY708\QMEE\"/>
    </mc:Choice>
  </mc:AlternateContent>
  <xr:revisionPtr revIDLastSave="0" documentId="13_ncr:1_{3BE30F2B-DF1A-4768-954D-8DD9CB854F4C}" xr6:coauthVersionLast="46" xr6:coauthVersionMax="46" xr10:uidLastSave="{00000000-0000-0000-0000-000000000000}"/>
  <bookViews>
    <workbookView xWindow="4155" yWindow="4155" windowWidth="21600" windowHeight="11835" xr2:uid="{3192FE11-63C7-44CF-A56C-5E02EF6B5C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J6" i="1"/>
  <c r="I6" i="1"/>
  <c r="G6" i="1"/>
  <c r="K5" i="1"/>
  <c r="J5" i="1"/>
  <c r="I5" i="1"/>
  <c r="H5" i="1"/>
  <c r="G5" i="1"/>
  <c r="K4" i="1"/>
  <c r="J4" i="1"/>
  <c r="I4" i="1"/>
  <c r="H4" i="1"/>
  <c r="G4" i="1"/>
  <c r="K3" i="1"/>
  <c r="J3" i="1"/>
  <c r="I3" i="1"/>
  <c r="H3" i="1"/>
  <c r="G3" i="1"/>
  <c r="K2" i="1"/>
  <c r="J2" i="1"/>
  <c r="I2" i="1"/>
  <c r="H2" i="1"/>
  <c r="G2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<sst xmlns="http://schemas.openxmlformats.org/spreadsheetml/2006/main" count="15" uniqueCount="15">
  <si>
    <t>DPI</t>
  </si>
  <si>
    <t>WT-1</t>
  </si>
  <si>
    <t>WT-2</t>
  </si>
  <si>
    <t>KO-1</t>
  </si>
  <si>
    <t>KO-2</t>
  </si>
  <si>
    <t>KO-3</t>
  </si>
  <si>
    <t>WT-3</t>
  </si>
  <si>
    <t>WT-4</t>
  </si>
  <si>
    <t>WT-5</t>
  </si>
  <si>
    <t>KO-4</t>
  </si>
  <si>
    <t>KO-5</t>
  </si>
  <si>
    <t>PBS-1</t>
  </si>
  <si>
    <t>PBS-3</t>
  </si>
  <si>
    <t>PBS-4</t>
  </si>
  <si>
    <t>PBS-2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</si>
</sst>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2" fontId="0" fillId="0" borderId="0" xfId="0" applyNumberForma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E4598-07B8-47D3-8F3A-0A82A3EEBFC8}">
  <dimension ref="A1:P13"/>
  <sheetViews>
    <sheetView tabSelected="1" topLeftCell="B1" workbookViewId="0">
      <selection activeCell="M8" sqref="M8"/>
    </sheetView>
  </sheetViews>
  <sheetFormatPr defaultRowHeight="15" x14ac:dyDescent="0.25"/>
  <cols>
    <col min="1" max="1" width="18.140625" bestFit="1" customWidth="1"/>
    <col min="2" max="4" width="13.42578125" bestFit="1" customWidth="1"/>
    <col min="5" max="6" width="13.42578125" customWidth="1"/>
    <col min="7" max="9" width="17.85546875" bestFit="1" customWidth="1"/>
    <col min="10" max="10" width="12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1" t="s">
        <v>8</v>
      </c>
      <c r="G1" s="1" t="s">
        <v>3</v>
      </c>
      <c r="H1" s="1" t="s">
        <v>4</v>
      </c>
      <c r="I1" s="1" t="s">
        <v>5</v>
      </c>
      <c r="J1" s="1" t="s">
        <v>9</v>
      </c>
      <c r="K1" s="1" t="s">
        <v>10</v>
      </c>
      <c r="L1" s="3" t="s">
        <v>11</v>
      </c>
      <c r="M1" s="3" t="s">
        <v>14</v>
      </c>
      <c r="N1" s="3" t="s">
        <v>12</v>
      </c>
      <c r="O1" s="3" t="s">
        <v>13</v>
      </c>
      <c r="P1" s="3"/>
    </row>
    <row r="2" spans="1:16" x14ac:dyDescent="0.25">
      <c r="A2" s="1">
        <v>-1</v>
      </c>
      <c r="B2" s="1">
        <f>4.9*5.9*4.9</f>
        <v>141.65900000000002</v>
      </c>
      <c r="C2" s="1">
        <f>4.8*6.2*2.3</f>
        <v>68.447999999999993</v>
      </c>
      <c r="D2" s="1">
        <f>6.6*6.8*3.5</f>
        <v>157.07999999999998</v>
      </c>
      <c r="E2" s="1">
        <f>5.4*6.2*3.7</f>
        <v>123.87600000000002</v>
      </c>
      <c r="F2" s="1">
        <f>10.8*4*3.4</f>
        <v>146.88</v>
      </c>
      <c r="G2" s="1">
        <f>6.3*4.4*3.3</f>
        <v>91.475999999999999</v>
      </c>
      <c r="H2" s="1">
        <f>7.4*4.2*2.4</f>
        <v>74.591999999999999</v>
      </c>
      <c r="I2" s="1">
        <f>7.2*5.6*3.2</f>
        <v>129.024</v>
      </c>
      <c r="J2" s="1">
        <f>9.4*5.1*4</f>
        <v>191.76</v>
      </c>
      <c r="K2" s="1">
        <f>4.6*6.7*3.6</f>
        <v>110.95199999999998</v>
      </c>
      <c r="L2" s="1">
        <v>154.4</v>
      </c>
      <c r="M2">
        <v>40.847999999999999</v>
      </c>
      <c r="N2">
        <v>137.97</v>
      </c>
      <c r="O2">
        <v>0</v>
      </c>
    </row>
    <row r="3" spans="1:16" x14ac:dyDescent="0.25">
      <c r="A3" s="1">
        <v>1</v>
      </c>
      <c r="B3" s="1">
        <f>7.2*5.5*4.5</f>
        <v>178.20000000000002</v>
      </c>
      <c r="C3" s="1">
        <f>5.7*5.9*2.8</f>
        <v>94.164000000000001</v>
      </c>
      <c r="D3" s="1">
        <f>5.5*5.4*4.2</f>
        <v>124.74000000000002</v>
      </c>
      <c r="E3" s="1">
        <f>7*6.6*4.9</f>
        <v>226.38</v>
      </c>
      <c r="F3" s="1">
        <f>11.5*6*4.2</f>
        <v>289.8</v>
      </c>
      <c r="G3" s="1">
        <f>8.5*6.4*4.5</f>
        <v>244.8</v>
      </c>
      <c r="H3" s="1">
        <f>12*6.3*3.8</f>
        <v>287.27999999999997</v>
      </c>
      <c r="I3" s="1">
        <f>8.4*7.7*4.7</f>
        <v>303.99600000000004</v>
      </c>
      <c r="J3" s="1">
        <f>10.5*7.5*5.1</f>
        <v>401.625</v>
      </c>
      <c r="K3" s="1">
        <f>5.5*5.5*4.6</f>
        <v>139.14999999999998</v>
      </c>
      <c r="L3" s="1">
        <v>296.49599999999998</v>
      </c>
      <c r="M3">
        <v>68.64</v>
      </c>
      <c r="N3">
        <v>245.96</v>
      </c>
      <c r="O3">
        <v>24.3</v>
      </c>
    </row>
    <row r="4" spans="1:16" x14ac:dyDescent="0.25">
      <c r="A4" s="1">
        <v>5</v>
      </c>
      <c r="B4" s="1">
        <f>9.69*5.7*4.41</f>
        <v>243.57753</v>
      </c>
      <c r="C4" s="1">
        <f>5.64*7.85*2.89</f>
        <v>127.95185999999998</v>
      </c>
      <c r="D4" s="1">
        <f>5.7*6.05*3.23</f>
        <v>111.38655</v>
      </c>
      <c r="E4" s="1">
        <f>9.83*6.06*3.92</f>
        <v>233.51361599999998</v>
      </c>
      <c r="F4" s="1">
        <f>11.75*5.4*4.15</f>
        <v>263.31750000000005</v>
      </c>
      <c r="G4" s="1">
        <f>8.61*5.21*3.21</f>
        <v>143.99450099999999</v>
      </c>
      <c r="H4" s="1">
        <f>9.77*5.73*4.08</f>
        <v>228.40696800000001</v>
      </c>
      <c r="I4" s="1">
        <f>12.49*7.9*4.98</f>
        <v>491.3815800000001</v>
      </c>
      <c r="J4" s="1">
        <f>10.27*5.63*2.85</f>
        <v>164.787285</v>
      </c>
      <c r="K4" s="1">
        <f>6.53*4.86*3.64</f>
        <v>115.51831200000002</v>
      </c>
      <c r="L4" s="1">
        <v>239.94532799999999</v>
      </c>
      <c r="M4">
        <v>103.634928</v>
      </c>
      <c r="N4">
        <v>465.50396799999999</v>
      </c>
      <c r="O4">
        <v>77.497559999999993</v>
      </c>
    </row>
    <row r="5" spans="1:16" x14ac:dyDescent="0.25">
      <c r="A5" s="1">
        <v>8</v>
      </c>
      <c r="B5" s="1">
        <f>11.51*5.52*4</f>
        <v>254.14079999999998</v>
      </c>
      <c r="C5" s="1">
        <f>6.63*4.9*3.91</f>
        <v>127.02417000000001</v>
      </c>
      <c r="D5" s="1">
        <f>4.21*4.76*3.25</f>
        <v>65.128699999999995</v>
      </c>
      <c r="E5" s="1">
        <f>9.79*6.51*3.71</f>
        <v>236.44905899999998</v>
      </c>
      <c r="F5" s="1">
        <f>(6*4.11*3.37)+(4.27*5.27*3.49)</f>
        <v>161.639321</v>
      </c>
      <c r="G5" s="1">
        <f>8.4*5.7*2.8</f>
        <v>134.06399999999999</v>
      </c>
      <c r="H5" s="1">
        <f>7.76*5.38*3.54</f>
        <v>147.790752</v>
      </c>
      <c r="I5" s="1">
        <f>15.92*7.25*2.82</f>
        <v>325.48439999999999</v>
      </c>
      <c r="J5" s="1">
        <f>8.65*4.59*3.78</f>
        <v>150.07923</v>
      </c>
      <c r="K5" s="1">
        <f>6.96*5.27*2.92</f>
        <v>107.10326399999998</v>
      </c>
      <c r="L5" s="1">
        <v>360.65600000000001</v>
      </c>
      <c r="M5">
        <v>178.066</v>
      </c>
      <c r="N5">
        <v>374.17599999999999</v>
      </c>
      <c r="O5">
        <v>50.6</v>
      </c>
    </row>
    <row r="6" spans="1:16" x14ac:dyDescent="0.25">
      <c r="A6" s="1">
        <v>10</v>
      </c>
      <c r="B6" s="1">
        <f>11.3*4.85*4</f>
        <v>219.22</v>
      </c>
      <c r="C6" s="1">
        <f>7.98*5.96*4.11</f>
        <v>195.47488800000002</v>
      </c>
      <c r="D6" s="1">
        <f>5.48*4.66*2.93</f>
        <v>74.822824000000011</v>
      </c>
      <c r="E6" s="1">
        <f>7.4*5.95*4.14</f>
        <v>182.2842</v>
      </c>
      <c r="F6" s="1">
        <f>11.72*4.66*3.85</f>
        <v>210.26852000000002</v>
      </c>
      <c r="G6" s="1">
        <f>0</f>
        <v>0</v>
      </c>
      <c r="H6" s="1">
        <v>0</v>
      </c>
      <c r="I6" s="1">
        <f>15.99*6.65*1.5</f>
        <v>159.50024999999999</v>
      </c>
      <c r="J6" s="1">
        <f>7.24*5.77*4.52</f>
        <v>188.82209599999999</v>
      </c>
      <c r="K6" s="1">
        <f>7.01*5.84*5</f>
        <v>204.69199999999998</v>
      </c>
      <c r="L6" s="1">
        <v>603.36460799999998</v>
      </c>
      <c r="M6">
        <v>217.66752</v>
      </c>
      <c r="N6">
        <v>494.2088</v>
      </c>
      <c r="O6">
        <v>37.762</v>
      </c>
    </row>
    <row r="7" spans="1:16" x14ac:dyDescent="0.25">
      <c r="B7" s="2"/>
      <c r="C7" s="2"/>
      <c r="D7" s="2"/>
      <c r="E7" s="2"/>
      <c r="F7" s="2"/>
      <c r="G7" s="2"/>
      <c r="H7" s="2"/>
      <c r="I7" s="2"/>
      <c r="K7" s="1"/>
    </row>
    <row r="8" spans="1:16" x14ac:dyDescent="0.25">
      <c r="G8" s="2"/>
      <c r="H8" s="2"/>
      <c r="I8" s="2"/>
      <c r="K8" s="1"/>
      <c r="L8" s="1"/>
      <c r="M8" s="1"/>
    </row>
    <row r="9" spans="1:16" x14ac:dyDescent="0.25">
      <c r="G9" s="2"/>
      <c r="H9" s="2"/>
      <c r="I9" s="2"/>
      <c r="K9" s="1"/>
      <c r="L9" s="1"/>
      <c r="M9" s="1"/>
    </row>
    <row r="10" spans="1:16" x14ac:dyDescent="0.25">
      <c r="G10" s="2"/>
      <c r="H10" s="2"/>
      <c r="I10" s="2"/>
      <c r="K10" s="1"/>
      <c r="L10" s="1"/>
      <c r="M10" s="1"/>
    </row>
    <row r="11" spans="1:16" x14ac:dyDescent="0.25">
      <c r="G11" s="2"/>
      <c r="H11" s="2"/>
      <c r="I11" s="2"/>
      <c r="K11" s="1"/>
      <c r="L11" s="1"/>
      <c r="M11" s="1"/>
    </row>
    <row r="12" spans="1:16" x14ac:dyDescent="0.25">
      <c r="G12" s="2"/>
      <c r="H12" s="2"/>
      <c r="I12" s="2"/>
      <c r="K12" s="1"/>
      <c r="L12" s="1"/>
      <c r="M12" s="1"/>
    </row>
    <row r="13" spans="1:16" x14ac:dyDescent="0.25">
      <c r="B13" s="2"/>
      <c r="C13" s="2"/>
      <c r="D13" s="2"/>
      <c r="E13" s="2"/>
      <c r="F13" s="2"/>
      <c r="G13" s="2"/>
      <c r="H13" s="2"/>
      <c r="I13" s="2"/>
      <c r="K13" s="1"/>
      <c r="L13" s="1"/>
      <c r="M13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Sreedevi Kesavan</dc:creator>
  <cp:lastModifiedBy>Sreedevi Kesavan</cp:lastModifiedBy>
  <dcterms:created xsi:type="dcterms:W3CDTF">2021-02-26T17:16:59Z</dcterms:created>
  <dcterms:modified xsi:type="dcterms:W3CDTF">2021-02-27T21:51:03Z</dcterms:modified>
</cp:coreProperties>
</file>