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keting/adDev/계산식/"/>
    </mc:Choice>
  </mc:AlternateContent>
  <xr:revisionPtr revIDLastSave="0" documentId="13_ncr:1_{09ADA06E-991B-FC4D-A239-21A6C1C482B4}" xr6:coauthVersionLast="45" xr6:coauthVersionMax="45" xr10:uidLastSave="{00000000-0000-0000-0000-000000000000}"/>
  <bookViews>
    <workbookView xWindow="-38400" yWindow="460" windowWidth="38400" windowHeight="21140" xr2:uid="{93A5F54E-902D-AF4E-9DA6-2B36BDF82A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7" i="1" l="1"/>
  <c r="K38" i="1"/>
  <c r="K39" i="1"/>
  <c r="K40" i="1"/>
  <c r="K41" i="1"/>
  <c r="K42" i="1"/>
  <c r="K43" i="1"/>
  <c r="K44" i="1"/>
  <c r="K45" i="1"/>
  <c r="H3" i="1"/>
  <c r="L2" i="1"/>
  <c r="L3" i="1"/>
  <c r="L4" i="1"/>
  <c r="L5" i="1"/>
  <c r="L6" i="1"/>
  <c r="J6" i="1"/>
  <c r="J2" i="1"/>
  <c r="K2" i="1" s="1"/>
  <c r="J3" i="1"/>
  <c r="J4" i="1"/>
  <c r="J5" i="1"/>
  <c r="N21" i="1" l="1"/>
  <c r="N22" i="1"/>
  <c r="O22" i="1" s="1"/>
  <c r="L20" i="1"/>
  <c r="L13" i="1"/>
  <c r="L14" i="1"/>
  <c r="L15" i="1"/>
  <c r="L16" i="1"/>
  <c r="L17" i="1"/>
  <c r="L18" i="1"/>
  <c r="L19" i="1"/>
  <c r="L21" i="1"/>
  <c r="L22" i="1"/>
  <c r="M22" i="1" s="1"/>
  <c r="J13" i="1"/>
  <c r="J14" i="1"/>
  <c r="J15" i="1"/>
  <c r="J16" i="1"/>
  <c r="J17" i="1"/>
  <c r="J18" i="1"/>
  <c r="J19" i="1"/>
  <c r="J20" i="1"/>
  <c r="H22" i="1"/>
  <c r="I22" i="1" s="1"/>
  <c r="J22" i="1"/>
  <c r="K22" i="1" s="1"/>
  <c r="J21" i="1"/>
  <c r="K21" i="1" s="1"/>
  <c r="N13" i="1"/>
  <c r="N14" i="1"/>
  <c r="N15" i="1"/>
  <c r="N16" i="1"/>
  <c r="N17" i="1"/>
  <c r="N18" i="1"/>
  <c r="N19" i="1"/>
  <c r="N20" i="1"/>
  <c r="O20" i="1" s="1"/>
  <c r="N34" i="1"/>
  <c r="O34" i="1" s="1"/>
  <c r="N25" i="1"/>
  <c r="N26" i="1"/>
  <c r="N27" i="1"/>
  <c r="N28" i="1"/>
  <c r="N29" i="1"/>
  <c r="N30" i="1"/>
  <c r="N31" i="1"/>
  <c r="N32" i="1"/>
  <c r="N33" i="1"/>
  <c r="L26" i="1"/>
  <c r="L27" i="1"/>
  <c r="L28" i="1"/>
  <c r="L29" i="1"/>
  <c r="L30" i="1"/>
  <c r="L31" i="1"/>
  <c r="L32" i="1"/>
  <c r="L33" i="1"/>
  <c r="L34" i="1"/>
  <c r="M34" i="1" s="1"/>
  <c r="L25" i="1"/>
  <c r="J26" i="1"/>
  <c r="J27" i="1"/>
  <c r="J28" i="1"/>
  <c r="J29" i="1"/>
  <c r="J30" i="1"/>
  <c r="J31" i="1"/>
  <c r="J32" i="1"/>
  <c r="J33" i="1"/>
  <c r="J34" i="1"/>
  <c r="K34" i="1" s="1"/>
  <c r="J25" i="1"/>
  <c r="H25" i="1"/>
  <c r="H26" i="1"/>
  <c r="H27" i="1"/>
  <c r="H28" i="1"/>
  <c r="H29" i="1"/>
  <c r="H30" i="1"/>
  <c r="H31" i="1"/>
  <c r="H32" i="1"/>
  <c r="H33" i="1"/>
  <c r="H34" i="1"/>
  <c r="H20" i="1"/>
  <c r="H21" i="1"/>
  <c r="I21" i="1" s="1"/>
  <c r="H14" i="1"/>
  <c r="H15" i="1"/>
  <c r="H16" i="1"/>
  <c r="H17" i="1"/>
  <c r="H18" i="1"/>
  <c r="H19" i="1"/>
  <c r="H13" i="1"/>
  <c r="H4" i="1"/>
  <c r="H5" i="1"/>
  <c r="H6" i="1"/>
  <c r="H7" i="1"/>
  <c r="H8" i="1"/>
  <c r="H9" i="1"/>
  <c r="H10" i="1"/>
  <c r="I10" i="1" s="1"/>
  <c r="H2" i="1"/>
  <c r="L7" i="1"/>
  <c r="L8" i="1"/>
  <c r="L9" i="1"/>
  <c r="L10" i="1"/>
  <c r="J7" i="1"/>
  <c r="J8" i="1"/>
  <c r="J9" i="1"/>
  <c r="J10" i="1"/>
  <c r="K10" i="1" s="1"/>
  <c r="K25" i="1" l="1"/>
  <c r="O33" i="1"/>
  <c r="M21" i="1"/>
  <c r="K19" i="1"/>
  <c r="K15" i="1"/>
  <c r="M20" i="1"/>
  <c r="M26" i="1"/>
  <c r="O26" i="1"/>
  <c r="O15" i="1"/>
  <c r="O18" i="1"/>
  <c r="I25" i="1"/>
  <c r="O14" i="1"/>
  <c r="O13" i="1"/>
  <c r="K18" i="1"/>
  <c r="O16" i="1"/>
  <c r="O19" i="1"/>
  <c r="K17" i="1"/>
  <c r="K13" i="1"/>
  <c r="O17" i="1"/>
  <c r="K14" i="1"/>
  <c r="K20" i="1"/>
  <c r="K16" i="1"/>
  <c r="O21" i="1"/>
  <c r="O27" i="1"/>
  <c r="O30" i="1"/>
  <c r="O31" i="1"/>
  <c r="K31" i="1"/>
  <c r="K27" i="1"/>
  <c r="O29" i="1"/>
  <c r="O25" i="1"/>
  <c r="K30" i="1"/>
  <c r="K26" i="1"/>
  <c r="O32" i="1"/>
  <c r="O28" i="1"/>
  <c r="I33" i="1"/>
  <c r="I29" i="1"/>
  <c r="M25" i="1"/>
  <c r="I32" i="1"/>
  <c r="I28" i="1"/>
  <c r="K33" i="1"/>
  <c r="K29" i="1"/>
  <c r="M33" i="1"/>
  <c r="M29" i="1"/>
  <c r="I30" i="1"/>
  <c r="I26" i="1"/>
  <c r="I34" i="1"/>
  <c r="K32" i="1"/>
  <c r="K28" i="1"/>
  <c r="I31" i="1"/>
  <c r="I27" i="1"/>
  <c r="M17" i="1"/>
  <c r="M13" i="1"/>
  <c r="M28" i="1"/>
  <c r="M16" i="1"/>
  <c r="M31" i="1"/>
  <c r="M27" i="1"/>
  <c r="I16" i="1"/>
  <c r="I20" i="1"/>
  <c r="M32" i="1"/>
  <c r="M30" i="1"/>
  <c r="I18" i="1"/>
  <c r="I14" i="1"/>
  <c r="I15" i="1"/>
  <c r="I19" i="1"/>
  <c r="I2" i="1"/>
  <c r="I8" i="1"/>
  <c r="M9" i="1"/>
  <c r="M5" i="1"/>
  <c r="I7" i="1"/>
  <c r="I3" i="1"/>
  <c r="M19" i="1"/>
  <c r="M15" i="1"/>
  <c r="I13" i="1"/>
  <c r="M18" i="1"/>
  <c r="M14" i="1"/>
  <c r="I17" i="1"/>
  <c r="M3" i="1"/>
  <c r="I6" i="1"/>
  <c r="M2" i="1"/>
  <c r="I9" i="1"/>
  <c r="I5" i="1"/>
  <c r="I4" i="1"/>
  <c r="M7" i="1"/>
  <c r="M4" i="1"/>
  <c r="M10" i="1"/>
  <c r="M6" i="1"/>
  <c r="K8" i="1"/>
  <c r="K7" i="1"/>
  <c r="K3" i="1"/>
  <c r="K6" i="1"/>
  <c r="K5" i="1"/>
  <c r="K4" i="1"/>
  <c r="M8" i="1"/>
  <c r="K9" i="1"/>
</calcChain>
</file>

<file path=xl/sharedStrings.xml><?xml version="1.0" encoding="utf-8"?>
<sst xmlns="http://schemas.openxmlformats.org/spreadsheetml/2006/main" count="109" uniqueCount="44">
  <si>
    <t>keyword</t>
  </si>
  <si>
    <t>rank</t>
  </si>
  <si>
    <t>bid</t>
  </si>
  <si>
    <t>impressions</t>
  </si>
  <si>
    <t>clicks</t>
  </si>
  <si>
    <t>cpc</t>
  </si>
  <si>
    <t>cost</t>
  </si>
  <si>
    <r>
      <t>클릭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변동률</t>
    </r>
  </si>
  <si>
    <r>
      <t xml:space="preserve">Cpc </t>
    </r>
    <r>
      <rPr>
        <sz val="10"/>
        <color rgb="FF000000"/>
        <rFont val="Apple SD Gothic Neo"/>
        <family val="2"/>
        <charset val="129"/>
      </rPr>
      <t>변동률</t>
    </r>
  </si>
  <si>
    <t>클릭 변동폭</t>
  </si>
  <si>
    <t>클릭 변동폭</t>
    <phoneticPr fontId="6" type="noConversion"/>
  </si>
  <si>
    <t>cpc 변동폭</t>
  </si>
  <si>
    <r>
      <t xml:space="preserve">cpc </t>
    </r>
    <r>
      <rPr>
        <sz val="10"/>
        <color rgb="FF000000"/>
        <rFont val="맑은 고딕"/>
        <family val="2"/>
        <charset val="129"/>
      </rPr>
      <t>변동폭</t>
    </r>
    <phoneticPr fontId="6" type="noConversion"/>
  </si>
  <si>
    <t>수원캐드학원</t>
  </si>
  <si>
    <t>노출변동률</t>
  </si>
  <si>
    <t>노출변동률</t>
    <phoneticPr fontId="6" type="noConversion"/>
  </si>
  <si>
    <t>노출 변동폭</t>
  </si>
  <si>
    <t>노출 변동폭</t>
    <phoneticPr fontId="6" type="noConversion"/>
  </si>
  <si>
    <t>클릭 변동률</t>
  </si>
  <si>
    <t>Cpc 변동률</t>
  </si>
  <si>
    <t>CNC가공</t>
  </si>
  <si>
    <t>케이스 1</t>
    <phoneticPr fontId="6" type="noConversion"/>
  </si>
  <si>
    <t>노출이 1~10위까지 동일한 경우</t>
    <phoneticPr fontId="6" type="noConversion"/>
  </si>
  <si>
    <t>케이스 2</t>
    <phoneticPr fontId="6" type="noConversion"/>
  </si>
  <si>
    <t>노출이 10위만 다르고 나머지 같으며, 10위 클릭이 0인 경우</t>
    <phoneticPr fontId="6" type="noConversion"/>
  </si>
  <si>
    <t>CNC라우터</t>
  </si>
  <si>
    <t>bid 변동폭</t>
    <phoneticPr fontId="6" type="noConversion"/>
  </si>
  <si>
    <t>bid 변동률</t>
    <phoneticPr fontId="6" type="noConversion"/>
  </si>
  <si>
    <t>금속가공</t>
  </si>
  <si>
    <t>해당 rank와 직하단 rank의 bid 변동폭이 &lt;50%라면 직하단 rank에 bid. 아니면 해당 rank에 bid</t>
    <phoneticPr fontId="6" type="noConversion"/>
  </si>
  <si>
    <t>Bid 변동폭이 가장 큰 값을 제거하고</t>
    <phoneticPr fontId="6" type="noConversion"/>
  </si>
  <si>
    <t>노출 변동폭이 0% 가 아닌 rank와 그 직하단 rank 중 click이 높은 쪽에 bid</t>
    <phoneticPr fontId="6" type="noConversion"/>
  </si>
  <si>
    <t>만약 1~10 랭크의 노출수가 모두 같다면, 클릭이 0이 아닌 최소 rank에 bid</t>
    <phoneticPr fontId="6" type="noConversion"/>
  </si>
  <si>
    <t>프레스금형설계</t>
  </si>
  <si>
    <t>1000원 이상의 rank를 삭제. 만약 1~10위까지 bid가 1000원 이상이라면 10위에 bid.</t>
    <phoneticPr fontId="6" type="noConversion"/>
  </si>
  <si>
    <t>그 이하의 rank 중 bid 변동폭이 가장 큰 값을 삭제하고 가장 높은 순위에 bid</t>
    <phoneticPr fontId="6" type="noConversion"/>
  </si>
  <si>
    <t>1~10 랭크의 노출이 0이라면 70원에 bid.</t>
    <phoneticPr fontId="6" type="noConversion"/>
  </si>
  <si>
    <t>노출이 0이 아닌 rank 중 가장 저렴한 bid 중 최상단 rank에 bid</t>
    <phoneticPr fontId="6" type="noConversion"/>
  </si>
  <si>
    <r>
      <t>CNC</t>
    </r>
    <r>
      <rPr>
        <b/>
        <sz val="10"/>
        <color rgb="FF000000"/>
        <rFont val="Apple SD Gothic Neo"/>
        <family val="2"/>
        <charset val="129"/>
      </rPr>
      <t>커팅</t>
    </r>
  </si>
  <si>
    <t>클릭 변동폭이 가장 큰 값들 중 가장 낮은 rank Get. 1~10위까지 0이라면 10위에 bid</t>
    <phoneticPr fontId="6" type="noConversion"/>
  </si>
  <si>
    <t>인기</t>
    <phoneticPr fontId="6" type="noConversion"/>
  </si>
  <si>
    <t>비인기</t>
    <phoneticPr fontId="6" type="noConversion"/>
  </si>
  <si>
    <t>고관련</t>
    <phoneticPr fontId="6" type="noConversion"/>
  </si>
  <si>
    <t>저관련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</si>
</sst>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00%"/>
  </numFmts>
  <fonts count="9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Apple SD Gothic Neo"/>
      <family val="2"/>
      <charset val="129"/>
    </font>
    <font>
      <b/>
      <sz val="10"/>
      <color rgb="FF000000"/>
      <name val="Apple SD Gothic Neo"/>
      <family val="2"/>
      <charset val="129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2"/>
      <charset val="129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9" fontId="0" fillId="0" borderId="0" xfId="0" applyNumberFormat="1">
      <alignment vertical="center"/>
    </xf>
    <xf numFmtId="9" fontId="2" fillId="0" borderId="0" xfId="0" applyNumberFormat="1" applyFont="1">
      <alignment vertical="center"/>
    </xf>
    <xf numFmtId="0" fontId="4" fillId="0" borderId="0" xfId="0" applyFont="1">
      <alignment vertical="center"/>
    </xf>
    <xf numFmtId="9" fontId="0" fillId="0" borderId="0" xfId="1" applyFont="1">
      <alignment vertical="center"/>
    </xf>
    <xf numFmtId="0" fontId="8" fillId="0" borderId="0" xfId="0" applyFont="1">
      <alignment vertical="center"/>
    </xf>
    <xf numFmtId="9" fontId="0" fillId="2" borderId="0" xfId="1" applyFont="1" applyFill="1">
      <alignment vertical="center"/>
    </xf>
    <xf numFmtId="0" fontId="3" fillId="0" borderId="0" xfId="0" applyFont="1" applyFill="1">
      <alignment vertical="center"/>
    </xf>
    <xf numFmtId="0" fontId="2" fillId="0" borderId="0" xfId="0" applyFont="1" applyFill="1">
      <alignment vertical="center"/>
    </xf>
    <xf numFmtId="9" fontId="0" fillId="0" borderId="0" xfId="1" applyFont="1" applyFill="1">
      <alignment vertical="center"/>
    </xf>
    <xf numFmtId="0" fontId="5" fillId="0" borderId="0" xfId="0" applyFont="1">
      <alignment vertical="center"/>
    </xf>
    <xf numFmtId="181" fontId="2" fillId="0" borderId="0" xfId="0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Sheet1!$J$25:$J$34</c:f>
              <c:numCache>
                <c:formatCode>0%</c:formatCode>
                <c:ptCount val="10"/>
                <c:pt idx="0">
                  <c:v>6.6</c:v>
                </c:pt>
                <c:pt idx="1">
                  <c:v>6.6</c:v>
                </c:pt>
                <c:pt idx="2">
                  <c:v>5.8</c:v>
                </c:pt>
                <c:pt idx="3">
                  <c:v>4.4000000000000004</c:v>
                </c:pt>
                <c:pt idx="4">
                  <c:v>3.2</c:v>
                </c:pt>
                <c:pt idx="5">
                  <c:v>2.2000000000000002</c:v>
                </c:pt>
                <c:pt idx="6">
                  <c:v>1.4</c:v>
                </c:pt>
                <c:pt idx="7">
                  <c:v>0.8</c:v>
                </c:pt>
                <c:pt idx="8">
                  <c:v>0.4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C-1441-A33B-DE05FE8B54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Sheet1!$K$25:$K$34</c:f>
              <c:numCache>
                <c:formatCode>0%</c:formatCode>
                <c:ptCount val="10"/>
                <c:pt idx="0">
                  <c:v>0</c:v>
                </c:pt>
                <c:pt idx="1">
                  <c:v>0.79999999999999982</c:v>
                </c:pt>
                <c:pt idx="2">
                  <c:v>1.3999999999999995</c:v>
                </c:pt>
                <c:pt idx="3">
                  <c:v>1.2000000000000002</c:v>
                </c:pt>
                <c:pt idx="4">
                  <c:v>1</c:v>
                </c:pt>
                <c:pt idx="5">
                  <c:v>0.80000000000000027</c:v>
                </c:pt>
                <c:pt idx="6">
                  <c:v>0.59999999999999987</c:v>
                </c:pt>
                <c:pt idx="7">
                  <c:v>0.4</c:v>
                </c:pt>
                <c:pt idx="8">
                  <c:v>0.4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C-1441-A33B-DE05FE8B540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Sheet1!$L$25:$L$34</c:f>
              <c:numCache>
                <c:formatCode>0%</c:formatCode>
                <c:ptCount val="10"/>
                <c:pt idx="0">
                  <c:v>0.56270810210876798</c:v>
                </c:pt>
                <c:pt idx="1">
                  <c:v>0.43784683684794673</c:v>
                </c:pt>
                <c:pt idx="2">
                  <c:v>0.35571587125416204</c:v>
                </c:pt>
                <c:pt idx="3">
                  <c:v>0.30799112097669257</c:v>
                </c:pt>
                <c:pt idx="4">
                  <c:v>0.25971143174250833</c:v>
                </c:pt>
                <c:pt idx="5">
                  <c:v>0.20199778024417314</c:v>
                </c:pt>
                <c:pt idx="6">
                  <c:v>0.14428412874583796</c:v>
                </c:pt>
                <c:pt idx="7">
                  <c:v>9.6004439511653716E-2</c:v>
                </c:pt>
                <c:pt idx="8">
                  <c:v>5.2719200887902329E-2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9C-1441-A33B-DE05FE8B540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Sheet1!$M$25:$M$34</c:f>
              <c:numCache>
                <c:formatCode>0%</c:formatCode>
                <c:ptCount val="10"/>
                <c:pt idx="0">
                  <c:v>0.12486126526082125</c:v>
                </c:pt>
                <c:pt idx="1">
                  <c:v>8.2130965593784688E-2</c:v>
                </c:pt>
                <c:pt idx="2">
                  <c:v>4.7724750277469474E-2</c:v>
                </c:pt>
                <c:pt idx="3">
                  <c:v>4.8279689234184242E-2</c:v>
                </c:pt>
                <c:pt idx="4">
                  <c:v>5.7713651498335183E-2</c:v>
                </c:pt>
                <c:pt idx="5">
                  <c:v>5.7713651498335183E-2</c:v>
                </c:pt>
                <c:pt idx="6">
                  <c:v>4.8279689234184242E-2</c:v>
                </c:pt>
                <c:pt idx="7">
                  <c:v>4.3285238623751388E-2</c:v>
                </c:pt>
                <c:pt idx="8">
                  <c:v>5.2719200887902329E-2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9C-1441-A33B-DE05FE8B5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576239"/>
        <c:axId val="380577887"/>
      </c:lineChart>
      <c:catAx>
        <c:axId val="380576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380577887"/>
        <c:crosses val="autoZero"/>
        <c:auto val="1"/>
        <c:lblAlgn val="ctr"/>
        <c:lblOffset val="100"/>
        <c:noMultiLvlLbl val="0"/>
      </c:catAx>
      <c:valAx>
        <c:axId val="38057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38057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863600</xdr:colOff>
      <xdr:row>36</xdr:row>
      <xdr:rowOff>63500</xdr:rowOff>
    </xdr:from>
    <xdr:to>
      <xdr:col>19</xdr:col>
      <xdr:colOff>673100</xdr:colOff>
      <xdr:row>49</xdr:row>
      <xdr:rowOff>63500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99CE464-6C0D-5A4B-B31E-3C6E7B002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BB90A-74AB-D947-A197-DCE33C813910}">
  <dimension ref="A1:AE49"/>
  <sheetViews>
    <sheetView tabSelected="1" workbookViewId="0">
      <pane ySplit="1" topLeftCell="A4" activePane="bottomLeft" state="frozen"/>
      <selection pane="bottomLeft" activeCell="K27" sqref="K27"/>
    </sheetView>
  </sheetViews>
  <sheetFormatPr baseColWidth="10" defaultRowHeight="18"/>
  <sheetData>
    <row r="1" spans="1:2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15</v>
      </c>
      <c r="I1" s="2" t="s">
        <v>17</v>
      </c>
      <c r="J1" s="5" t="s">
        <v>7</v>
      </c>
      <c r="K1" s="5" t="s">
        <v>10</v>
      </c>
      <c r="L1" s="2" t="s">
        <v>8</v>
      </c>
      <c r="M1" s="2" t="s">
        <v>12</v>
      </c>
      <c r="N1" s="2" t="s">
        <v>27</v>
      </c>
      <c r="O1" s="2" t="s">
        <v>26</v>
      </c>
      <c r="P1" s="1" t="s">
        <v>0</v>
      </c>
      <c r="Q1" s="2" t="s">
        <v>1</v>
      </c>
      <c r="R1" s="2" t="s">
        <v>2</v>
      </c>
      <c r="S1" s="2" t="s">
        <v>3</v>
      </c>
      <c r="T1" s="2" t="s">
        <v>4</v>
      </c>
      <c r="U1" s="2" t="s">
        <v>5</v>
      </c>
      <c r="V1" s="2" t="s">
        <v>6</v>
      </c>
      <c r="W1" s="2" t="s">
        <v>14</v>
      </c>
      <c r="X1" s="2" t="s">
        <v>16</v>
      </c>
      <c r="Y1" s="5" t="s">
        <v>18</v>
      </c>
      <c r="Z1" s="5" t="s">
        <v>9</v>
      </c>
      <c r="AA1" s="2" t="s">
        <v>19</v>
      </c>
      <c r="AB1" s="2" t="s">
        <v>11</v>
      </c>
    </row>
    <row r="2" spans="1:28">
      <c r="A2" s="12" t="s">
        <v>33</v>
      </c>
      <c r="B2" s="2">
        <v>1</v>
      </c>
      <c r="C2" s="2">
        <v>1230</v>
      </c>
      <c r="D2" s="2">
        <v>104</v>
      </c>
      <c r="E2" s="2">
        <v>4</v>
      </c>
      <c r="F2" s="2">
        <v>1086</v>
      </c>
      <c r="G2" s="2">
        <v>4345</v>
      </c>
      <c r="H2" s="4">
        <f t="shared" ref="H2:H10" si="0">(D2-$D$3)/$D$3</f>
        <v>0</v>
      </c>
      <c r="I2" s="4">
        <f>H2-H3</f>
        <v>0</v>
      </c>
      <c r="J2" s="6" t="e">
        <f t="shared" ref="J2:J5" si="1">(E2-$E$7)/$E$7</f>
        <v>#DIV/0!</v>
      </c>
      <c r="K2" s="6" t="e">
        <f>J2-J3</f>
        <v>#DIV/0!</v>
      </c>
      <c r="L2" s="6" t="e">
        <f t="shared" ref="L2:L5" si="2">(F2-$F$7)/$F$7</f>
        <v>#DIV/0!</v>
      </c>
      <c r="M2" s="3" t="e">
        <f>L2-L3</f>
        <v>#DIV/0!</v>
      </c>
      <c r="P2" s="12" t="s">
        <v>13</v>
      </c>
      <c r="Q2" s="2">
        <v>1</v>
      </c>
      <c r="R2" s="2">
        <v>13280</v>
      </c>
      <c r="S2" s="2">
        <v>186</v>
      </c>
      <c r="T2" s="2">
        <v>11</v>
      </c>
      <c r="U2" s="2">
        <v>11334</v>
      </c>
      <c r="V2" s="2">
        <v>124678</v>
      </c>
      <c r="W2" s="4">
        <v>0</v>
      </c>
      <c r="X2" s="4">
        <v>0</v>
      </c>
      <c r="Y2" s="6">
        <v>1.2</v>
      </c>
      <c r="Z2" s="6">
        <v>0.2</v>
      </c>
      <c r="AA2" s="6">
        <v>1.5527027027027027</v>
      </c>
      <c r="AB2" s="3">
        <v>0.16351351351351351</v>
      </c>
    </row>
    <row r="3" spans="1:28">
      <c r="A3" s="12" t="s">
        <v>33</v>
      </c>
      <c r="B3" s="2">
        <v>2</v>
      </c>
      <c r="C3" s="2">
        <v>1120</v>
      </c>
      <c r="D3" s="2">
        <v>104</v>
      </c>
      <c r="E3" s="2">
        <v>3</v>
      </c>
      <c r="F3" s="2">
        <v>976</v>
      </c>
      <c r="G3" s="2">
        <v>2929</v>
      </c>
      <c r="H3" s="4">
        <f>(D3-$D$3)/$D$3</f>
        <v>0</v>
      </c>
      <c r="I3" s="4">
        <f t="shared" ref="I3:I10" si="3">H3-H4</f>
        <v>0</v>
      </c>
      <c r="J3" s="6" t="e">
        <f t="shared" si="1"/>
        <v>#DIV/0!</v>
      </c>
      <c r="K3" s="6" t="e">
        <f t="shared" ref="K3:K9" si="4">J3-J4</f>
        <v>#DIV/0!</v>
      </c>
      <c r="L3" s="6" t="e">
        <f t="shared" si="2"/>
        <v>#DIV/0!</v>
      </c>
      <c r="M3" s="3" t="e">
        <f t="shared" ref="M3:M10" si="5">L3-L4</f>
        <v>#DIV/0!</v>
      </c>
      <c r="P3" s="12" t="s">
        <v>13</v>
      </c>
      <c r="Q3" s="2">
        <v>2</v>
      </c>
      <c r="R3" s="2">
        <v>12430</v>
      </c>
      <c r="S3" s="2">
        <v>186</v>
      </c>
      <c r="T3" s="2">
        <v>10</v>
      </c>
      <c r="U3" s="2">
        <v>10608</v>
      </c>
      <c r="V3" s="2">
        <v>106083</v>
      </c>
      <c r="W3" s="4">
        <v>0</v>
      </c>
      <c r="X3" s="4">
        <v>0</v>
      </c>
      <c r="Y3" s="6">
        <v>1</v>
      </c>
      <c r="Z3" s="6">
        <v>0</v>
      </c>
      <c r="AA3" s="6">
        <v>1.3891891891891892</v>
      </c>
      <c r="AB3" s="3">
        <v>0.13085585585585591</v>
      </c>
    </row>
    <row r="4" spans="1:28">
      <c r="A4" s="12" t="s">
        <v>33</v>
      </c>
      <c r="B4" s="2">
        <v>3</v>
      </c>
      <c r="C4" s="2">
        <v>1010</v>
      </c>
      <c r="D4" s="2">
        <v>104</v>
      </c>
      <c r="E4" s="2">
        <v>1</v>
      </c>
      <c r="F4" s="2">
        <v>867</v>
      </c>
      <c r="G4" s="2">
        <v>867</v>
      </c>
      <c r="H4" s="4">
        <f t="shared" si="0"/>
        <v>0</v>
      </c>
      <c r="I4" s="4">
        <f t="shared" si="3"/>
        <v>0</v>
      </c>
      <c r="J4" s="6" t="e">
        <f t="shared" si="1"/>
        <v>#DIV/0!</v>
      </c>
      <c r="K4" s="6" t="e">
        <f t="shared" si="4"/>
        <v>#DIV/0!</v>
      </c>
      <c r="L4" s="6" t="e">
        <f t="shared" si="2"/>
        <v>#DIV/0!</v>
      </c>
      <c r="M4" s="3" t="e">
        <f t="shared" si="5"/>
        <v>#DIV/0!</v>
      </c>
      <c r="P4" s="12" t="s">
        <v>13</v>
      </c>
      <c r="Q4" s="2">
        <v>3</v>
      </c>
      <c r="R4" s="2">
        <v>11750</v>
      </c>
      <c r="S4" s="2">
        <v>186</v>
      </c>
      <c r="T4" s="2">
        <v>10</v>
      </c>
      <c r="U4" s="2">
        <v>10027</v>
      </c>
      <c r="V4" s="2">
        <v>100273</v>
      </c>
      <c r="W4" s="4">
        <v>0</v>
      </c>
      <c r="X4" s="4">
        <v>0</v>
      </c>
      <c r="Y4" s="6">
        <v>1</v>
      </c>
      <c r="Z4" s="6">
        <v>0.19999999999999996</v>
      </c>
      <c r="AA4" s="6">
        <v>1.2583333333333333</v>
      </c>
      <c r="AB4" s="3">
        <v>0.17882882882882889</v>
      </c>
    </row>
    <row r="5" spans="1:28">
      <c r="A5" s="12" t="s">
        <v>33</v>
      </c>
      <c r="B5" s="2">
        <v>4</v>
      </c>
      <c r="C5" s="2">
        <v>910</v>
      </c>
      <c r="D5" s="2">
        <v>104</v>
      </c>
      <c r="E5" s="2">
        <v>0</v>
      </c>
      <c r="F5" s="7"/>
      <c r="G5" s="2">
        <v>0</v>
      </c>
      <c r="H5" s="4">
        <f t="shared" si="0"/>
        <v>0</v>
      </c>
      <c r="I5" s="4">
        <f t="shared" si="3"/>
        <v>0</v>
      </c>
      <c r="J5" s="6" t="e">
        <f t="shared" si="1"/>
        <v>#DIV/0!</v>
      </c>
      <c r="K5" s="6" t="e">
        <f t="shared" si="4"/>
        <v>#DIV/0!</v>
      </c>
      <c r="L5" s="6" t="e">
        <f t="shared" si="2"/>
        <v>#DIV/0!</v>
      </c>
      <c r="M5" s="3" t="e">
        <f t="shared" si="5"/>
        <v>#DIV/0!</v>
      </c>
      <c r="P5" s="12" t="s">
        <v>13</v>
      </c>
      <c r="Q5" s="2">
        <v>4</v>
      </c>
      <c r="R5" s="2">
        <v>10820</v>
      </c>
      <c r="S5" s="2">
        <v>186</v>
      </c>
      <c r="T5" s="2">
        <v>9</v>
      </c>
      <c r="U5" s="2">
        <v>9233</v>
      </c>
      <c r="V5" s="2">
        <v>83096</v>
      </c>
      <c r="W5" s="4">
        <v>0</v>
      </c>
      <c r="X5" s="4">
        <v>0</v>
      </c>
      <c r="Y5" s="6">
        <v>0.8</v>
      </c>
      <c r="Z5" s="6">
        <v>0.20000000000000007</v>
      </c>
      <c r="AA5" s="6">
        <v>1.0795045045045044</v>
      </c>
      <c r="AB5" s="3">
        <v>0.24054054054054042</v>
      </c>
    </row>
    <row r="6" spans="1:28">
      <c r="A6" s="12" t="s">
        <v>33</v>
      </c>
      <c r="B6" s="2">
        <v>5</v>
      </c>
      <c r="C6" s="2">
        <v>820</v>
      </c>
      <c r="D6" s="2">
        <v>104</v>
      </c>
      <c r="E6" s="2">
        <v>0</v>
      </c>
      <c r="F6" s="7"/>
      <c r="G6" s="2">
        <v>0</v>
      </c>
      <c r="H6" s="4">
        <f t="shared" si="0"/>
        <v>0</v>
      </c>
      <c r="I6" s="4">
        <f t="shared" si="3"/>
        <v>0</v>
      </c>
      <c r="J6" s="6" t="e">
        <f>(E6-$E$7)/$E$7</f>
        <v>#DIV/0!</v>
      </c>
      <c r="K6" s="6" t="e">
        <f t="shared" si="4"/>
        <v>#DIV/0!</v>
      </c>
      <c r="L6" s="6" t="e">
        <f>(F6-$F$7)/$F$7</f>
        <v>#DIV/0!</v>
      </c>
      <c r="M6" s="3" t="e">
        <f t="shared" si="5"/>
        <v>#DIV/0!</v>
      </c>
      <c r="P6" s="12" t="s">
        <v>13</v>
      </c>
      <c r="Q6" s="2">
        <v>5</v>
      </c>
      <c r="R6" s="2">
        <v>9570</v>
      </c>
      <c r="S6" s="2">
        <v>186</v>
      </c>
      <c r="T6" s="2">
        <v>8</v>
      </c>
      <c r="U6" s="2">
        <v>8165</v>
      </c>
      <c r="V6" s="2">
        <v>65320</v>
      </c>
      <c r="W6" s="4">
        <v>0</v>
      </c>
      <c r="X6" s="4">
        <v>0</v>
      </c>
      <c r="Y6" s="6">
        <v>0.6</v>
      </c>
      <c r="Z6" s="6">
        <v>0</v>
      </c>
      <c r="AA6" s="6">
        <v>0.838963963963964</v>
      </c>
      <c r="AB6" s="3">
        <v>7.5000000000000067E-2</v>
      </c>
    </row>
    <row r="7" spans="1:28">
      <c r="A7" s="12" t="s">
        <v>33</v>
      </c>
      <c r="B7" s="2">
        <v>6</v>
      </c>
      <c r="C7" s="2">
        <v>730</v>
      </c>
      <c r="D7" s="2">
        <v>104</v>
      </c>
      <c r="E7" s="2">
        <v>0</v>
      </c>
      <c r="F7" s="7"/>
      <c r="G7" s="2">
        <v>0</v>
      </c>
      <c r="H7" s="4">
        <f t="shared" si="0"/>
        <v>0</v>
      </c>
      <c r="I7" s="4">
        <f t="shared" si="3"/>
        <v>0</v>
      </c>
      <c r="J7" s="6" t="e">
        <f t="shared" ref="J7:J10" si="6">(E7-$E$11)/$E$11</f>
        <v>#DIV/0!</v>
      </c>
      <c r="K7" s="6" t="e">
        <f t="shared" si="4"/>
        <v>#DIV/0!</v>
      </c>
      <c r="L7" s="6" t="e">
        <f t="shared" ref="L7:L10" si="7">(F7-$F$11)/$F$11</f>
        <v>#DIV/0!</v>
      </c>
      <c r="M7" s="3" t="e">
        <f t="shared" si="5"/>
        <v>#DIV/0!</v>
      </c>
      <c r="P7" s="12" t="s">
        <v>13</v>
      </c>
      <c r="Q7" s="2">
        <v>6</v>
      </c>
      <c r="R7" s="2">
        <v>9180</v>
      </c>
      <c r="S7" s="2">
        <v>186</v>
      </c>
      <c r="T7" s="2">
        <v>8</v>
      </c>
      <c r="U7" s="2">
        <v>7832</v>
      </c>
      <c r="V7" s="2">
        <v>62655</v>
      </c>
      <c r="W7" s="4">
        <v>0</v>
      </c>
      <c r="X7" s="4">
        <v>0</v>
      </c>
      <c r="Y7" s="6">
        <v>0.6</v>
      </c>
      <c r="Z7" s="6">
        <v>0.19999999999999996</v>
      </c>
      <c r="AA7" s="6">
        <v>0.76396396396396393</v>
      </c>
      <c r="AB7" s="3">
        <v>0.25022522522522517</v>
      </c>
    </row>
    <row r="8" spans="1:28">
      <c r="A8" s="12" t="s">
        <v>33</v>
      </c>
      <c r="B8" s="2">
        <v>7</v>
      </c>
      <c r="C8" s="2">
        <v>610</v>
      </c>
      <c r="D8" s="2">
        <v>104</v>
      </c>
      <c r="E8" s="2">
        <v>0</v>
      </c>
      <c r="F8" s="7"/>
      <c r="G8" s="2">
        <v>0</v>
      </c>
      <c r="H8" s="4">
        <f t="shared" si="0"/>
        <v>0</v>
      </c>
      <c r="I8" s="4">
        <f t="shared" si="3"/>
        <v>2.8846153846153848E-2</v>
      </c>
      <c r="J8" s="6" t="e">
        <f t="shared" si="6"/>
        <v>#DIV/0!</v>
      </c>
      <c r="K8" s="6" t="e">
        <f t="shared" si="4"/>
        <v>#DIV/0!</v>
      </c>
      <c r="L8" s="6" t="e">
        <f t="shared" si="7"/>
        <v>#DIV/0!</v>
      </c>
      <c r="M8" s="3" t="e">
        <f t="shared" si="5"/>
        <v>#DIV/0!</v>
      </c>
      <c r="P8" s="12" t="s">
        <v>13</v>
      </c>
      <c r="Q8" s="2">
        <v>7</v>
      </c>
      <c r="R8" s="2">
        <v>7880</v>
      </c>
      <c r="S8" s="2">
        <v>186</v>
      </c>
      <c r="T8" s="2">
        <v>7</v>
      </c>
      <c r="U8" s="2">
        <v>6721</v>
      </c>
      <c r="V8" s="2">
        <v>47049</v>
      </c>
      <c r="W8" s="4">
        <v>0</v>
      </c>
      <c r="X8" s="4">
        <v>0</v>
      </c>
      <c r="Y8" s="6">
        <v>0.4</v>
      </c>
      <c r="Z8" s="6">
        <v>0.2</v>
      </c>
      <c r="AA8" s="6">
        <v>0.51373873873873876</v>
      </c>
      <c r="AB8" s="3">
        <v>0.22117117117117119</v>
      </c>
    </row>
    <row r="9" spans="1:28">
      <c r="A9" s="12" t="s">
        <v>33</v>
      </c>
      <c r="B9" s="2">
        <v>8</v>
      </c>
      <c r="C9" s="2">
        <v>530</v>
      </c>
      <c r="D9" s="2">
        <v>101</v>
      </c>
      <c r="E9" s="2">
        <v>0</v>
      </c>
      <c r="F9" s="7"/>
      <c r="G9" s="2">
        <v>0</v>
      </c>
      <c r="H9" s="4">
        <f t="shared" si="0"/>
        <v>-2.8846153846153848E-2</v>
      </c>
      <c r="I9" s="4">
        <f t="shared" si="3"/>
        <v>0.14423076923076922</v>
      </c>
      <c r="J9" s="6" t="e">
        <f t="shared" si="6"/>
        <v>#DIV/0!</v>
      </c>
      <c r="K9" s="6" t="e">
        <f t="shared" si="4"/>
        <v>#DIV/0!</v>
      </c>
      <c r="L9" s="6" t="e">
        <f t="shared" si="7"/>
        <v>#DIV/0!</v>
      </c>
      <c r="M9" s="3" t="e">
        <f t="shared" si="5"/>
        <v>#DIV/0!</v>
      </c>
      <c r="P9" s="12" t="s">
        <v>13</v>
      </c>
      <c r="Q9" s="2">
        <v>8</v>
      </c>
      <c r="R9" s="2">
        <v>6730</v>
      </c>
      <c r="S9" s="2">
        <v>186</v>
      </c>
      <c r="T9" s="2">
        <v>6</v>
      </c>
      <c r="U9" s="2">
        <v>5739</v>
      </c>
      <c r="V9" s="2">
        <v>34433</v>
      </c>
      <c r="W9" s="4">
        <v>0</v>
      </c>
      <c r="X9" s="4">
        <v>0</v>
      </c>
      <c r="Y9" s="6">
        <v>0.2</v>
      </c>
      <c r="Z9" s="6">
        <v>0</v>
      </c>
      <c r="AA9" s="6">
        <v>0.29256756756756758</v>
      </c>
      <c r="AB9" s="3">
        <v>0.21554054054054056</v>
      </c>
    </row>
    <row r="10" spans="1:28">
      <c r="A10" s="12" t="s">
        <v>33</v>
      </c>
      <c r="B10" s="2">
        <v>9</v>
      </c>
      <c r="C10" s="2">
        <v>470</v>
      </c>
      <c r="D10" s="2">
        <v>86</v>
      </c>
      <c r="E10" s="2">
        <v>0</v>
      </c>
      <c r="F10" s="7"/>
      <c r="G10" s="2">
        <v>0</v>
      </c>
      <c r="H10" s="4">
        <f t="shared" si="0"/>
        <v>-0.17307692307692307</v>
      </c>
      <c r="I10" s="4">
        <f t="shared" si="3"/>
        <v>-0.17307692307692307</v>
      </c>
      <c r="J10" s="6" t="e">
        <f t="shared" si="6"/>
        <v>#DIV/0!</v>
      </c>
      <c r="K10" s="6" t="e">
        <f>J10-J11</f>
        <v>#DIV/0!</v>
      </c>
      <c r="L10" s="6" t="e">
        <f t="shared" si="7"/>
        <v>#DIV/0!</v>
      </c>
      <c r="M10" s="3" t="e">
        <f t="shared" si="5"/>
        <v>#DIV/0!</v>
      </c>
      <c r="P10" s="12" t="s">
        <v>13</v>
      </c>
      <c r="Q10" s="2">
        <v>9</v>
      </c>
      <c r="R10" s="2">
        <v>5610</v>
      </c>
      <c r="S10" s="2">
        <v>186</v>
      </c>
      <c r="T10" s="2">
        <v>6</v>
      </c>
      <c r="U10" s="2">
        <v>4782</v>
      </c>
      <c r="V10" s="2">
        <v>28692</v>
      </c>
      <c r="W10" s="4">
        <v>0</v>
      </c>
      <c r="X10" s="4">
        <v>0</v>
      </c>
      <c r="Y10" s="6">
        <v>0.2</v>
      </c>
      <c r="Z10" s="6">
        <v>0.2</v>
      </c>
      <c r="AA10" s="6">
        <v>7.7027027027027031E-2</v>
      </c>
      <c r="AB10" s="3">
        <v>7.7027027027027031E-2</v>
      </c>
    </row>
    <row r="11" spans="1:28">
      <c r="A11" s="12" t="s">
        <v>33</v>
      </c>
      <c r="B11" s="2">
        <v>10</v>
      </c>
      <c r="C11" s="2">
        <v>420</v>
      </c>
      <c r="D11" s="2">
        <v>74</v>
      </c>
      <c r="E11" s="2">
        <v>0</v>
      </c>
      <c r="F11" s="7"/>
      <c r="G11" s="2">
        <v>0</v>
      </c>
      <c r="H11" s="4"/>
      <c r="I11" s="4"/>
      <c r="J11" s="6"/>
      <c r="K11" s="6"/>
      <c r="P11" s="12" t="s">
        <v>13</v>
      </c>
      <c r="Q11" s="2">
        <v>10</v>
      </c>
      <c r="R11" s="2">
        <v>5210</v>
      </c>
      <c r="S11" s="2">
        <v>186</v>
      </c>
      <c r="T11" s="2">
        <v>5</v>
      </c>
      <c r="U11" s="2">
        <v>4440</v>
      </c>
      <c r="V11" s="2">
        <v>22202</v>
      </c>
      <c r="W11" s="4"/>
      <c r="X11" s="4"/>
      <c r="Y11" s="6"/>
      <c r="Z11" s="6"/>
    </row>
    <row r="12" spans="1:28">
      <c r="A12" t="s">
        <v>21</v>
      </c>
      <c r="B12" t="s">
        <v>22</v>
      </c>
      <c r="J12" s="6"/>
      <c r="K12" s="6"/>
      <c r="L12" s="6"/>
    </row>
    <row r="13" spans="1:28">
      <c r="A13" s="1" t="s">
        <v>38</v>
      </c>
      <c r="B13" s="2">
        <v>1</v>
      </c>
      <c r="C13" s="2">
        <v>700</v>
      </c>
      <c r="D13" s="2">
        <v>43</v>
      </c>
      <c r="E13" s="2">
        <v>3</v>
      </c>
      <c r="F13" s="2">
        <v>456</v>
      </c>
      <c r="G13" s="2">
        <v>1368</v>
      </c>
      <c r="H13" s="4">
        <f t="shared" ref="H13:H22" si="8">(D13-$D$22)/$D$22</f>
        <v>0</v>
      </c>
      <c r="I13" s="4">
        <f>H13-H14</f>
        <v>0</v>
      </c>
      <c r="J13" s="6">
        <f t="shared" ref="J13:J20" si="9">(E13-$E$22)/$E$22</f>
        <v>0</v>
      </c>
      <c r="K13" s="6">
        <f t="shared" ref="K13:K20" si="10">J13-J14</f>
        <v>0</v>
      </c>
      <c r="L13" s="6">
        <f t="shared" ref="L13:L19" si="11">(F13-$F$22)/$F$22</f>
        <v>1.85</v>
      </c>
      <c r="M13" s="3">
        <f>L13-L14</f>
        <v>0.38125000000000009</v>
      </c>
      <c r="N13" s="6">
        <f>(C13-$C$22)/$C$22</f>
        <v>3.375</v>
      </c>
      <c r="O13" s="3">
        <f>N13-N14</f>
        <v>0.8125</v>
      </c>
      <c r="P13" s="1" t="s">
        <v>20</v>
      </c>
      <c r="Q13" s="2">
        <v>1</v>
      </c>
      <c r="R13" s="2">
        <v>11250</v>
      </c>
      <c r="S13" s="2">
        <v>1625</v>
      </c>
      <c r="T13" s="2">
        <v>39</v>
      </c>
      <c r="U13" s="2">
        <v>9056</v>
      </c>
      <c r="V13" s="2">
        <v>353184</v>
      </c>
      <c r="W13" s="4">
        <v>1.435705368289638E-2</v>
      </c>
      <c r="X13" s="4">
        <v>0</v>
      </c>
      <c r="Y13" s="6">
        <v>4.5714285714285712</v>
      </c>
      <c r="Z13" s="6">
        <v>0</v>
      </c>
      <c r="AA13" s="6">
        <v>0.96442516268980483</v>
      </c>
      <c r="AB13" s="3">
        <v>0.25770065075921911</v>
      </c>
    </row>
    <row r="14" spans="1:28">
      <c r="A14" s="1" t="s">
        <v>38</v>
      </c>
      <c r="B14" s="2">
        <v>2</v>
      </c>
      <c r="C14" s="2">
        <v>570</v>
      </c>
      <c r="D14" s="2">
        <v>43</v>
      </c>
      <c r="E14" s="2">
        <v>3</v>
      </c>
      <c r="F14" s="2">
        <v>395</v>
      </c>
      <c r="G14" s="2">
        <v>1186</v>
      </c>
      <c r="H14" s="4">
        <f t="shared" si="8"/>
        <v>0</v>
      </c>
      <c r="I14" s="4">
        <f t="shared" ref="I14:I22" si="12">H14-H15</f>
        <v>0</v>
      </c>
      <c r="J14" s="6">
        <f t="shared" si="9"/>
        <v>0</v>
      </c>
      <c r="K14" s="6">
        <f t="shared" si="10"/>
        <v>0</v>
      </c>
      <c r="L14" s="6">
        <f t="shared" si="11"/>
        <v>1.46875</v>
      </c>
      <c r="M14" s="3">
        <f t="shared" ref="M14:M22" si="13">L14-L15</f>
        <v>0.28750000000000009</v>
      </c>
      <c r="N14" s="6">
        <f t="shared" ref="N14:N20" si="14">(C14-$C$22)/$C$22</f>
        <v>2.5625</v>
      </c>
      <c r="O14" s="3">
        <f t="shared" ref="O14:O22" si="15">N14-N15</f>
        <v>0.5625</v>
      </c>
      <c r="P14" s="1" t="s">
        <v>20</v>
      </c>
      <c r="Q14" s="2">
        <v>2</v>
      </c>
      <c r="R14" s="2">
        <v>9480</v>
      </c>
      <c r="S14" s="2">
        <v>1625</v>
      </c>
      <c r="T14" s="2">
        <v>39</v>
      </c>
      <c r="U14" s="2">
        <v>7868</v>
      </c>
      <c r="V14" s="2">
        <v>306841</v>
      </c>
      <c r="W14" s="4">
        <v>1.435705368289638E-2</v>
      </c>
      <c r="X14" s="4">
        <v>0</v>
      </c>
      <c r="Y14" s="6">
        <v>4.5714285714285712</v>
      </c>
      <c r="Z14" s="6">
        <v>0</v>
      </c>
      <c r="AA14" s="6">
        <v>0.70672451193058572</v>
      </c>
      <c r="AB14" s="3">
        <v>0.14338394793926246</v>
      </c>
    </row>
    <row r="15" spans="1:28">
      <c r="A15" s="1" t="s">
        <v>38</v>
      </c>
      <c r="B15" s="2">
        <v>3</v>
      </c>
      <c r="C15" s="2">
        <v>480</v>
      </c>
      <c r="D15" s="2">
        <v>43</v>
      </c>
      <c r="E15" s="2">
        <v>3</v>
      </c>
      <c r="F15" s="2">
        <v>349</v>
      </c>
      <c r="G15" s="2">
        <v>1046</v>
      </c>
      <c r="H15" s="4">
        <f t="shared" si="8"/>
        <v>0</v>
      </c>
      <c r="I15" s="4">
        <f t="shared" si="12"/>
        <v>0</v>
      </c>
      <c r="J15" s="6">
        <f t="shared" si="9"/>
        <v>0</v>
      </c>
      <c r="K15" s="6">
        <f t="shared" si="10"/>
        <v>0</v>
      </c>
      <c r="L15" s="6">
        <f t="shared" si="11"/>
        <v>1.1812499999999999</v>
      </c>
      <c r="M15" s="3">
        <f t="shared" si="13"/>
        <v>0.32499999999999996</v>
      </c>
      <c r="N15" s="6">
        <f t="shared" si="14"/>
        <v>2</v>
      </c>
      <c r="O15" s="3">
        <f t="shared" si="15"/>
        <v>0.625</v>
      </c>
      <c r="P15" s="1" t="s">
        <v>20</v>
      </c>
      <c r="Q15" s="2">
        <v>3</v>
      </c>
      <c r="R15" s="2">
        <v>8630</v>
      </c>
      <c r="S15" s="2">
        <v>1625</v>
      </c>
      <c r="T15" s="2">
        <v>39</v>
      </c>
      <c r="U15" s="2">
        <v>7207</v>
      </c>
      <c r="V15" s="2">
        <v>281066</v>
      </c>
      <c r="W15" s="4">
        <v>1.435705368289638E-2</v>
      </c>
      <c r="X15" s="4">
        <v>0</v>
      </c>
      <c r="Y15" s="6">
        <v>4.5714285714285712</v>
      </c>
      <c r="Z15" s="6">
        <v>0</v>
      </c>
      <c r="AA15" s="6">
        <v>0.56334056399132326</v>
      </c>
      <c r="AB15" s="3">
        <v>0.13665943600867686</v>
      </c>
    </row>
    <row r="16" spans="1:28">
      <c r="A16" s="1" t="s">
        <v>38</v>
      </c>
      <c r="B16" s="2">
        <v>4</v>
      </c>
      <c r="C16" s="2">
        <v>380</v>
      </c>
      <c r="D16" s="2">
        <v>43</v>
      </c>
      <c r="E16" s="2">
        <v>3</v>
      </c>
      <c r="F16" s="2">
        <v>297</v>
      </c>
      <c r="G16" s="2">
        <v>892</v>
      </c>
      <c r="H16" s="4">
        <f t="shared" si="8"/>
        <v>0</v>
      </c>
      <c r="I16" s="4">
        <f t="shared" si="12"/>
        <v>0</v>
      </c>
      <c r="J16" s="6">
        <f t="shared" si="9"/>
        <v>0</v>
      </c>
      <c r="K16" s="6">
        <f t="shared" si="10"/>
        <v>0</v>
      </c>
      <c r="L16" s="6">
        <f t="shared" si="11"/>
        <v>0.85624999999999996</v>
      </c>
      <c r="M16" s="3">
        <f t="shared" si="13"/>
        <v>0.15625</v>
      </c>
      <c r="N16" s="6">
        <f t="shared" si="14"/>
        <v>1.375</v>
      </c>
      <c r="O16" s="3">
        <f t="shared" si="15"/>
        <v>0.3125</v>
      </c>
      <c r="P16" s="1" t="s">
        <v>20</v>
      </c>
      <c r="Q16" s="2">
        <v>4</v>
      </c>
      <c r="R16" s="2">
        <v>7820</v>
      </c>
      <c r="S16" s="2">
        <v>1625</v>
      </c>
      <c r="T16" s="2">
        <v>39</v>
      </c>
      <c r="U16" s="2">
        <v>6577</v>
      </c>
      <c r="V16" s="2">
        <v>256503</v>
      </c>
      <c r="W16" s="4">
        <v>1.435705368289638E-2</v>
      </c>
      <c r="X16" s="4">
        <v>0</v>
      </c>
      <c r="Y16" s="6">
        <v>4.5714285714285712</v>
      </c>
      <c r="Z16" s="6">
        <v>0</v>
      </c>
      <c r="AA16" s="6">
        <v>0.4266811279826464</v>
      </c>
      <c r="AB16" s="3">
        <v>0.13492407809110629</v>
      </c>
    </row>
    <row r="17" spans="1:28">
      <c r="A17" s="1" t="s">
        <v>38</v>
      </c>
      <c r="B17" s="2">
        <v>5</v>
      </c>
      <c r="C17" s="2">
        <v>330</v>
      </c>
      <c r="D17" s="2">
        <v>43</v>
      </c>
      <c r="E17" s="2">
        <v>3</v>
      </c>
      <c r="F17" s="2">
        <v>272</v>
      </c>
      <c r="G17" s="2">
        <v>815</v>
      </c>
      <c r="H17" s="4">
        <f t="shared" si="8"/>
        <v>0</v>
      </c>
      <c r="I17" s="4">
        <f t="shared" si="12"/>
        <v>0</v>
      </c>
      <c r="J17" s="6">
        <f t="shared" si="9"/>
        <v>0</v>
      </c>
      <c r="K17" s="6">
        <f t="shared" si="10"/>
        <v>0</v>
      </c>
      <c r="L17" s="6">
        <f t="shared" si="11"/>
        <v>0.7</v>
      </c>
      <c r="M17" s="3">
        <f t="shared" si="13"/>
        <v>0.16249999999999998</v>
      </c>
      <c r="N17" s="6">
        <f t="shared" si="14"/>
        <v>1.0625</v>
      </c>
      <c r="O17" s="3">
        <f t="shared" si="15"/>
        <v>0.3125</v>
      </c>
      <c r="P17" s="1" t="s">
        <v>20</v>
      </c>
      <c r="Q17" s="2">
        <v>5</v>
      </c>
      <c r="R17" s="2">
        <v>7020</v>
      </c>
      <c r="S17" s="2">
        <v>1625</v>
      </c>
      <c r="T17" s="2">
        <v>39</v>
      </c>
      <c r="U17" s="2">
        <v>5955</v>
      </c>
      <c r="V17" s="2">
        <v>232244</v>
      </c>
      <c r="W17" s="4">
        <v>1.435705368289638E-2</v>
      </c>
      <c r="X17" s="4">
        <v>0</v>
      </c>
      <c r="Y17" s="6">
        <v>4.5714285714285712</v>
      </c>
      <c r="Z17" s="6">
        <v>0</v>
      </c>
      <c r="AA17" s="6">
        <v>0.29175704989154011</v>
      </c>
      <c r="AB17" s="3">
        <v>6.7462039045553118E-2</v>
      </c>
    </row>
    <row r="18" spans="1:28">
      <c r="A18" s="1" t="s">
        <v>38</v>
      </c>
      <c r="B18" s="2">
        <v>6</v>
      </c>
      <c r="C18" s="2">
        <v>280</v>
      </c>
      <c r="D18" s="2">
        <v>43</v>
      </c>
      <c r="E18" s="2">
        <v>3</v>
      </c>
      <c r="F18" s="2">
        <v>246</v>
      </c>
      <c r="G18" s="2">
        <v>737</v>
      </c>
      <c r="H18" s="4">
        <f t="shared" si="8"/>
        <v>0</v>
      </c>
      <c r="I18" s="4">
        <f t="shared" si="12"/>
        <v>0</v>
      </c>
      <c r="J18" s="6">
        <f t="shared" si="9"/>
        <v>0</v>
      </c>
      <c r="K18" s="6">
        <f t="shared" si="10"/>
        <v>0</v>
      </c>
      <c r="L18" s="6">
        <f t="shared" si="11"/>
        <v>0.53749999999999998</v>
      </c>
      <c r="M18" s="3">
        <f t="shared" si="13"/>
        <v>0.16249999999999998</v>
      </c>
      <c r="N18" s="6">
        <f t="shared" si="14"/>
        <v>0.75</v>
      </c>
      <c r="O18" s="3">
        <f t="shared" si="15"/>
        <v>0.3125</v>
      </c>
      <c r="P18" s="9" t="s">
        <v>20</v>
      </c>
      <c r="Q18" s="10">
        <v>6</v>
      </c>
      <c r="R18" s="10">
        <v>6620</v>
      </c>
      <c r="S18" s="10">
        <v>1625</v>
      </c>
      <c r="T18" s="10">
        <v>39</v>
      </c>
      <c r="U18" s="10">
        <v>5644</v>
      </c>
      <c r="V18" s="10">
        <v>220114</v>
      </c>
      <c r="W18" s="4">
        <v>1.435705368289638E-2</v>
      </c>
      <c r="X18" s="4">
        <v>0</v>
      </c>
      <c r="Y18" s="11">
        <v>4.5714285714285712</v>
      </c>
      <c r="Z18" s="6">
        <v>1.1428571428571428</v>
      </c>
      <c r="AA18" s="8">
        <v>0.22429501084598699</v>
      </c>
      <c r="AB18" s="3">
        <v>7.2451193058568342E-2</v>
      </c>
    </row>
    <row r="19" spans="1:28">
      <c r="A19" s="1" t="s">
        <v>38</v>
      </c>
      <c r="B19" s="2">
        <v>7</v>
      </c>
      <c r="C19" s="2">
        <v>230</v>
      </c>
      <c r="D19" s="2">
        <v>43</v>
      </c>
      <c r="E19" s="2">
        <v>3</v>
      </c>
      <c r="F19" s="2">
        <v>220</v>
      </c>
      <c r="G19" s="2">
        <v>660</v>
      </c>
      <c r="H19" s="13">
        <f t="shared" si="8"/>
        <v>0</v>
      </c>
      <c r="I19" s="13">
        <f t="shared" si="12"/>
        <v>0</v>
      </c>
      <c r="J19" s="6">
        <f t="shared" si="9"/>
        <v>0</v>
      </c>
      <c r="K19" s="6">
        <f t="shared" si="10"/>
        <v>0</v>
      </c>
      <c r="L19" s="6">
        <f t="shared" si="11"/>
        <v>0.375</v>
      </c>
      <c r="M19" s="3">
        <f t="shared" si="13"/>
        <v>0.1875</v>
      </c>
      <c r="N19" s="6">
        <f t="shared" si="14"/>
        <v>0.4375</v>
      </c>
      <c r="O19" s="3">
        <f t="shared" si="15"/>
        <v>0.25</v>
      </c>
      <c r="P19" s="1" t="s">
        <v>20</v>
      </c>
      <c r="Q19" s="2">
        <v>7</v>
      </c>
      <c r="R19" s="2">
        <v>6190</v>
      </c>
      <c r="S19" s="2">
        <v>1625</v>
      </c>
      <c r="T19" s="2">
        <v>31</v>
      </c>
      <c r="U19" s="2">
        <v>5310</v>
      </c>
      <c r="V19" s="2">
        <v>164598</v>
      </c>
      <c r="W19" s="4">
        <v>1.435705368289638E-2</v>
      </c>
      <c r="X19" s="4">
        <v>0</v>
      </c>
      <c r="Y19" s="6">
        <v>3.4285714285714284</v>
      </c>
      <c r="Z19" s="6">
        <v>1.857142857142857</v>
      </c>
      <c r="AA19" s="6">
        <v>0.15184381778741865</v>
      </c>
      <c r="AB19" s="3">
        <v>7.7657266811279824E-2</v>
      </c>
    </row>
    <row r="20" spans="1:28">
      <c r="A20" s="1" t="s">
        <v>38</v>
      </c>
      <c r="B20" s="2">
        <v>8</v>
      </c>
      <c r="C20" s="2">
        <v>190</v>
      </c>
      <c r="D20" s="2">
        <v>43</v>
      </c>
      <c r="E20" s="2">
        <v>3</v>
      </c>
      <c r="F20" s="2">
        <v>190</v>
      </c>
      <c r="G20" s="2">
        <v>570</v>
      </c>
      <c r="H20" s="13">
        <f t="shared" si="8"/>
        <v>0</v>
      </c>
      <c r="I20" s="13">
        <f t="shared" si="12"/>
        <v>0</v>
      </c>
      <c r="J20" s="6">
        <f t="shared" si="9"/>
        <v>0</v>
      </c>
      <c r="K20" s="6">
        <f t="shared" si="10"/>
        <v>0</v>
      </c>
      <c r="L20" s="6">
        <f>(F20-$F$22)/$F$22</f>
        <v>0.1875</v>
      </c>
      <c r="M20" s="3">
        <f t="shared" si="13"/>
        <v>0.125</v>
      </c>
      <c r="N20" s="6">
        <f t="shared" si="14"/>
        <v>0.1875</v>
      </c>
      <c r="O20" s="3">
        <f t="shared" si="15"/>
        <v>0.125</v>
      </c>
      <c r="P20" s="1" t="s">
        <v>20</v>
      </c>
      <c r="Q20" s="2">
        <v>8</v>
      </c>
      <c r="R20" s="2">
        <v>5730</v>
      </c>
      <c r="S20" s="2">
        <v>1625</v>
      </c>
      <c r="T20" s="2">
        <v>18</v>
      </c>
      <c r="U20" s="2">
        <v>4952</v>
      </c>
      <c r="V20" s="2">
        <v>89135</v>
      </c>
      <c r="W20" s="4">
        <v>1.435705368289638E-2</v>
      </c>
      <c r="X20" s="4">
        <v>0</v>
      </c>
      <c r="Y20" s="6">
        <v>1.5714285714285714</v>
      </c>
      <c r="Z20" s="6">
        <v>1.5714285714285714</v>
      </c>
      <c r="AA20" s="6">
        <v>7.4186550976138826E-2</v>
      </c>
      <c r="AB20" s="3">
        <v>7.4186550976138826E-2</v>
      </c>
    </row>
    <row r="21" spans="1:28">
      <c r="A21" s="1" t="s">
        <v>38</v>
      </c>
      <c r="B21" s="2">
        <v>9</v>
      </c>
      <c r="C21" s="2">
        <v>170</v>
      </c>
      <c r="D21" s="2">
        <v>43</v>
      </c>
      <c r="E21" s="2">
        <v>3</v>
      </c>
      <c r="F21" s="2">
        <v>170</v>
      </c>
      <c r="G21" s="2">
        <v>510</v>
      </c>
      <c r="H21" s="13">
        <f t="shared" si="8"/>
        <v>0</v>
      </c>
      <c r="I21" s="13">
        <f>H21-H22</f>
        <v>0</v>
      </c>
      <c r="J21" s="6">
        <f>(E21-$E$22)/$E$22</f>
        <v>0</v>
      </c>
      <c r="K21" s="6">
        <f t="shared" ref="K21:K22" si="16">J21-J22</f>
        <v>0</v>
      </c>
      <c r="L21" s="6">
        <f t="shared" ref="L21:L22" si="17">(F21-$F$22)/$F$22</f>
        <v>6.25E-2</v>
      </c>
      <c r="M21" s="3">
        <f t="shared" si="13"/>
        <v>6.25E-2</v>
      </c>
      <c r="N21" s="6">
        <f t="shared" ref="N21:N22" si="18">(C21-$C$22)/$C$22</f>
        <v>6.25E-2</v>
      </c>
      <c r="O21" s="3">
        <f>N21-N22</f>
        <v>6.25E-2</v>
      </c>
      <c r="P21" s="1" t="s">
        <v>20</v>
      </c>
      <c r="Q21" s="2">
        <v>9</v>
      </c>
      <c r="R21" s="2">
        <v>5290</v>
      </c>
      <c r="S21" s="2">
        <v>1625</v>
      </c>
      <c r="T21" s="2">
        <v>7</v>
      </c>
      <c r="U21" s="2">
        <v>4610</v>
      </c>
      <c r="V21" s="2">
        <v>32269</v>
      </c>
      <c r="W21" s="4">
        <v>1.435705368289638E-2</v>
      </c>
      <c r="X21" s="4">
        <v>1.435705368289638E-2</v>
      </c>
      <c r="Y21" s="6"/>
      <c r="Z21" s="6"/>
    </row>
    <row r="22" spans="1:28">
      <c r="A22" s="1" t="s">
        <v>38</v>
      </c>
      <c r="B22" s="2">
        <v>10</v>
      </c>
      <c r="C22" s="2">
        <v>160</v>
      </c>
      <c r="D22" s="2">
        <v>43</v>
      </c>
      <c r="E22" s="2">
        <v>3</v>
      </c>
      <c r="F22" s="2">
        <v>160</v>
      </c>
      <c r="G22" s="2">
        <v>480</v>
      </c>
      <c r="H22" s="4">
        <f t="shared" si="8"/>
        <v>0</v>
      </c>
      <c r="I22" s="4">
        <f t="shared" si="12"/>
        <v>0</v>
      </c>
      <c r="J22" s="6">
        <f>(E22-$E$22)/$E$22</f>
        <v>0</v>
      </c>
      <c r="K22" s="6">
        <f t="shared" si="16"/>
        <v>0</v>
      </c>
      <c r="L22" s="6">
        <f t="shared" si="17"/>
        <v>0</v>
      </c>
      <c r="M22" s="3">
        <f t="shared" si="13"/>
        <v>0</v>
      </c>
      <c r="N22" s="6">
        <f t="shared" si="18"/>
        <v>0</v>
      </c>
      <c r="O22" s="3">
        <f t="shared" si="15"/>
        <v>0</v>
      </c>
      <c r="P22" s="1" t="s">
        <v>20</v>
      </c>
      <c r="Q22" s="2">
        <v>10</v>
      </c>
      <c r="R22" s="2">
        <v>4920</v>
      </c>
      <c r="S22" s="2">
        <v>1602</v>
      </c>
      <c r="T22" s="2">
        <v>0</v>
      </c>
      <c r="U22" s="7"/>
      <c r="V22" s="2">
        <v>0</v>
      </c>
      <c r="W22" s="4"/>
      <c r="X22" s="4"/>
    </row>
    <row r="23" spans="1:28">
      <c r="A23" s="5" t="s">
        <v>23</v>
      </c>
      <c r="B23" t="s">
        <v>24</v>
      </c>
    </row>
    <row r="25" spans="1:28">
      <c r="A25" s="12" t="s">
        <v>28</v>
      </c>
      <c r="B25" s="2">
        <v>1</v>
      </c>
      <c r="C25" s="2">
        <v>3240</v>
      </c>
      <c r="D25" s="2">
        <v>517</v>
      </c>
      <c r="E25" s="2">
        <v>38</v>
      </c>
      <c r="F25" s="2">
        <v>2816</v>
      </c>
      <c r="G25" s="2">
        <v>107008</v>
      </c>
      <c r="H25" s="4">
        <f t="shared" ref="H25:H33" si="19">(D25-$D$34)/$D$34</f>
        <v>0.30555555555555558</v>
      </c>
      <c r="I25" s="4">
        <f>H25-H26</f>
        <v>0</v>
      </c>
      <c r="J25" s="6">
        <f>(E25-$E$34)/$E$34</f>
        <v>6.6</v>
      </c>
      <c r="K25" s="6">
        <f>J25-J26</f>
        <v>0</v>
      </c>
      <c r="L25" s="6">
        <f t="shared" ref="L25:L34" si="20">(F25-$F$34)/$F$34</f>
        <v>0.56270810210876798</v>
      </c>
      <c r="M25" s="3">
        <f>L25-L26</f>
        <v>0.12486126526082125</v>
      </c>
      <c r="N25" s="6">
        <f t="shared" ref="N25:N34" si="21">(C25-$C$34)/$C$34</f>
        <v>0.56521739130434778</v>
      </c>
      <c r="O25" s="6">
        <f>N25-N26</f>
        <v>0.12560386473429946</v>
      </c>
      <c r="P25" t="s">
        <v>25</v>
      </c>
      <c r="Q25">
        <v>1</v>
      </c>
      <c r="R25">
        <v>3610</v>
      </c>
      <c r="S25">
        <v>280</v>
      </c>
      <c r="T25">
        <v>43</v>
      </c>
      <c r="U25">
        <v>2799</v>
      </c>
      <c r="V25">
        <v>120374</v>
      </c>
      <c r="W25" s="6">
        <v>4.4776119402985072E-2</v>
      </c>
      <c r="X25" s="6">
        <v>0</v>
      </c>
      <c r="Y25" s="6">
        <v>1.1499999999999999</v>
      </c>
      <c r="Z25" s="6">
        <v>0</v>
      </c>
      <c r="AA25" s="6">
        <v>1.5844875346260388</v>
      </c>
      <c r="AB25" s="6">
        <v>0.53462603878116344</v>
      </c>
    </row>
    <row r="26" spans="1:28">
      <c r="A26" s="12" t="s">
        <v>28</v>
      </c>
      <c r="B26" s="2">
        <v>2</v>
      </c>
      <c r="C26" s="2">
        <v>2980</v>
      </c>
      <c r="D26" s="2">
        <v>517</v>
      </c>
      <c r="E26" s="2">
        <v>38</v>
      </c>
      <c r="F26" s="2">
        <v>2591</v>
      </c>
      <c r="G26" s="2">
        <v>98446</v>
      </c>
      <c r="H26" s="4">
        <f t="shared" si="19"/>
        <v>0.30555555555555558</v>
      </c>
      <c r="I26" s="4">
        <f t="shared" ref="I26:I34" si="22">H26-H27</f>
        <v>0</v>
      </c>
      <c r="J26" s="6">
        <f t="shared" ref="J26:J34" si="23">(E26-$E$34)/$E$34</f>
        <v>6.6</v>
      </c>
      <c r="K26" s="6">
        <f t="shared" ref="K26:K34" si="24">J26-J27</f>
        <v>0.79999999999999982</v>
      </c>
      <c r="L26" s="6">
        <f t="shared" si="20"/>
        <v>0.43784683684794673</v>
      </c>
      <c r="M26" s="3">
        <f>L26-L27</f>
        <v>8.2130965593784688E-2</v>
      </c>
      <c r="N26" s="6">
        <f t="shared" si="21"/>
        <v>0.43961352657004832</v>
      </c>
      <c r="O26" s="6">
        <f t="shared" ref="O26:O34" si="25">N26-N27</f>
        <v>8.2125603864734331E-2</v>
      </c>
      <c r="P26" t="s">
        <v>25</v>
      </c>
      <c r="Q26">
        <v>2</v>
      </c>
      <c r="R26">
        <v>2820</v>
      </c>
      <c r="S26">
        <v>280</v>
      </c>
      <c r="T26">
        <v>43</v>
      </c>
      <c r="U26">
        <v>2220</v>
      </c>
      <c r="V26">
        <v>95453</v>
      </c>
      <c r="W26" s="6">
        <v>4.4776119402985072E-2</v>
      </c>
      <c r="X26" s="6">
        <v>0</v>
      </c>
      <c r="Y26" s="6">
        <v>1.1499999999999999</v>
      </c>
      <c r="Z26" s="6">
        <v>0</v>
      </c>
      <c r="AA26" s="6">
        <v>1.0498614958448753</v>
      </c>
      <c r="AB26" s="6">
        <v>0.35918744228993538</v>
      </c>
    </row>
    <row r="27" spans="1:28">
      <c r="A27" s="12" t="s">
        <v>28</v>
      </c>
      <c r="B27" s="2">
        <v>3</v>
      </c>
      <c r="C27" s="2">
        <v>2810</v>
      </c>
      <c r="D27" s="2">
        <v>517</v>
      </c>
      <c r="E27" s="2">
        <v>34</v>
      </c>
      <c r="F27" s="2">
        <v>2443</v>
      </c>
      <c r="G27" s="2">
        <v>83075</v>
      </c>
      <c r="H27" s="4">
        <f t="shared" si="19"/>
        <v>0.30555555555555558</v>
      </c>
      <c r="I27" s="4">
        <f t="shared" si="22"/>
        <v>0</v>
      </c>
      <c r="J27" s="6">
        <f t="shared" si="23"/>
        <v>5.8</v>
      </c>
      <c r="K27" s="6">
        <f t="shared" si="24"/>
        <v>1.3999999999999995</v>
      </c>
      <c r="L27" s="6">
        <f t="shared" si="20"/>
        <v>0.35571587125416204</v>
      </c>
      <c r="M27" s="3">
        <f t="shared" ref="M27:M32" si="26">L27-L28</f>
        <v>4.7724750277469474E-2</v>
      </c>
      <c r="N27" s="6">
        <f t="shared" si="21"/>
        <v>0.35748792270531399</v>
      </c>
      <c r="O27" s="6">
        <f t="shared" si="25"/>
        <v>4.8309178743961345E-2</v>
      </c>
      <c r="P27" t="s">
        <v>25</v>
      </c>
      <c r="Q27">
        <v>3</v>
      </c>
      <c r="R27">
        <v>2290</v>
      </c>
      <c r="S27">
        <v>280</v>
      </c>
      <c r="T27">
        <v>43</v>
      </c>
      <c r="U27">
        <v>1831</v>
      </c>
      <c r="V27">
        <v>78734</v>
      </c>
      <c r="W27" s="6">
        <v>4.4776119402985072E-2</v>
      </c>
      <c r="X27" s="6">
        <v>0</v>
      </c>
      <c r="Y27" s="6">
        <v>1.1499999999999999</v>
      </c>
      <c r="Z27" s="6">
        <v>4.9999999999999822E-2</v>
      </c>
      <c r="AA27" s="6">
        <v>0.69067405355493994</v>
      </c>
      <c r="AB27" s="6">
        <v>8.7719298245613975E-2</v>
      </c>
    </row>
    <row r="28" spans="1:28">
      <c r="A28" s="12" t="s">
        <v>28</v>
      </c>
      <c r="B28" s="2">
        <v>4</v>
      </c>
      <c r="C28" s="2">
        <v>2710</v>
      </c>
      <c r="D28" s="2">
        <v>517</v>
      </c>
      <c r="E28" s="2">
        <v>27</v>
      </c>
      <c r="F28" s="2">
        <v>2357</v>
      </c>
      <c r="G28" s="2">
        <v>63631</v>
      </c>
      <c r="H28" s="4">
        <f t="shared" si="19"/>
        <v>0.30555555555555558</v>
      </c>
      <c r="I28" s="4">
        <f t="shared" si="22"/>
        <v>0</v>
      </c>
      <c r="J28" s="6">
        <f t="shared" si="23"/>
        <v>4.4000000000000004</v>
      </c>
      <c r="K28" s="6">
        <f t="shared" si="24"/>
        <v>1.2000000000000002</v>
      </c>
      <c r="L28" s="6">
        <f t="shared" si="20"/>
        <v>0.30799112097669257</v>
      </c>
      <c r="M28" s="3">
        <f t="shared" si="26"/>
        <v>4.8279689234184242E-2</v>
      </c>
      <c r="N28" s="6">
        <f t="shared" si="21"/>
        <v>0.30917874396135264</v>
      </c>
      <c r="O28" s="6">
        <f t="shared" si="25"/>
        <v>4.8309178743961345E-2</v>
      </c>
      <c r="P28" t="s">
        <v>25</v>
      </c>
      <c r="Q28">
        <v>4</v>
      </c>
      <c r="R28">
        <v>2160</v>
      </c>
      <c r="S28">
        <v>280</v>
      </c>
      <c r="T28">
        <v>42</v>
      </c>
      <c r="U28">
        <v>1736</v>
      </c>
      <c r="V28">
        <v>72897</v>
      </c>
      <c r="W28" s="6">
        <v>4.4776119402985072E-2</v>
      </c>
      <c r="X28" s="6">
        <v>0</v>
      </c>
      <c r="Y28" s="6">
        <v>1.1000000000000001</v>
      </c>
      <c r="Z28" s="6">
        <v>0.30000000000000004</v>
      </c>
      <c r="AA28" s="6">
        <v>0.60295475530932596</v>
      </c>
      <c r="AB28" s="6">
        <v>0.11542012927054479</v>
      </c>
    </row>
    <row r="29" spans="1:28">
      <c r="A29" s="12" t="s">
        <v>28</v>
      </c>
      <c r="B29" s="2">
        <v>5</v>
      </c>
      <c r="C29" s="2">
        <v>2610</v>
      </c>
      <c r="D29" s="2">
        <v>517</v>
      </c>
      <c r="E29" s="2">
        <v>21</v>
      </c>
      <c r="F29" s="2">
        <v>2270</v>
      </c>
      <c r="G29" s="2">
        <v>47671</v>
      </c>
      <c r="H29" s="4">
        <f t="shared" si="19"/>
        <v>0.30555555555555558</v>
      </c>
      <c r="I29" s="4">
        <f t="shared" si="22"/>
        <v>2.2727272727272763E-2</v>
      </c>
      <c r="J29" s="6">
        <f t="shared" si="23"/>
        <v>3.2</v>
      </c>
      <c r="K29" s="6">
        <f t="shared" si="24"/>
        <v>1</v>
      </c>
      <c r="L29" s="6">
        <f t="shared" si="20"/>
        <v>0.25971143174250833</v>
      </c>
      <c r="M29" s="3">
        <f t="shared" si="26"/>
        <v>5.7713651498335183E-2</v>
      </c>
      <c r="N29" s="6">
        <f t="shared" si="21"/>
        <v>0.2608695652173913</v>
      </c>
      <c r="O29" s="6">
        <f t="shared" si="25"/>
        <v>5.7971014492753603E-2</v>
      </c>
      <c r="P29" t="s">
        <v>25</v>
      </c>
      <c r="Q29">
        <v>5</v>
      </c>
      <c r="R29">
        <v>1990</v>
      </c>
      <c r="S29">
        <v>280</v>
      </c>
      <c r="T29">
        <v>36</v>
      </c>
      <c r="U29">
        <v>1611</v>
      </c>
      <c r="V29">
        <v>57993</v>
      </c>
      <c r="W29" s="6">
        <v>4.4776119402985072E-2</v>
      </c>
      <c r="X29" s="6">
        <v>0</v>
      </c>
      <c r="Y29" s="6">
        <v>0.8</v>
      </c>
      <c r="Z29" s="6">
        <v>0.15000000000000002</v>
      </c>
      <c r="AA29" s="6">
        <v>0.48753462603878117</v>
      </c>
      <c r="AB29" s="6">
        <v>8.771929824561403E-2</v>
      </c>
    </row>
    <row r="30" spans="1:28">
      <c r="A30" s="12" t="s">
        <v>28</v>
      </c>
      <c r="B30" s="2">
        <v>6</v>
      </c>
      <c r="C30" s="2">
        <v>2490</v>
      </c>
      <c r="D30" s="2">
        <v>508</v>
      </c>
      <c r="E30" s="2">
        <v>16</v>
      </c>
      <c r="F30" s="2">
        <v>2166</v>
      </c>
      <c r="G30" s="2">
        <v>34657</v>
      </c>
      <c r="H30" s="4">
        <f t="shared" si="19"/>
        <v>0.28282828282828282</v>
      </c>
      <c r="I30" s="4">
        <f t="shared" si="22"/>
        <v>8.0808080808080801E-2</v>
      </c>
      <c r="J30" s="6">
        <f t="shared" si="23"/>
        <v>2.2000000000000002</v>
      </c>
      <c r="K30" s="6">
        <f t="shared" si="24"/>
        <v>0.80000000000000027</v>
      </c>
      <c r="L30" s="6">
        <f t="shared" si="20"/>
        <v>0.20199778024417314</v>
      </c>
      <c r="M30" s="3">
        <f t="shared" si="26"/>
        <v>5.7713651498335183E-2</v>
      </c>
      <c r="N30" s="6">
        <f t="shared" si="21"/>
        <v>0.20289855072463769</v>
      </c>
      <c r="O30" s="6">
        <f t="shared" si="25"/>
        <v>5.7971014492753631E-2</v>
      </c>
      <c r="P30" t="s">
        <v>25</v>
      </c>
      <c r="Q30">
        <v>6</v>
      </c>
      <c r="R30">
        <v>1860</v>
      </c>
      <c r="S30">
        <v>280</v>
      </c>
      <c r="T30">
        <v>33</v>
      </c>
      <c r="U30">
        <v>1516</v>
      </c>
      <c r="V30">
        <v>50013</v>
      </c>
      <c r="W30" s="6">
        <v>4.4776119402985072E-2</v>
      </c>
      <c r="X30" s="6">
        <v>0</v>
      </c>
      <c r="Y30" s="6">
        <v>0.65</v>
      </c>
      <c r="Z30" s="6">
        <v>0.2</v>
      </c>
      <c r="AA30" s="6">
        <v>0.39981532779316714</v>
      </c>
      <c r="AB30" s="6">
        <v>9.5106186518928937E-2</v>
      </c>
    </row>
    <row r="31" spans="1:28">
      <c r="A31" s="12" t="s">
        <v>28</v>
      </c>
      <c r="B31" s="2">
        <v>7</v>
      </c>
      <c r="C31" s="2">
        <v>2370</v>
      </c>
      <c r="D31" s="2">
        <v>476</v>
      </c>
      <c r="E31" s="2">
        <v>12</v>
      </c>
      <c r="F31" s="2">
        <v>2062</v>
      </c>
      <c r="G31" s="2">
        <v>24745</v>
      </c>
      <c r="H31" s="4">
        <f t="shared" si="19"/>
        <v>0.20202020202020202</v>
      </c>
      <c r="I31" s="4">
        <f t="shared" si="22"/>
        <v>6.5656565656565663E-2</v>
      </c>
      <c r="J31" s="6">
        <f t="shared" si="23"/>
        <v>1.4</v>
      </c>
      <c r="K31" s="6">
        <f t="shared" si="24"/>
        <v>0.59999999999999987</v>
      </c>
      <c r="L31" s="6">
        <f t="shared" si="20"/>
        <v>0.14428412874583796</v>
      </c>
      <c r="M31" s="3">
        <f t="shared" si="26"/>
        <v>4.8279689234184242E-2</v>
      </c>
      <c r="N31" s="6">
        <f t="shared" si="21"/>
        <v>0.14492753623188406</v>
      </c>
      <c r="O31" s="6">
        <f t="shared" si="25"/>
        <v>4.8309178743961359E-2</v>
      </c>
      <c r="P31" t="s">
        <v>25</v>
      </c>
      <c r="Q31">
        <v>7</v>
      </c>
      <c r="R31">
        <v>1720</v>
      </c>
      <c r="S31">
        <v>280</v>
      </c>
      <c r="T31">
        <v>29</v>
      </c>
      <c r="U31">
        <v>1413</v>
      </c>
      <c r="V31">
        <v>40973</v>
      </c>
      <c r="W31" s="6">
        <v>4.4776119402985072E-2</v>
      </c>
      <c r="X31" s="6">
        <v>0</v>
      </c>
      <c r="Y31" s="6">
        <v>0.45</v>
      </c>
      <c r="Z31" s="6">
        <v>0.15000000000000002</v>
      </c>
      <c r="AA31" s="6">
        <v>0.3047091412742382</v>
      </c>
      <c r="AB31" s="6">
        <v>0.10156971375807938</v>
      </c>
    </row>
    <row r="32" spans="1:28">
      <c r="A32" s="12" t="s">
        <v>28</v>
      </c>
      <c r="B32" s="2">
        <v>8</v>
      </c>
      <c r="C32" s="2">
        <v>2270</v>
      </c>
      <c r="D32" s="2">
        <v>450</v>
      </c>
      <c r="E32" s="2">
        <v>9</v>
      </c>
      <c r="F32" s="2">
        <v>1975</v>
      </c>
      <c r="G32" s="2">
        <v>17779</v>
      </c>
      <c r="H32" s="4">
        <f t="shared" si="19"/>
        <v>0.13636363636363635</v>
      </c>
      <c r="I32" s="4">
        <f t="shared" si="22"/>
        <v>6.0606060606060594E-2</v>
      </c>
      <c r="J32" s="6">
        <f t="shared" si="23"/>
        <v>0.8</v>
      </c>
      <c r="K32" s="6">
        <f t="shared" si="24"/>
        <v>0.4</v>
      </c>
      <c r="L32" s="6">
        <f t="shared" si="20"/>
        <v>9.6004439511653716E-2</v>
      </c>
      <c r="M32" s="3">
        <f t="shared" si="26"/>
        <v>4.3285238623751388E-2</v>
      </c>
      <c r="N32" s="6">
        <f t="shared" si="21"/>
        <v>9.6618357487922704E-2</v>
      </c>
      <c r="O32" s="6">
        <f t="shared" si="25"/>
        <v>4.3478260869565216E-2</v>
      </c>
      <c r="P32" t="s">
        <v>25</v>
      </c>
      <c r="Q32">
        <v>8</v>
      </c>
      <c r="R32">
        <v>1570</v>
      </c>
      <c r="S32">
        <v>280</v>
      </c>
      <c r="T32">
        <v>26</v>
      </c>
      <c r="U32">
        <v>1303</v>
      </c>
      <c r="V32">
        <v>33873</v>
      </c>
      <c r="W32" s="6">
        <v>4.4776119402985072E-2</v>
      </c>
      <c r="X32" s="6">
        <v>0</v>
      </c>
      <c r="Y32" s="6">
        <v>0.3</v>
      </c>
      <c r="Z32" s="6">
        <v>0.15</v>
      </c>
      <c r="AA32" s="6">
        <v>0.20313942751615882</v>
      </c>
      <c r="AB32" s="6">
        <v>9.5106186518928909E-2</v>
      </c>
    </row>
    <row r="33" spans="1:31">
      <c r="A33" s="12" t="s">
        <v>28</v>
      </c>
      <c r="B33" s="2">
        <v>9</v>
      </c>
      <c r="C33" s="2">
        <v>2180</v>
      </c>
      <c r="D33" s="2">
        <v>426</v>
      </c>
      <c r="E33" s="2">
        <v>7</v>
      </c>
      <c r="F33" s="2">
        <v>1897</v>
      </c>
      <c r="G33" s="2">
        <v>13282</v>
      </c>
      <c r="H33" s="4">
        <f t="shared" si="19"/>
        <v>7.575757575757576E-2</v>
      </c>
      <c r="I33" s="4">
        <f t="shared" si="22"/>
        <v>7.575757575757576E-2</v>
      </c>
      <c r="J33" s="6">
        <f t="shared" si="23"/>
        <v>0.4</v>
      </c>
      <c r="K33" s="6">
        <f t="shared" si="24"/>
        <v>0.4</v>
      </c>
      <c r="L33" s="6">
        <f t="shared" si="20"/>
        <v>5.2719200887902329E-2</v>
      </c>
      <c r="M33" s="3">
        <f>L33-L34</f>
        <v>5.2719200887902329E-2</v>
      </c>
      <c r="N33" s="6">
        <f t="shared" si="21"/>
        <v>5.3140096618357488E-2</v>
      </c>
      <c r="O33" s="6">
        <f t="shared" si="25"/>
        <v>5.3140096618357488E-2</v>
      </c>
      <c r="P33" t="s">
        <v>25</v>
      </c>
      <c r="Q33">
        <v>9</v>
      </c>
      <c r="R33">
        <v>1430</v>
      </c>
      <c r="S33">
        <v>280</v>
      </c>
      <c r="T33">
        <v>23</v>
      </c>
      <c r="U33">
        <v>1200</v>
      </c>
      <c r="V33">
        <v>27602</v>
      </c>
      <c r="W33" s="6">
        <v>4.4776119402985072E-2</v>
      </c>
      <c r="X33" s="6">
        <v>4.4776119402985072E-2</v>
      </c>
      <c r="Y33" s="6">
        <v>0.15</v>
      </c>
      <c r="Z33" s="6">
        <v>0.15</v>
      </c>
      <c r="AA33" s="6">
        <v>0.10803324099722991</v>
      </c>
      <c r="AB33" s="6">
        <v>0.10803324099722991</v>
      </c>
    </row>
    <row r="34" spans="1:31">
      <c r="A34" s="12" t="s">
        <v>28</v>
      </c>
      <c r="B34" s="2">
        <v>10</v>
      </c>
      <c r="C34" s="2">
        <v>2070</v>
      </c>
      <c r="D34" s="2">
        <v>396</v>
      </c>
      <c r="E34" s="2">
        <v>5</v>
      </c>
      <c r="F34" s="2">
        <v>1802</v>
      </c>
      <c r="G34" s="2">
        <v>9011</v>
      </c>
      <c r="H34" s="4">
        <f>(D34-$D$34)/$D$34</f>
        <v>0</v>
      </c>
      <c r="I34" s="4">
        <f t="shared" si="22"/>
        <v>0</v>
      </c>
      <c r="J34" s="6">
        <f t="shared" si="23"/>
        <v>0</v>
      </c>
      <c r="K34" s="6">
        <f t="shared" si="24"/>
        <v>0</v>
      </c>
      <c r="L34" s="6">
        <f t="shared" si="20"/>
        <v>0</v>
      </c>
      <c r="M34" s="3">
        <f>L34-L35</f>
        <v>0</v>
      </c>
      <c r="N34" s="6">
        <f t="shared" si="21"/>
        <v>0</v>
      </c>
      <c r="O34" s="6">
        <f t="shared" si="25"/>
        <v>0</v>
      </c>
      <c r="P34" t="s">
        <v>25</v>
      </c>
      <c r="Q34">
        <v>10</v>
      </c>
      <c r="R34">
        <v>1270</v>
      </c>
      <c r="S34">
        <v>268</v>
      </c>
      <c r="T34">
        <v>20</v>
      </c>
      <c r="U34">
        <v>1083</v>
      </c>
      <c r="V34">
        <v>21654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</row>
    <row r="37" spans="1:31">
      <c r="E37" s="2">
        <v>38</v>
      </c>
      <c r="G37" s="2"/>
      <c r="K37" s="6">
        <f t="shared" ref="K37:K44" si="27">(E37-E38)/E38</f>
        <v>0</v>
      </c>
    </row>
    <row r="38" spans="1:31">
      <c r="E38" s="2">
        <v>38</v>
      </c>
      <c r="K38" s="6">
        <f t="shared" si="27"/>
        <v>0.11764705882352941</v>
      </c>
    </row>
    <row r="39" spans="1:31">
      <c r="E39" s="2">
        <v>34</v>
      </c>
      <c r="K39" s="6">
        <f t="shared" si="27"/>
        <v>0.25925925925925924</v>
      </c>
    </row>
    <row r="40" spans="1:31">
      <c r="E40" s="2">
        <v>27</v>
      </c>
      <c r="K40" s="6">
        <f t="shared" si="27"/>
        <v>0.2857142857142857</v>
      </c>
    </row>
    <row r="41" spans="1:31">
      <c r="E41" s="2">
        <v>21</v>
      </c>
      <c r="K41" s="6">
        <f t="shared" si="27"/>
        <v>0.3125</v>
      </c>
      <c r="AC41" t="s">
        <v>42</v>
      </c>
      <c r="AD41" t="s">
        <v>40</v>
      </c>
      <c r="AE41" t="s">
        <v>39</v>
      </c>
    </row>
    <row r="42" spans="1:31">
      <c r="E42" s="2">
        <v>16</v>
      </c>
      <c r="K42" s="6">
        <f t="shared" si="27"/>
        <v>0.33333333333333331</v>
      </c>
      <c r="AE42" t="s">
        <v>29</v>
      </c>
    </row>
    <row r="43" spans="1:31">
      <c r="E43" s="2">
        <v>12</v>
      </c>
      <c r="K43" s="6">
        <f t="shared" si="27"/>
        <v>0.33333333333333331</v>
      </c>
      <c r="AC43" t="s">
        <v>42</v>
      </c>
      <c r="AD43" t="s">
        <v>41</v>
      </c>
      <c r="AE43" t="s">
        <v>30</v>
      </c>
    </row>
    <row r="44" spans="1:31">
      <c r="E44" s="2">
        <v>9</v>
      </c>
      <c r="K44" s="6">
        <f t="shared" si="27"/>
        <v>0.2857142857142857</v>
      </c>
      <c r="AE44" t="s">
        <v>31</v>
      </c>
    </row>
    <row r="45" spans="1:31">
      <c r="E45" s="2">
        <v>7</v>
      </c>
      <c r="K45" s="6">
        <f>(E45-E46)/E46</f>
        <v>0.4</v>
      </c>
      <c r="AE45" t="s">
        <v>32</v>
      </c>
    </row>
    <row r="46" spans="1:31">
      <c r="E46" s="2">
        <v>5</v>
      </c>
      <c r="AC46" t="s">
        <v>43</v>
      </c>
      <c r="AD46" t="s">
        <v>40</v>
      </c>
      <c r="AE46" t="s">
        <v>34</v>
      </c>
    </row>
    <row r="47" spans="1:31">
      <c r="AE47" t="s">
        <v>35</v>
      </c>
    </row>
    <row r="48" spans="1:31">
      <c r="AC48" t="s">
        <v>43</v>
      </c>
      <c r="AD48" t="s">
        <v>41</v>
      </c>
      <c r="AE48" t="s">
        <v>36</v>
      </c>
    </row>
    <row r="49" spans="31:31">
      <c r="AE49" t="s">
        <v>37</v>
      </c>
    </row>
  </sheetData>
  <phoneticPr fontId="6" type="noConversion"/>
  <conditionalFormatting sqref="J2:J1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:M2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:AA1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1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:AA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3:AA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3:AB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5:J3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M3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5:L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:J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L1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L2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:L3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5:O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:N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:O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5:I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2020-11-25T08:16:24Z</dcterms:created>
  <dcterms:modified xsi:type="dcterms:W3CDTF">2020-11-26T10:32:14Z</dcterms:modified>
</cp:coreProperties>
</file>