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eting/adDev/계산식/"/>
    </mc:Choice>
  </mc:AlternateContent>
  <xr:revisionPtr revIDLastSave="0" documentId="8_{131D992A-FA8E-D047-812E-185701A5B972}" xr6:coauthVersionLast="45" xr6:coauthVersionMax="45" xr10:uidLastSave="{00000000-0000-0000-0000-000000000000}"/>
  <bookViews>
    <workbookView xWindow="1760" yWindow="460" windowWidth="49440" windowHeight="28340" xr2:uid="{93A5F54E-902D-AF4E-9DA6-2B36BDF82A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4" i="1" l="1"/>
  <c r="O15" i="1"/>
  <c r="O16" i="1"/>
  <c r="O17" i="1"/>
  <c r="O18" i="1"/>
  <c r="O19" i="1"/>
  <c r="O20" i="1"/>
  <c r="O13" i="1"/>
  <c r="N13" i="1"/>
  <c r="N14" i="1"/>
  <c r="N15" i="1"/>
  <c r="N16" i="1"/>
  <c r="N17" i="1"/>
  <c r="N18" i="1"/>
  <c r="N19" i="1"/>
  <c r="N20" i="1"/>
  <c r="N34" i="1"/>
  <c r="O34" i="1" s="1"/>
  <c r="J20" i="1"/>
  <c r="K20" i="1" s="1"/>
  <c r="N25" i="1"/>
  <c r="N26" i="1"/>
  <c r="O26" i="1" s="1"/>
  <c r="N27" i="1"/>
  <c r="O27" i="1" s="1"/>
  <c r="N28" i="1"/>
  <c r="N29" i="1"/>
  <c r="N30" i="1"/>
  <c r="O30" i="1" s="1"/>
  <c r="N31" i="1"/>
  <c r="N32" i="1"/>
  <c r="N33" i="1"/>
  <c r="O33" i="1" s="1"/>
  <c r="L26" i="1"/>
  <c r="M26" i="1" s="1"/>
  <c r="L27" i="1"/>
  <c r="L28" i="1"/>
  <c r="L29" i="1"/>
  <c r="L30" i="1"/>
  <c r="L31" i="1"/>
  <c r="L32" i="1"/>
  <c r="L33" i="1"/>
  <c r="L34" i="1"/>
  <c r="M34" i="1" s="1"/>
  <c r="L25" i="1"/>
  <c r="J26" i="1"/>
  <c r="J27" i="1"/>
  <c r="J28" i="1"/>
  <c r="J29" i="1"/>
  <c r="J30" i="1"/>
  <c r="J31" i="1"/>
  <c r="J32" i="1"/>
  <c r="J33" i="1"/>
  <c r="J34" i="1"/>
  <c r="K34" i="1" s="1"/>
  <c r="J25" i="1"/>
  <c r="K25" i="1" s="1"/>
  <c r="H25" i="1"/>
  <c r="I25" i="1" s="1"/>
  <c r="H26" i="1"/>
  <c r="H27" i="1"/>
  <c r="H28" i="1"/>
  <c r="H29" i="1"/>
  <c r="H30" i="1"/>
  <c r="H31" i="1"/>
  <c r="H32" i="1"/>
  <c r="H33" i="1"/>
  <c r="H34" i="1"/>
  <c r="H20" i="1"/>
  <c r="H21" i="1"/>
  <c r="H14" i="1"/>
  <c r="H15" i="1"/>
  <c r="H16" i="1"/>
  <c r="H17" i="1"/>
  <c r="H18" i="1"/>
  <c r="H19" i="1"/>
  <c r="H13" i="1"/>
  <c r="H3" i="1"/>
  <c r="H4" i="1"/>
  <c r="H5" i="1"/>
  <c r="H6" i="1"/>
  <c r="H7" i="1"/>
  <c r="H8" i="1"/>
  <c r="H9" i="1"/>
  <c r="H10" i="1"/>
  <c r="I10" i="1" s="1"/>
  <c r="H2" i="1"/>
  <c r="J2" i="1"/>
  <c r="L13" i="1"/>
  <c r="L14" i="1"/>
  <c r="L15" i="1"/>
  <c r="L16" i="1"/>
  <c r="L17" i="1"/>
  <c r="L18" i="1"/>
  <c r="L19" i="1"/>
  <c r="L20" i="1"/>
  <c r="M20" i="1" s="1"/>
  <c r="J13" i="1"/>
  <c r="J14" i="1"/>
  <c r="J15" i="1"/>
  <c r="J16" i="1"/>
  <c r="J17" i="1"/>
  <c r="J18" i="1"/>
  <c r="J19" i="1"/>
  <c r="L2" i="1"/>
  <c r="L3" i="1"/>
  <c r="L4" i="1"/>
  <c r="L5" i="1"/>
  <c r="L6" i="1"/>
  <c r="L7" i="1"/>
  <c r="L8" i="1"/>
  <c r="L9" i="1"/>
  <c r="L10" i="1"/>
  <c r="J3" i="1"/>
  <c r="J4" i="1"/>
  <c r="J5" i="1"/>
  <c r="J6" i="1"/>
  <c r="J7" i="1"/>
  <c r="J8" i="1"/>
  <c r="J9" i="1"/>
  <c r="J10" i="1"/>
  <c r="K10" i="1" s="1"/>
  <c r="K18" i="1" l="1"/>
  <c r="O31" i="1"/>
  <c r="K31" i="1"/>
  <c r="K27" i="1"/>
  <c r="O29" i="1"/>
  <c r="O25" i="1"/>
  <c r="K30" i="1"/>
  <c r="K26" i="1"/>
  <c r="O32" i="1"/>
  <c r="O28" i="1"/>
  <c r="I33" i="1"/>
  <c r="I29" i="1"/>
  <c r="M25" i="1"/>
  <c r="I32" i="1"/>
  <c r="I28" i="1"/>
  <c r="K33" i="1"/>
  <c r="K29" i="1"/>
  <c r="M33" i="1"/>
  <c r="M29" i="1"/>
  <c r="I30" i="1"/>
  <c r="I26" i="1"/>
  <c r="I34" i="1"/>
  <c r="K32" i="1"/>
  <c r="K28" i="1"/>
  <c r="I31" i="1"/>
  <c r="I27" i="1"/>
  <c r="K17" i="1"/>
  <c r="K13" i="1"/>
  <c r="M17" i="1"/>
  <c r="M13" i="1"/>
  <c r="M28" i="1"/>
  <c r="M16" i="1"/>
  <c r="M31" i="1"/>
  <c r="M27" i="1"/>
  <c r="I16" i="1"/>
  <c r="I20" i="1"/>
  <c r="M32" i="1"/>
  <c r="M30" i="1"/>
  <c r="I18" i="1"/>
  <c r="I14" i="1"/>
  <c r="I15" i="1"/>
  <c r="I19" i="1"/>
  <c r="I2" i="1"/>
  <c r="I8" i="1"/>
  <c r="M9" i="1"/>
  <c r="M5" i="1"/>
  <c r="I7" i="1"/>
  <c r="I3" i="1"/>
  <c r="K16" i="1"/>
  <c r="K19" i="1"/>
  <c r="K15" i="1"/>
  <c r="M19" i="1"/>
  <c r="M15" i="1"/>
  <c r="I13" i="1"/>
  <c r="K14" i="1"/>
  <c r="M18" i="1"/>
  <c r="M14" i="1"/>
  <c r="I21" i="1"/>
  <c r="I17" i="1"/>
  <c r="M3" i="1"/>
  <c r="I6" i="1"/>
  <c r="M2" i="1"/>
  <c r="I9" i="1"/>
  <c r="I5" i="1"/>
  <c r="I4" i="1"/>
  <c r="M7" i="1"/>
  <c r="M4" i="1"/>
  <c r="M10" i="1"/>
  <c r="M6" i="1"/>
  <c r="K8" i="1"/>
  <c r="K7" i="1"/>
  <c r="K3" i="1"/>
  <c r="K6" i="1"/>
  <c r="K2" i="1"/>
  <c r="K5" i="1"/>
  <c r="K4" i="1"/>
  <c r="M8" i="1"/>
  <c r="K9" i="1"/>
</calcChain>
</file>

<file path=xl/sharedStrings.xml><?xml version="1.0" encoding="utf-8"?>
<sst xmlns="http://schemas.openxmlformats.org/spreadsheetml/2006/main" count="92" uniqueCount="30">
  <si>
    <t>keyword</t>
  </si>
  <si>
    <t>rank</t>
  </si>
  <si>
    <t>bid</t>
  </si>
  <si>
    <t>impressions</t>
  </si>
  <si>
    <t>clicks</t>
  </si>
  <si>
    <t>cpc</t>
  </si>
  <si>
    <t>cost</t>
  </si>
  <si>
    <r>
      <t>클릭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변동률</t>
    </r>
  </si>
  <si>
    <r>
      <t xml:space="preserve">Cpc </t>
    </r>
    <r>
      <rPr>
        <sz val="10"/>
        <color rgb="FF000000"/>
        <rFont val="Apple SD Gothic Neo"/>
        <family val="2"/>
        <charset val="129"/>
      </rPr>
      <t>변동률</t>
    </r>
  </si>
  <si>
    <t>클릭 변동폭</t>
  </si>
  <si>
    <t>클릭 변동폭</t>
    <phoneticPr fontId="6" type="noConversion"/>
  </si>
  <si>
    <t>cpc 변동폭</t>
  </si>
  <si>
    <r>
      <t xml:space="preserve">cpc </t>
    </r>
    <r>
      <rPr>
        <sz val="10"/>
        <color rgb="FF000000"/>
        <rFont val="맑은 고딕"/>
        <family val="2"/>
        <charset val="129"/>
      </rPr>
      <t>변동폭</t>
    </r>
    <phoneticPr fontId="6" type="noConversion"/>
  </si>
  <si>
    <t>수원캐드학원</t>
  </si>
  <si>
    <t>노출변동률</t>
  </si>
  <si>
    <t>노출변동률</t>
    <phoneticPr fontId="6" type="noConversion"/>
  </si>
  <si>
    <t>노출 변동폭</t>
  </si>
  <si>
    <t>노출 변동폭</t>
    <phoneticPr fontId="6" type="noConversion"/>
  </si>
  <si>
    <t>클릭 변동률</t>
  </si>
  <si>
    <t>Cpc 변동률</t>
  </si>
  <si>
    <t>CNC가공</t>
  </si>
  <si>
    <t>케이스 1</t>
    <phoneticPr fontId="6" type="noConversion"/>
  </si>
  <si>
    <t>노출이 1~10위까지 동일한 경우</t>
    <phoneticPr fontId="6" type="noConversion"/>
  </si>
  <si>
    <t>케이스 2</t>
    <phoneticPr fontId="6" type="noConversion"/>
  </si>
  <si>
    <t>노출이 10위만 다르고 나머지 같으며, 10위 클릭이 0인 경우</t>
    <phoneticPr fontId="6" type="noConversion"/>
  </si>
  <si>
    <t>CNC라우터</t>
  </si>
  <si>
    <t>bid 변동폭</t>
    <phoneticPr fontId="6" type="noConversion"/>
  </si>
  <si>
    <t>레이저컷팅기</t>
  </si>
  <si>
    <t>머시닝센터교육</t>
  </si>
  <si>
    <t>bid 변동률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</si>
</sst>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pple SD Gothic Neo"/>
      <family val="2"/>
      <charset val="129"/>
    </font>
    <font>
      <b/>
      <sz val="10"/>
      <color rgb="FF000000"/>
      <name val="Apple SD Gothic Neo"/>
      <family val="2"/>
      <charset val="129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9" fontId="2" fillId="0" borderId="0" xfId="0" applyNumberFormat="1" applyFont="1">
      <alignment vertical="center"/>
    </xf>
    <xf numFmtId="0" fontId="4" fillId="0" borderId="0" xfId="0" applyFont="1">
      <alignment vertical="center"/>
    </xf>
    <xf numFmtId="9" fontId="0" fillId="0" borderId="0" xfId="1" applyFont="1">
      <alignment vertical="center"/>
    </xf>
    <xf numFmtId="0" fontId="8" fillId="0" borderId="0" xfId="0" applyFont="1">
      <alignment vertical="center"/>
    </xf>
    <xf numFmtId="9" fontId="0" fillId="2" borderId="0" xfId="1" applyFont="1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9" fontId="0" fillId="0" borderId="0" xfId="1" applyFont="1" applyFill="1">
      <alignment vertical="center"/>
    </xf>
    <xf numFmtId="0" fontId="5" fillId="0" borderId="0" xfId="0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Sheet1!$J$25:$J$34</c:f>
              <c:numCache>
                <c:formatCode>0%</c:formatCode>
                <c:ptCount val="10"/>
                <c:pt idx="0">
                  <c:v>0.69230769230769229</c:v>
                </c:pt>
                <c:pt idx="1">
                  <c:v>0.46153846153846156</c:v>
                </c:pt>
                <c:pt idx="2">
                  <c:v>0.38461538461538464</c:v>
                </c:pt>
                <c:pt idx="3">
                  <c:v>0.30769230769230771</c:v>
                </c:pt>
                <c:pt idx="4">
                  <c:v>0.23076923076923078</c:v>
                </c:pt>
                <c:pt idx="5">
                  <c:v>0.15384615384615385</c:v>
                </c:pt>
                <c:pt idx="6">
                  <c:v>7.6923076923076927E-2</c:v>
                </c:pt>
                <c:pt idx="7">
                  <c:v>7.6923076923076927E-2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9C-1441-A33B-DE05FE8B540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Sheet1!$K$25:$K$34</c:f>
              <c:numCache>
                <c:formatCode>0%</c:formatCode>
                <c:ptCount val="10"/>
                <c:pt idx="0">
                  <c:v>0.23076923076923073</c:v>
                </c:pt>
                <c:pt idx="1">
                  <c:v>7.6923076923076927E-2</c:v>
                </c:pt>
                <c:pt idx="2">
                  <c:v>7.6923076923076927E-2</c:v>
                </c:pt>
                <c:pt idx="3">
                  <c:v>7.6923076923076927E-2</c:v>
                </c:pt>
                <c:pt idx="4">
                  <c:v>7.6923076923076927E-2</c:v>
                </c:pt>
                <c:pt idx="5">
                  <c:v>7.6923076923076927E-2</c:v>
                </c:pt>
                <c:pt idx="6">
                  <c:v>0</c:v>
                </c:pt>
                <c:pt idx="7">
                  <c:v>7.6923076923076927E-2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9C-1441-A33B-DE05FE8B540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Sheet1!$L$25:$L$34</c:f>
              <c:numCache>
                <c:formatCode>0%</c:formatCode>
                <c:ptCount val="10"/>
                <c:pt idx="0">
                  <c:v>1.6696458126448197</c:v>
                </c:pt>
                <c:pt idx="1">
                  <c:v>1.1453161204899041</c:v>
                </c:pt>
                <c:pt idx="2">
                  <c:v>0.90334326381992713</c:v>
                </c:pt>
                <c:pt idx="3">
                  <c:v>0.66137040714995032</c:v>
                </c:pt>
                <c:pt idx="4">
                  <c:v>0.53790135716650112</c:v>
                </c:pt>
                <c:pt idx="5">
                  <c:v>0.40052962595167163</c:v>
                </c:pt>
                <c:pt idx="6">
                  <c:v>0.25289639192320423</c:v>
                </c:pt>
                <c:pt idx="7">
                  <c:v>0.14266799073154585</c:v>
                </c:pt>
                <c:pt idx="8">
                  <c:v>6.9844422376696455E-2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9C-1441-A33B-DE05FE8B540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Sheet1!$M$25:$M$34</c:f>
              <c:numCache>
                <c:formatCode>0%</c:formatCode>
                <c:ptCount val="10"/>
                <c:pt idx="0">
                  <c:v>0.52432969215491565</c:v>
                </c:pt>
                <c:pt idx="1">
                  <c:v>0.24197285666997692</c:v>
                </c:pt>
                <c:pt idx="2">
                  <c:v>0.24197285666997681</c:v>
                </c:pt>
                <c:pt idx="3">
                  <c:v>0.12346904998344921</c:v>
                </c:pt>
                <c:pt idx="4">
                  <c:v>0.13737173121482948</c:v>
                </c:pt>
                <c:pt idx="5">
                  <c:v>0.1476332340284674</c:v>
                </c:pt>
                <c:pt idx="6">
                  <c:v>0.11022840119165839</c:v>
                </c:pt>
                <c:pt idx="7">
                  <c:v>7.2823568354849391E-2</c:v>
                </c:pt>
                <c:pt idx="8">
                  <c:v>6.9844422376696455E-2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9C-1441-A33B-DE05FE8B5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0576239"/>
        <c:axId val="380577887"/>
      </c:lineChart>
      <c:catAx>
        <c:axId val="380576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380577887"/>
        <c:crosses val="autoZero"/>
        <c:auto val="1"/>
        <c:lblAlgn val="ctr"/>
        <c:lblOffset val="100"/>
        <c:noMultiLvlLbl val="0"/>
      </c:catAx>
      <c:valAx>
        <c:axId val="38057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380576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863600</xdr:colOff>
      <xdr:row>36</xdr:row>
      <xdr:rowOff>63500</xdr:rowOff>
    </xdr:from>
    <xdr:to>
      <xdr:col>19</xdr:col>
      <xdr:colOff>673100</xdr:colOff>
      <xdr:row>48</xdr:row>
      <xdr:rowOff>63500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99CE464-6C0D-5A4B-B31E-3C6E7B002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B90A-74AB-D947-A197-DCE33C813910}">
  <dimension ref="A1:AB34"/>
  <sheetViews>
    <sheetView tabSelected="1" workbookViewId="0">
      <pane ySplit="1" topLeftCell="A2" activePane="bottomLeft" state="frozen"/>
      <selection pane="bottomLeft" activeCell="N2" sqref="N2"/>
    </sheetView>
  </sheetViews>
  <sheetFormatPr baseColWidth="10" defaultRowHeight="18"/>
  <sheetData>
    <row r="1" spans="1:2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17</v>
      </c>
      <c r="J1" s="5" t="s">
        <v>7</v>
      </c>
      <c r="K1" s="5" t="s">
        <v>10</v>
      </c>
      <c r="L1" s="2" t="s">
        <v>8</v>
      </c>
      <c r="M1" s="2" t="s">
        <v>12</v>
      </c>
      <c r="N1" s="2" t="s">
        <v>29</v>
      </c>
      <c r="O1" s="2" t="s">
        <v>26</v>
      </c>
      <c r="P1" s="1" t="s">
        <v>0</v>
      </c>
      <c r="Q1" s="2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14</v>
      </c>
      <c r="X1" s="2" t="s">
        <v>16</v>
      </c>
      <c r="Y1" s="5" t="s">
        <v>18</v>
      </c>
      <c r="Z1" s="5" t="s">
        <v>9</v>
      </c>
      <c r="AA1" s="2" t="s">
        <v>19</v>
      </c>
      <c r="AB1" s="2" t="s">
        <v>11</v>
      </c>
    </row>
    <row r="2" spans="1:28">
      <c r="A2" s="12" t="s">
        <v>13</v>
      </c>
      <c r="B2" s="2">
        <v>1</v>
      </c>
      <c r="C2" s="2">
        <v>13280</v>
      </c>
      <c r="D2" s="2">
        <v>186</v>
      </c>
      <c r="E2" s="2">
        <v>11</v>
      </c>
      <c r="F2" s="2">
        <v>11334</v>
      </c>
      <c r="G2" s="2">
        <v>124678</v>
      </c>
      <c r="H2" s="4">
        <f>(D2-$D$3)/$D$3</f>
        <v>0</v>
      </c>
      <c r="I2" s="4">
        <f>H2-H3</f>
        <v>0</v>
      </c>
      <c r="J2" s="6">
        <f>(E2-$E$11)/$E$11</f>
        <v>1.2</v>
      </c>
      <c r="K2" s="6">
        <f t="shared" ref="K2:K9" si="0">J2-J3</f>
        <v>0.19999999999999996</v>
      </c>
      <c r="L2" s="6">
        <f>(F2-$F$11)/$F$11</f>
        <v>1.5527027027027027</v>
      </c>
      <c r="M2" s="3">
        <f>L2-L3</f>
        <v>0.16351351351351351</v>
      </c>
      <c r="P2" s="12" t="s">
        <v>13</v>
      </c>
      <c r="Q2" s="2">
        <v>1</v>
      </c>
      <c r="R2" s="2">
        <v>13280</v>
      </c>
      <c r="S2" s="2">
        <v>186</v>
      </c>
      <c r="T2" s="2">
        <v>11</v>
      </c>
      <c r="U2" s="2">
        <v>11334</v>
      </c>
      <c r="V2" s="2">
        <v>124678</v>
      </c>
      <c r="W2" s="4">
        <v>0</v>
      </c>
      <c r="X2" s="4">
        <v>0</v>
      </c>
      <c r="Y2" s="6">
        <v>1.2</v>
      </c>
      <c r="Z2" s="6">
        <v>0.19999999999999996</v>
      </c>
      <c r="AA2" s="6">
        <v>1.5527027027027027</v>
      </c>
      <c r="AB2" s="3">
        <v>0.16351351351351351</v>
      </c>
    </row>
    <row r="3" spans="1:28">
      <c r="A3" s="12" t="s">
        <v>13</v>
      </c>
      <c r="B3" s="2">
        <v>2</v>
      </c>
      <c r="C3" s="2">
        <v>12430</v>
      </c>
      <c r="D3" s="2">
        <v>186</v>
      </c>
      <c r="E3" s="2">
        <v>10</v>
      </c>
      <c r="F3" s="2">
        <v>10608</v>
      </c>
      <c r="G3" s="2">
        <v>106083</v>
      </c>
      <c r="H3" s="4">
        <f>(D3-$D$3)/$D$3</f>
        <v>0</v>
      </c>
      <c r="I3" s="4">
        <f t="shared" ref="I3:I10" si="1">H3-H4</f>
        <v>0</v>
      </c>
      <c r="J3" s="6">
        <f>(E3-$E$11)/$E$11</f>
        <v>1</v>
      </c>
      <c r="K3" s="6">
        <f t="shared" si="0"/>
        <v>0</v>
      </c>
      <c r="L3" s="6">
        <f>(F3-$F$11)/$F$11</f>
        <v>1.3891891891891892</v>
      </c>
      <c r="M3" s="3">
        <f t="shared" ref="M3:M10" si="2">L3-L4</f>
        <v>0.13085585585585591</v>
      </c>
      <c r="P3" s="12" t="s">
        <v>13</v>
      </c>
      <c r="Q3" s="2">
        <v>2</v>
      </c>
      <c r="R3" s="2">
        <v>12430</v>
      </c>
      <c r="S3" s="2">
        <v>186</v>
      </c>
      <c r="T3" s="2">
        <v>10</v>
      </c>
      <c r="U3" s="2">
        <v>10608</v>
      </c>
      <c r="V3" s="2">
        <v>106083</v>
      </c>
      <c r="W3" s="4">
        <v>0</v>
      </c>
      <c r="X3" s="4">
        <v>0</v>
      </c>
      <c r="Y3" s="6">
        <v>1</v>
      </c>
      <c r="Z3" s="6">
        <v>0</v>
      </c>
      <c r="AA3" s="6">
        <v>1.3891891891891892</v>
      </c>
      <c r="AB3" s="3">
        <v>0.13085585585585591</v>
      </c>
    </row>
    <row r="4" spans="1:28">
      <c r="A4" s="12" t="s">
        <v>13</v>
      </c>
      <c r="B4" s="2">
        <v>3</v>
      </c>
      <c r="C4" s="2">
        <v>11750</v>
      </c>
      <c r="D4" s="2">
        <v>186</v>
      </c>
      <c r="E4" s="2">
        <v>10</v>
      </c>
      <c r="F4" s="2">
        <v>10027</v>
      </c>
      <c r="G4" s="2">
        <v>100273</v>
      </c>
      <c r="H4" s="4">
        <f>(D4-$D$3)/$D$3</f>
        <v>0</v>
      </c>
      <c r="I4" s="4">
        <f t="shared" si="1"/>
        <v>0</v>
      </c>
      <c r="J4" s="6">
        <f>(E4-$E$11)/$E$11</f>
        <v>1</v>
      </c>
      <c r="K4" s="6">
        <f t="shared" si="0"/>
        <v>0.19999999999999996</v>
      </c>
      <c r="L4" s="6">
        <f>(F4-$F$11)/$F$11</f>
        <v>1.2583333333333333</v>
      </c>
      <c r="M4" s="3">
        <f t="shared" si="2"/>
        <v>0.17882882882882889</v>
      </c>
      <c r="P4" s="12" t="s">
        <v>13</v>
      </c>
      <c r="Q4" s="2">
        <v>3</v>
      </c>
      <c r="R4" s="2">
        <v>11750</v>
      </c>
      <c r="S4" s="2">
        <v>186</v>
      </c>
      <c r="T4" s="2">
        <v>10</v>
      </c>
      <c r="U4" s="2">
        <v>10027</v>
      </c>
      <c r="V4" s="2">
        <v>100273</v>
      </c>
      <c r="W4" s="4">
        <v>0</v>
      </c>
      <c r="X4" s="4">
        <v>0</v>
      </c>
      <c r="Y4" s="6">
        <v>1</v>
      </c>
      <c r="Z4" s="6">
        <v>0.19999999999999996</v>
      </c>
      <c r="AA4" s="6">
        <v>1.2583333333333333</v>
      </c>
      <c r="AB4" s="3">
        <v>0.17882882882882889</v>
      </c>
    </row>
    <row r="5" spans="1:28">
      <c r="A5" s="12" t="s">
        <v>13</v>
      </c>
      <c r="B5" s="2">
        <v>4</v>
      </c>
      <c r="C5" s="2">
        <v>10820</v>
      </c>
      <c r="D5" s="2">
        <v>186</v>
      </c>
      <c r="E5" s="2">
        <v>9</v>
      </c>
      <c r="F5" s="2">
        <v>9233</v>
      </c>
      <c r="G5" s="2">
        <v>83096</v>
      </c>
      <c r="H5" s="4">
        <f>(D5-$D$3)/$D$3</f>
        <v>0</v>
      </c>
      <c r="I5" s="4">
        <f t="shared" si="1"/>
        <v>0</v>
      </c>
      <c r="J5" s="6">
        <f>(E5-$E$11)/$E$11</f>
        <v>0.8</v>
      </c>
      <c r="K5" s="6">
        <f t="shared" si="0"/>
        <v>0.20000000000000007</v>
      </c>
      <c r="L5" s="6">
        <f>(F5-$F$11)/$F$11</f>
        <v>1.0795045045045044</v>
      </c>
      <c r="M5" s="3">
        <f t="shared" si="2"/>
        <v>0.24054054054054042</v>
      </c>
      <c r="P5" s="12" t="s">
        <v>13</v>
      </c>
      <c r="Q5" s="2">
        <v>4</v>
      </c>
      <c r="R5" s="2">
        <v>10820</v>
      </c>
      <c r="S5" s="2">
        <v>186</v>
      </c>
      <c r="T5" s="2">
        <v>9</v>
      </c>
      <c r="U5" s="2">
        <v>9233</v>
      </c>
      <c r="V5" s="2">
        <v>83096</v>
      </c>
      <c r="W5" s="4">
        <v>0</v>
      </c>
      <c r="X5" s="4">
        <v>0</v>
      </c>
      <c r="Y5" s="6">
        <v>0.8</v>
      </c>
      <c r="Z5" s="6">
        <v>0.20000000000000007</v>
      </c>
      <c r="AA5" s="6">
        <v>1.0795045045045044</v>
      </c>
      <c r="AB5" s="3">
        <v>0.24054054054054042</v>
      </c>
    </row>
    <row r="6" spans="1:28">
      <c r="A6" s="12" t="s">
        <v>13</v>
      </c>
      <c r="B6" s="2">
        <v>5</v>
      </c>
      <c r="C6" s="2">
        <v>9570</v>
      </c>
      <c r="D6" s="2">
        <v>186</v>
      </c>
      <c r="E6" s="2">
        <v>8</v>
      </c>
      <c r="F6" s="2">
        <v>8165</v>
      </c>
      <c r="G6" s="2">
        <v>65320</v>
      </c>
      <c r="H6" s="4">
        <f>(D6-$D$3)/$D$3</f>
        <v>0</v>
      </c>
      <c r="I6" s="4">
        <f t="shared" si="1"/>
        <v>0</v>
      </c>
      <c r="J6" s="6">
        <f>(E6-$E$11)/$E$11</f>
        <v>0.6</v>
      </c>
      <c r="K6" s="6">
        <f t="shared" si="0"/>
        <v>0</v>
      </c>
      <c r="L6" s="6">
        <f>(F6-$F$11)/$F$11</f>
        <v>0.838963963963964</v>
      </c>
      <c r="M6" s="3">
        <f t="shared" si="2"/>
        <v>7.5000000000000067E-2</v>
      </c>
      <c r="P6" s="12" t="s">
        <v>13</v>
      </c>
      <c r="Q6" s="2">
        <v>5</v>
      </c>
      <c r="R6" s="2">
        <v>9570</v>
      </c>
      <c r="S6" s="2">
        <v>186</v>
      </c>
      <c r="T6" s="2">
        <v>8</v>
      </c>
      <c r="U6" s="2">
        <v>8165</v>
      </c>
      <c r="V6" s="2">
        <v>65320</v>
      </c>
      <c r="W6" s="4">
        <v>0</v>
      </c>
      <c r="X6" s="4">
        <v>0</v>
      </c>
      <c r="Y6" s="6">
        <v>0.6</v>
      </c>
      <c r="Z6" s="6">
        <v>0</v>
      </c>
      <c r="AA6" s="6">
        <v>0.838963963963964</v>
      </c>
      <c r="AB6" s="3">
        <v>7.5000000000000067E-2</v>
      </c>
    </row>
    <row r="7" spans="1:28">
      <c r="A7" s="12" t="s">
        <v>13</v>
      </c>
      <c r="B7" s="2">
        <v>6</v>
      </c>
      <c r="C7" s="2">
        <v>9180</v>
      </c>
      <c r="D7" s="2">
        <v>186</v>
      </c>
      <c r="E7" s="2">
        <v>8</v>
      </c>
      <c r="F7" s="2">
        <v>7832</v>
      </c>
      <c r="G7" s="2">
        <v>62655</v>
      </c>
      <c r="H7" s="4">
        <f>(D7-$D$3)/$D$3</f>
        <v>0</v>
      </c>
      <c r="I7" s="4">
        <f t="shared" si="1"/>
        <v>0</v>
      </c>
      <c r="J7" s="6">
        <f>(E7-$E$11)/$E$11</f>
        <v>0.6</v>
      </c>
      <c r="K7" s="6">
        <f t="shared" si="0"/>
        <v>0.19999999999999996</v>
      </c>
      <c r="L7" s="6">
        <f>(F7-$F$11)/$F$11</f>
        <v>0.76396396396396393</v>
      </c>
      <c r="M7" s="3">
        <f t="shared" si="2"/>
        <v>0.25022522522522517</v>
      </c>
      <c r="P7" s="12" t="s">
        <v>13</v>
      </c>
      <c r="Q7" s="2">
        <v>6</v>
      </c>
      <c r="R7" s="2">
        <v>9180</v>
      </c>
      <c r="S7" s="2">
        <v>186</v>
      </c>
      <c r="T7" s="2">
        <v>8</v>
      </c>
      <c r="U7" s="2">
        <v>7832</v>
      </c>
      <c r="V7" s="2">
        <v>62655</v>
      </c>
      <c r="W7" s="4">
        <v>0</v>
      </c>
      <c r="X7" s="4">
        <v>0</v>
      </c>
      <c r="Y7" s="6">
        <v>0.6</v>
      </c>
      <c r="Z7" s="6">
        <v>0.19999999999999996</v>
      </c>
      <c r="AA7" s="6">
        <v>0.76396396396396393</v>
      </c>
      <c r="AB7" s="3">
        <v>0.25022522522522517</v>
      </c>
    </row>
    <row r="8" spans="1:28">
      <c r="A8" s="12" t="s">
        <v>13</v>
      </c>
      <c r="B8" s="2">
        <v>7</v>
      </c>
      <c r="C8" s="2">
        <v>7880</v>
      </c>
      <c r="D8" s="2">
        <v>186</v>
      </c>
      <c r="E8" s="2">
        <v>7</v>
      </c>
      <c r="F8" s="2">
        <v>6721</v>
      </c>
      <c r="G8" s="2">
        <v>47049</v>
      </c>
      <c r="H8" s="4">
        <f>(D8-$D$3)/$D$3</f>
        <v>0</v>
      </c>
      <c r="I8" s="4">
        <f t="shared" si="1"/>
        <v>0</v>
      </c>
      <c r="J8" s="6">
        <f>(E8-$E$11)/$E$11</f>
        <v>0.4</v>
      </c>
      <c r="K8" s="6">
        <f t="shared" si="0"/>
        <v>0.2</v>
      </c>
      <c r="L8" s="6">
        <f>(F8-$F$11)/$F$11</f>
        <v>0.51373873873873876</v>
      </c>
      <c r="M8" s="3">
        <f t="shared" si="2"/>
        <v>0.22117117117117119</v>
      </c>
      <c r="P8" s="12" t="s">
        <v>13</v>
      </c>
      <c r="Q8" s="2">
        <v>7</v>
      </c>
      <c r="R8" s="2">
        <v>7880</v>
      </c>
      <c r="S8" s="2">
        <v>186</v>
      </c>
      <c r="T8" s="2">
        <v>7</v>
      </c>
      <c r="U8" s="2">
        <v>6721</v>
      </c>
      <c r="V8" s="2">
        <v>47049</v>
      </c>
      <c r="W8" s="4">
        <v>0</v>
      </c>
      <c r="X8" s="4">
        <v>0</v>
      </c>
      <c r="Y8" s="6">
        <v>0.4</v>
      </c>
      <c r="Z8" s="6">
        <v>0.2</v>
      </c>
      <c r="AA8" s="6">
        <v>0.51373873873873876</v>
      </c>
      <c r="AB8" s="3">
        <v>0.22117117117117119</v>
      </c>
    </row>
    <row r="9" spans="1:28">
      <c r="A9" s="12" t="s">
        <v>13</v>
      </c>
      <c r="B9" s="2">
        <v>8</v>
      </c>
      <c r="C9" s="2">
        <v>6730</v>
      </c>
      <c r="D9" s="2">
        <v>186</v>
      </c>
      <c r="E9" s="2">
        <v>6</v>
      </c>
      <c r="F9" s="2">
        <v>5739</v>
      </c>
      <c r="G9" s="2">
        <v>34433</v>
      </c>
      <c r="H9" s="4">
        <f>(D9-$D$3)/$D$3</f>
        <v>0</v>
      </c>
      <c r="I9" s="4">
        <f t="shared" si="1"/>
        <v>0</v>
      </c>
      <c r="J9" s="6">
        <f>(E9-$E$11)/$E$11</f>
        <v>0.2</v>
      </c>
      <c r="K9" s="6">
        <f t="shared" si="0"/>
        <v>0</v>
      </c>
      <c r="L9" s="6">
        <f>(F9-$F$11)/$F$11</f>
        <v>0.29256756756756758</v>
      </c>
      <c r="M9" s="3">
        <f t="shared" si="2"/>
        <v>0.21554054054054056</v>
      </c>
      <c r="P9" s="12" t="s">
        <v>13</v>
      </c>
      <c r="Q9" s="2">
        <v>8</v>
      </c>
      <c r="R9" s="2">
        <v>6730</v>
      </c>
      <c r="S9" s="2">
        <v>186</v>
      </c>
      <c r="T9" s="2">
        <v>6</v>
      </c>
      <c r="U9" s="2">
        <v>5739</v>
      </c>
      <c r="V9" s="2">
        <v>34433</v>
      </c>
      <c r="W9" s="4">
        <v>0</v>
      </c>
      <c r="X9" s="4">
        <v>0</v>
      </c>
      <c r="Y9" s="6">
        <v>0.2</v>
      </c>
      <c r="Z9" s="6">
        <v>0</v>
      </c>
      <c r="AA9" s="6">
        <v>0.29256756756756758</v>
      </c>
      <c r="AB9" s="3">
        <v>0.21554054054054056</v>
      </c>
    </row>
    <row r="10" spans="1:28">
      <c r="A10" s="12" t="s">
        <v>13</v>
      </c>
      <c r="B10" s="2">
        <v>9</v>
      </c>
      <c r="C10" s="2">
        <v>5610</v>
      </c>
      <c r="D10" s="2">
        <v>186</v>
      </c>
      <c r="E10" s="2">
        <v>6</v>
      </c>
      <c r="F10" s="2">
        <v>4782</v>
      </c>
      <c r="G10" s="2">
        <v>28692</v>
      </c>
      <c r="H10" s="4">
        <f>(D10-$D$3)/$D$3</f>
        <v>0</v>
      </c>
      <c r="I10" s="4">
        <f t="shared" si="1"/>
        <v>0</v>
      </c>
      <c r="J10" s="6">
        <f>(E10-$E$11)/$E$11</f>
        <v>0.2</v>
      </c>
      <c r="K10" s="6">
        <f>J10-J11</f>
        <v>0.2</v>
      </c>
      <c r="L10" s="6">
        <f>(F10-$F$11)/$F$11</f>
        <v>7.7027027027027031E-2</v>
      </c>
      <c r="M10" s="3">
        <f t="shared" si="2"/>
        <v>7.7027027027027031E-2</v>
      </c>
      <c r="P10" s="12" t="s">
        <v>13</v>
      </c>
      <c r="Q10" s="2">
        <v>9</v>
      </c>
      <c r="R10" s="2">
        <v>5610</v>
      </c>
      <c r="S10" s="2">
        <v>186</v>
      </c>
      <c r="T10" s="2">
        <v>6</v>
      </c>
      <c r="U10" s="2">
        <v>4782</v>
      </c>
      <c r="V10" s="2">
        <v>28692</v>
      </c>
      <c r="W10" s="4">
        <v>0</v>
      </c>
      <c r="X10" s="4">
        <v>0</v>
      </c>
      <c r="Y10" s="6">
        <v>0.2</v>
      </c>
      <c r="Z10" s="6">
        <v>0.2</v>
      </c>
      <c r="AA10" s="6">
        <v>7.7027027027027031E-2</v>
      </c>
      <c r="AB10" s="3">
        <v>7.7027027027027031E-2</v>
      </c>
    </row>
    <row r="11" spans="1:28">
      <c r="A11" s="12" t="s">
        <v>13</v>
      </c>
      <c r="B11" s="2">
        <v>10</v>
      </c>
      <c r="C11" s="2">
        <v>5210</v>
      </c>
      <c r="D11" s="2">
        <v>186</v>
      </c>
      <c r="E11" s="2">
        <v>5</v>
      </c>
      <c r="F11" s="2">
        <v>4440</v>
      </c>
      <c r="G11" s="2">
        <v>22202</v>
      </c>
      <c r="H11" s="4"/>
      <c r="I11" s="4"/>
      <c r="J11" s="6"/>
      <c r="K11" s="6"/>
      <c r="P11" s="12" t="s">
        <v>13</v>
      </c>
      <c r="Q11" s="2">
        <v>10</v>
      </c>
      <c r="R11" s="2">
        <v>5210</v>
      </c>
      <c r="S11" s="2">
        <v>186</v>
      </c>
      <c r="T11" s="2">
        <v>5</v>
      </c>
      <c r="U11" s="2">
        <v>4440</v>
      </c>
      <c r="V11" s="2">
        <v>22202</v>
      </c>
      <c r="W11" s="4"/>
      <c r="X11" s="4"/>
      <c r="Y11" s="6"/>
      <c r="Z11" s="6"/>
    </row>
    <row r="12" spans="1:28">
      <c r="A12" t="s">
        <v>21</v>
      </c>
      <c r="B12" t="s">
        <v>22</v>
      </c>
      <c r="J12" s="6"/>
      <c r="K12" s="6"/>
      <c r="L12" s="6"/>
    </row>
    <row r="13" spans="1:28">
      <c r="A13" s="12" t="s">
        <v>28</v>
      </c>
      <c r="B13" s="2">
        <v>1</v>
      </c>
      <c r="C13" s="2">
        <v>1020</v>
      </c>
      <c r="D13" s="2">
        <v>21</v>
      </c>
      <c r="E13" s="2">
        <v>4</v>
      </c>
      <c r="F13" s="2">
        <v>800</v>
      </c>
      <c r="G13" s="2">
        <v>3202</v>
      </c>
      <c r="H13" s="4">
        <f>(D13-$D$22)/$D$22</f>
        <v>0</v>
      </c>
      <c r="I13" s="4">
        <f>H13-H14</f>
        <v>0</v>
      </c>
      <c r="J13" s="6">
        <f>(E13-$E$21)/$E$21</f>
        <v>3</v>
      </c>
      <c r="K13" s="6">
        <f t="shared" ref="K13:K19" si="3">J13-J14</f>
        <v>0</v>
      </c>
      <c r="L13" s="6">
        <f>(F13-$F$21)/$F$21</f>
        <v>5.25</v>
      </c>
      <c r="M13" s="3">
        <f>L13-L14</f>
        <v>1.0234375</v>
      </c>
      <c r="N13" s="6">
        <f>(C13-$C$22)/$C$22</f>
        <v>10.333333333333334</v>
      </c>
      <c r="O13" s="3">
        <f>N13-N14</f>
        <v>1.8888888888888893</v>
      </c>
      <c r="P13" s="1" t="s">
        <v>20</v>
      </c>
      <c r="Q13" s="2">
        <v>1</v>
      </c>
      <c r="R13" s="2">
        <v>11250</v>
      </c>
      <c r="S13" s="2">
        <v>1625</v>
      </c>
      <c r="T13" s="2">
        <v>39</v>
      </c>
      <c r="U13" s="2">
        <v>9056</v>
      </c>
      <c r="V13" s="2">
        <v>353184</v>
      </c>
      <c r="W13" s="4">
        <v>1.435705368289638E-2</v>
      </c>
      <c r="X13" s="4">
        <v>0</v>
      </c>
      <c r="Y13" s="6">
        <v>4.5714285714285712</v>
      </c>
      <c r="Z13" s="6">
        <v>0</v>
      </c>
      <c r="AA13" s="6">
        <v>0.96442516268980483</v>
      </c>
      <c r="AB13" s="3">
        <v>0.25770065075921911</v>
      </c>
    </row>
    <row r="14" spans="1:28">
      <c r="A14" s="12" t="s">
        <v>28</v>
      </c>
      <c r="B14" s="2">
        <v>2</v>
      </c>
      <c r="C14" s="2">
        <v>850</v>
      </c>
      <c r="D14" s="2">
        <v>21</v>
      </c>
      <c r="E14" s="2">
        <v>4</v>
      </c>
      <c r="F14" s="2">
        <v>669</v>
      </c>
      <c r="G14" s="2">
        <v>2676</v>
      </c>
      <c r="H14" s="4">
        <f>(D14-$D$22)/$D$22</f>
        <v>0</v>
      </c>
      <c r="I14" s="4">
        <f t="shared" ref="I14:I21" si="4">H14-H15</f>
        <v>0</v>
      </c>
      <c r="J14" s="6">
        <f>(E14-$E$21)/$E$21</f>
        <v>3</v>
      </c>
      <c r="K14" s="6">
        <f t="shared" si="3"/>
        <v>2</v>
      </c>
      <c r="L14" s="6">
        <f>(F14-$F$21)/$F$21</f>
        <v>4.2265625</v>
      </c>
      <c r="M14" s="3">
        <f t="shared" ref="M14:M20" si="5">L14-L15</f>
        <v>1.8125</v>
      </c>
      <c r="N14" s="6">
        <f t="shared" ref="N14:N20" si="6">(C14-$C$22)/$C$22</f>
        <v>8.4444444444444446</v>
      </c>
      <c r="O14" s="3">
        <f t="shared" ref="O14:O20" si="7">N14-N15</f>
        <v>3.3333333333333339</v>
      </c>
      <c r="P14" s="1" t="s">
        <v>20</v>
      </c>
      <c r="Q14" s="2">
        <v>2</v>
      </c>
      <c r="R14" s="2">
        <v>9480</v>
      </c>
      <c r="S14" s="2">
        <v>1625</v>
      </c>
      <c r="T14" s="2">
        <v>39</v>
      </c>
      <c r="U14" s="2">
        <v>7868</v>
      </c>
      <c r="V14" s="2">
        <v>306841</v>
      </c>
      <c r="W14" s="4">
        <v>1.435705368289638E-2</v>
      </c>
      <c r="X14" s="4">
        <v>0</v>
      </c>
      <c r="Y14" s="6">
        <v>4.5714285714285712</v>
      </c>
      <c r="Z14" s="6">
        <v>0</v>
      </c>
      <c r="AA14" s="6">
        <v>0.70672451193058572</v>
      </c>
      <c r="AB14" s="3">
        <v>0.14338394793926246</v>
      </c>
    </row>
    <row r="15" spans="1:28">
      <c r="A15" s="12" t="s">
        <v>28</v>
      </c>
      <c r="B15" s="2">
        <v>3</v>
      </c>
      <c r="C15" s="2">
        <v>550</v>
      </c>
      <c r="D15" s="2">
        <v>21</v>
      </c>
      <c r="E15" s="2">
        <v>2</v>
      </c>
      <c r="F15" s="2">
        <v>437</v>
      </c>
      <c r="G15" s="2">
        <v>874</v>
      </c>
      <c r="H15" s="4">
        <f>(D15-$D$22)/$D$22</f>
        <v>0</v>
      </c>
      <c r="I15" s="4">
        <f t="shared" si="4"/>
        <v>0</v>
      </c>
      <c r="J15" s="6">
        <f>(E15-$E$21)/$E$21</f>
        <v>1</v>
      </c>
      <c r="K15" s="6">
        <f t="shared" si="3"/>
        <v>0</v>
      </c>
      <c r="L15" s="6">
        <f>(F15-$F$21)/$F$21</f>
        <v>2.4140625</v>
      </c>
      <c r="M15" s="3">
        <f t="shared" si="5"/>
        <v>0.8984375</v>
      </c>
      <c r="N15" s="6">
        <f t="shared" si="6"/>
        <v>5.1111111111111107</v>
      </c>
      <c r="O15" s="3">
        <f t="shared" si="7"/>
        <v>1.6666666666666661</v>
      </c>
      <c r="P15" s="1" t="s">
        <v>20</v>
      </c>
      <c r="Q15" s="2">
        <v>3</v>
      </c>
      <c r="R15" s="2">
        <v>8630</v>
      </c>
      <c r="S15" s="2">
        <v>1625</v>
      </c>
      <c r="T15" s="2">
        <v>39</v>
      </c>
      <c r="U15" s="2">
        <v>7207</v>
      </c>
      <c r="V15" s="2">
        <v>281066</v>
      </c>
      <c r="W15" s="4">
        <v>1.435705368289638E-2</v>
      </c>
      <c r="X15" s="4">
        <v>0</v>
      </c>
      <c r="Y15" s="6">
        <v>4.5714285714285712</v>
      </c>
      <c r="Z15" s="6">
        <v>0</v>
      </c>
      <c r="AA15" s="6">
        <v>0.56334056399132326</v>
      </c>
      <c r="AB15" s="3">
        <v>0.13665943600867686</v>
      </c>
    </row>
    <row r="16" spans="1:28">
      <c r="A16" s="12" t="s">
        <v>28</v>
      </c>
      <c r="B16" s="2">
        <v>4</v>
      </c>
      <c r="C16" s="2">
        <v>400</v>
      </c>
      <c r="D16" s="2">
        <v>21</v>
      </c>
      <c r="E16" s="2">
        <v>2</v>
      </c>
      <c r="F16" s="2">
        <v>322</v>
      </c>
      <c r="G16" s="2">
        <v>643</v>
      </c>
      <c r="H16" s="4">
        <f>(D16-$D$22)/$D$22</f>
        <v>0</v>
      </c>
      <c r="I16" s="4">
        <f t="shared" si="4"/>
        <v>0</v>
      </c>
      <c r="J16" s="6">
        <f>(E16-$E$21)/$E$21</f>
        <v>1</v>
      </c>
      <c r="K16" s="6">
        <f t="shared" si="3"/>
        <v>0</v>
      </c>
      <c r="L16" s="6">
        <f>(F16-$F$21)/$F$21</f>
        <v>1.515625</v>
      </c>
      <c r="M16" s="3">
        <f t="shared" si="5"/>
        <v>0.4296875</v>
      </c>
      <c r="N16" s="6">
        <f t="shared" si="6"/>
        <v>3.4444444444444446</v>
      </c>
      <c r="O16" s="3">
        <f t="shared" si="7"/>
        <v>0.77777777777777812</v>
      </c>
      <c r="P16" s="1" t="s">
        <v>20</v>
      </c>
      <c r="Q16" s="2">
        <v>4</v>
      </c>
      <c r="R16" s="2">
        <v>7820</v>
      </c>
      <c r="S16" s="2">
        <v>1625</v>
      </c>
      <c r="T16" s="2">
        <v>39</v>
      </c>
      <c r="U16" s="2">
        <v>6577</v>
      </c>
      <c r="V16" s="2">
        <v>256503</v>
      </c>
      <c r="W16" s="4">
        <v>1.435705368289638E-2</v>
      </c>
      <c r="X16" s="4">
        <v>0</v>
      </c>
      <c r="Y16" s="6">
        <v>4.5714285714285712</v>
      </c>
      <c r="Z16" s="6">
        <v>0</v>
      </c>
      <c r="AA16" s="6">
        <v>0.4266811279826464</v>
      </c>
      <c r="AB16" s="3">
        <v>0.13492407809110629</v>
      </c>
    </row>
    <row r="17" spans="1:28">
      <c r="A17" s="12" t="s">
        <v>28</v>
      </c>
      <c r="B17" s="2">
        <v>5</v>
      </c>
      <c r="C17" s="2">
        <v>330</v>
      </c>
      <c r="D17" s="2">
        <v>21</v>
      </c>
      <c r="E17" s="2">
        <v>2</v>
      </c>
      <c r="F17" s="2">
        <v>267</v>
      </c>
      <c r="G17" s="2">
        <v>534</v>
      </c>
      <c r="H17" s="4">
        <f>(D17-$D$22)/$D$22</f>
        <v>0</v>
      </c>
      <c r="I17" s="4">
        <f t="shared" si="4"/>
        <v>0</v>
      </c>
      <c r="J17" s="6">
        <f>(E17-$E$21)/$E$21</f>
        <v>1</v>
      </c>
      <c r="K17" s="6">
        <f t="shared" si="3"/>
        <v>0</v>
      </c>
      <c r="L17" s="6">
        <f>(F17-$F$21)/$F$21</f>
        <v>1.0859375</v>
      </c>
      <c r="M17" s="3">
        <f t="shared" si="5"/>
        <v>0.1796875</v>
      </c>
      <c r="N17" s="6">
        <f t="shared" si="6"/>
        <v>2.6666666666666665</v>
      </c>
      <c r="O17" s="3">
        <f t="shared" si="7"/>
        <v>0.33333333333333304</v>
      </c>
      <c r="P17" s="1" t="s">
        <v>20</v>
      </c>
      <c r="Q17" s="2">
        <v>5</v>
      </c>
      <c r="R17" s="2">
        <v>7020</v>
      </c>
      <c r="S17" s="2">
        <v>1625</v>
      </c>
      <c r="T17" s="2">
        <v>39</v>
      </c>
      <c r="U17" s="2">
        <v>5955</v>
      </c>
      <c r="V17" s="2">
        <v>232244</v>
      </c>
      <c r="W17" s="4">
        <v>1.435705368289638E-2</v>
      </c>
      <c r="X17" s="4">
        <v>0</v>
      </c>
      <c r="Y17" s="6">
        <v>4.5714285714285712</v>
      </c>
      <c r="Z17" s="6">
        <v>0</v>
      </c>
      <c r="AA17" s="6">
        <v>0.29175704989154011</v>
      </c>
      <c r="AB17" s="3">
        <v>6.7462039045553118E-2</v>
      </c>
    </row>
    <row r="18" spans="1:28">
      <c r="A18" s="12" t="s">
        <v>28</v>
      </c>
      <c r="B18" s="2">
        <v>6</v>
      </c>
      <c r="C18" s="2">
        <v>300</v>
      </c>
      <c r="D18" s="2">
        <v>21</v>
      </c>
      <c r="E18" s="2">
        <v>2</v>
      </c>
      <c r="F18" s="2">
        <v>244</v>
      </c>
      <c r="G18" s="2">
        <v>488</v>
      </c>
      <c r="H18" s="4">
        <f>(D18-$D$22)/$D$22</f>
        <v>0</v>
      </c>
      <c r="I18" s="4">
        <f t="shared" si="4"/>
        <v>0</v>
      </c>
      <c r="J18" s="11">
        <f>(E18-$E$21)/$E$21</f>
        <v>1</v>
      </c>
      <c r="K18" s="6">
        <f>J18-J19</f>
        <v>1</v>
      </c>
      <c r="L18" s="8">
        <f>(F18-$F$21)/$F$21</f>
        <v>0.90625</v>
      </c>
      <c r="M18" s="3">
        <f t="shared" si="5"/>
        <v>0.3046875</v>
      </c>
      <c r="N18" s="6">
        <f t="shared" si="6"/>
        <v>2.3333333333333335</v>
      </c>
      <c r="O18" s="3">
        <f t="shared" si="7"/>
        <v>0.5555555555555558</v>
      </c>
      <c r="P18" s="9" t="s">
        <v>20</v>
      </c>
      <c r="Q18" s="10">
        <v>6</v>
      </c>
      <c r="R18" s="10">
        <v>6620</v>
      </c>
      <c r="S18" s="10">
        <v>1625</v>
      </c>
      <c r="T18" s="10">
        <v>39</v>
      </c>
      <c r="U18" s="10">
        <v>5644</v>
      </c>
      <c r="V18" s="10">
        <v>220114</v>
      </c>
      <c r="W18" s="4">
        <v>1.435705368289638E-2</v>
      </c>
      <c r="X18" s="4">
        <v>0</v>
      </c>
      <c r="Y18" s="11">
        <v>4.5714285714285712</v>
      </c>
      <c r="Z18" s="6">
        <v>1.1428571428571428</v>
      </c>
      <c r="AA18" s="8">
        <v>0.22429501084598699</v>
      </c>
      <c r="AB18" s="3">
        <v>7.2451193058568342E-2</v>
      </c>
    </row>
    <row r="19" spans="1:28">
      <c r="A19" s="12" t="s">
        <v>28</v>
      </c>
      <c r="B19" s="2">
        <v>7</v>
      </c>
      <c r="C19" s="2">
        <v>250</v>
      </c>
      <c r="D19" s="2">
        <v>21</v>
      </c>
      <c r="E19" s="2">
        <v>1</v>
      </c>
      <c r="F19" s="2">
        <v>205</v>
      </c>
      <c r="G19" s="2">
        <v>205</v>
      </c>
      <c r="H19" s="4">
        <f>(D19-$D$22)/$D$22</f>
        <v>0</v>
      </c>
      <c r="I19" s="4">
        <f t="shared" si="4"/>
        <v>0</v>
      </c>
      <c r="J19" s="6">
        <f>(E19-$E$21)/$E$21</f>
        <v>0</v>
      </c>
      <c r="K19" s="6">
        <f t="shared" si="3"/>
        <v>0</v>
      </c>
      <c r="L19" s="6">
        <f>(F19-$F$21)/$F$21</f>
        <v>0.6015625</v>
      </c>
      <c r="M19" s="3">
        <f t="shared" si="5"/>
        <v>0.296875</v>
      </c>
      <c r="N19" s="6">
        <f t="shared" si="6"/>
        <v>1.7777777777777777</v>
      </c>
      <c r="O19" s="3">
        <f t="shared" si="7"/>
        <v>0.55555555555555536</v>
      </c>
      <c r="P19" s="1" t="s">
        <v>20</v>
      </c>
      <c r="Q19" s="2">
        <v>7</v>
      </c>
      <c r="R19" s="2">
        <v>6190</v>
      </c>
      <c r="S19" s="2">
        <v>1625</v>
      </c>
      <c r="T19" s="2">
        <v>31</v>
      </c>
      <c r="U19" s="2">
        <v>5310</v>
      </c>
      <c r="V19" s="2">
        <v>164598</v>
      </c>
      <c r="W19" s="4">
        <v>1.435705368289638E-2</v>
      </c>
      <c r="X19" s="4">
        <v>0</v>
      </c>
      <c r="Y19" s="6">
        <v>3.4285714285714284</v>
      </c>
      <c r="Z19" s="6">
        <v>1.857142857142857</v>
      </c>
      <c r="AA19" s="6">
        <v>0.15184381778741865</v>
      </c>
      <c r="AB19" s="3">
        <v>7.7657266811279824E-2</v>
      </c>
    </row>
    <row r="20" spans="1:28">
      <c r="A20" s="12" t="s">
        <v>28</v>
      </c>
      <c r="B20" s="2">
        <v>8</v>
      </c>
      <c r="C20" s="2">
        <v>200</v>
      </c>
      <c r="D20" s="2">
        <v>21</v>
      </c>
      <c r="E20" s="2">
        <v>1</v>
      </c>
      <c r="F20" s="2">
        <v>167</v>
      </c>
      <c r="G20" s="2">
        <v>167</v>
      </c>
      <c r="H20" s="4">
        <f>(D20-$D$22)/$D$22</f>
        <v>0</v>
      </c>
      <c r="I20" s="4">
        <f t="shared" si="4"/>
        <v>0</v>
      </c>
      <c r="J20" s="6">
        <f>(E20-$E$21)/$E$21</f>
        <v>0</v>
      </c>
      <c r="K20" s="6">
        <f>J20-J21</f>
        <v>0</v>
      </c>
      <c r="L20" s="6">
        <f>(F20-$F$21)/$F$21</f>
        <v>0.3046875</v>
      </c>
      <c r="M20" s="3">
        <f t="shared" si="5"/>
        <v>0.3046875</v>
      </c>
      <c r="N20" s="6">
        <f t="shared" si="6"/>
        <v>1.2222222222222223</v>
      </c>
      <c r="O20" s="3">
        <f t="shared" si="7"/>
        <v>1.2222222222222223</v>
      </c>
      <c r="P20" s="1" t="s">
        <v>20</v>
      </c>
      <c r="Q20" s="2">
        <v>8</v>
      </c>
      <c r="R20" s="2">
        <v>5730</v>
      </c>
      <c r="S20" s="2">
        <v>1625</v>
      </c>
      <c r="T20" s="2">
        <v>18</v>
      </c>
      <c r="U20" s="2">
        <v>4952</v>
      </c>
      <c r="V20" s="2">
        <v>89135</v>
      </c>
      <c r="W20" s="4">
        <v>1.435705368289638E-2</v>
      </c>
      <c r="X20" s="4">
        <v>0</v>
      </c>
      <c r="Y20" s="6">
        <v>1.5714285714285714</v>
      </c>
      <c r="Z20" s="6">
        <v>1.5714285714285714</v>
      </c>
      <c r="AA20" s="6">
        <v>7.4186550976138826E-2</v>
      </c>
      <c r="AB20" s="3">
        <v>7.4186550976138826E-2</v>
      </c>
    </row>
    <row r="21" spans="1:28">
      <c r="A21" s="12" t="s">
        <v>28</v>
      </c>
      <c r="B21" s="2">
        <v>9</v>
      </c>
      <c r="C21" s="2">
        <v>150</v>
      </c>
      <c r="D21" s="2">
        <v>21</v>
      </c>
      <c r="E21" s="2">
        <v>1</v>
      </c>
      <c r="F21" s="2">
        <v>128</v>
      </c>
      <c r="G21" s="2">
        <v>128</v>
      </c>
      <c r="H21" s="4">
        <f>(D21-$D$22)/$D$22</f>
        <v>0</v>
      </c>
      <c r="I21" s="4">
        <f t="shared" si="4"/>
        <v>0</v>
      </c>
      <c r="J21" s="6"/>
      <c r="K21" s="6"/>
      <c r="P21" s="1" t="s">
        <v>20</v>
      </c>
      <c r="Q21" s="2">
        <v>9</v>
      </c>
      <c r="R21" s="2">
        <v>5290</v>
      </c>
      <c r="S21" s="2">
        <v>1625</v>
      </c>
      <c r="T21" s="2">
        <v>7</v>
      </c>
      <c r="U21" s="2">
        <v>4610</v>
      </c>
      <c r="V21" s="2">
        <v>32269</v>
      </c>
      <c r="W21" s="4">
        <v>1.435705368289638E-2</v>
      </c>
      <c r="X21" s="4">
        <v>1.435705368289638E-2</v>
      </c>
      <c r="Y21" s="6"/>
      <c r="Z21" s="6"/>
    </row>
    <row r="22" spans="1:28">
      <c r="A22" s="12" t="s">
        <v>28</v>
      </c>
      <c r="B22" s="2">
        <v>10</v>
      </c>
      <c r="C22" s="2">
        <v>90</v>
      </c>
      <c r="D22" s="2">
        <v>21</v>
      </c>
      <c r="E22" s="2">
        <v>1</v>
      </c>
      <c r="F22" s="2">
        <v>82</v>
      </c>
      <c r="G22" s="2">
        <v>82</v>
      </c>
      <c r="H22" s="4"/>
      <c r="I22" s="4"/>
      <c r="P22" s="1" t="s">
        <v>20</v>
      </c>
      <c r="Q22" s="2">
        <v>10</v>
      </c>
      <c r="R22" s="2">
        <v>4920</v>
      </c>
      <c r="S22" s="2">
        <v>1602</v>
      </c>
      <c r="T22" s="2">
        <v>0</v>
      </c>
      <c r="U22" s="7"/>
      <c r="V22" s="2">
        <v>0</v>
      </c>
      <c r="W22" s="4"/>
      <c r="X22" s="4"/>
    </row>
    <row r="23" spans="1:28">
      <c r="A23" s="5" t="s">
        <v>23</v>
      </c>
      <c r="B23" t="s">
        <v>24</v>
      </c>
    </row>
    <row r="25" spans="1:28">
      <c r="A25" s="12" t="s">
        <v>27</v>
      </c>
      <c r="B25" s="2">
        <v>1</v>
      </c>
      <c r="C25" s="2">
        <v>9930</v>
      </c>
      <c r="D25" s="2">
        <v>598</v>
      </c>
      <c r="E25" s="2">
        <v>22</v>
      </c>
      <c r="F25" s="2">
        <v>8065</v>
      </c>
      <c r="G25" s="2">
        <v>177425</v>
      </c>
      <c r="H25" s="4">
        <f t="shared" ref="H25:H33" si="8">(D25-$D$34)/$D$34</f>
        <v>5.2816901408450703E-2</v>
      </c>
      <c r="I25" s="4">
        <f>H25-H26</f>
        <v>0</v>
      </c>
      <c r="J25" s="6">
        <f>(E25-$E$34)/$E$34</f>
        <v>0.69230769230769229</v>
      </c>
      <c r="K25" s="6">
        <f>J25-J26</f>
        <v>0.23076923076923073</v>
      </c>
      <c r="L25" s="6">
        <f>(F25-$F$34)/$F$34</f>
        <v>1.6696458126448197</v>
      </c>
      <c r="M25" s="3">
        <f>L25-L26</f>
        <v>0.52432969215491565</v>
      </c>
      <c r="N25" s="6">
        <f>(C25-$C$34)/$C$34</f>
        <v>1.6693548387096775</v>
      </c>
      <c r="O25" s="6">
        <f>N25-N26</f>
        <v>0.52419354838709675</v>
      </c>
      <c r="P25" t="s">
        <v>25</v>
      </c>
      <c r="Q25">
        <v>1</v>
      </c>
      <c r="R25">
        <v>3610</v>
      </c>
      <c r="S25">
        <v>280</v>
      </c>
      <c r="T25">
        <v>43</v>
      </c>
      <c r="U25">
        <v>2799</v>
      </c>
      <c r="V25">
        <v>120374</v>
      </c>
      <c r="W25" s="6">
        <v>4.4776119402985072E-2</v>
      </c>
      <c r="X25" s="6">
        <v>0</v>
      </c>
      <c r="Y25" s="6">
        <v>1.1499999999999999</v>
      </c>
      <c r="Z25" s="6">
        <v>0</v>
      </c>
      <c r="AA25" s="6">
        <v>1.5844875346260388</v>
      </c>
      <c r="AB25" s="6">
        <v>0.53462603878116344</v>
      </c>
    </row>
    <row r="26" spans="1:28">
      <c r="A26" s="12" t="s">
        <v>27</v>
      </c>
      <c r="B26" s="2">
        <v>2</v>
      </c>
      <c r="C26" s="2">
        <v>7980</v>
      </c>
      <c r="D26" s="2">
        <v>598</v>
      </c>
      <c r="E26" s="2">
        <v>19</v>
      </c>
      <c r="F26" s="2">
        <v>6481</v>
      </c>
      <c r="G26" s="2">
        <v>123141</v>
      </c>
      <c r="H26" s="4">
        <f t="shared" si="8"/>
        <v>5.2816901408450703E-2</v>
      </c>
      <c r="I26" s="4">
        <f t="shared" ref="I26:I34" si="9">H26-H27</f>
        <v>0</v>
      </c>
      <c r="J26" s="6">
        <f t="shared" ref="J26:J34" si="10">(E26-$E$34)/$E$34</f>
        <v>0.46153846153846156</v>
      </c>
      <c r="K26" s="6">
        <f t="shared" ref="K26:K34" si="11">J26-J27</f>
        <v>7.6923076923076927E-2</v>
      </c>
      <c r="L26" s="6">
        <f>(F26-$F$34)/$F$34</f>
        <v>1.1453161204899041</v>
      </c>
      <c r="M26" s="3">
        <f>L26-L27</f>
        <v>0.24197285666997692</v>
      </c>
      <c r="N26" s="6">
        <f>(C26-$C$34)/$C$34</f>
        <v>1.1451612903225807</v>
      </c>
      <c r="O26" s="6">
        <f t="shared" ref="O26:O34" si="12">N26-N27</f>
        <v>0.24193548387096786</v>
      </c>
      <c r="P26" t="s">
        <v>25</v>
      </c>
      <c r="Q26">
        <v>2</v>
      </c>
      <c r="R26">
        <v>2820</v>
      </c>
      <c r="S26">
        <v>280</v>
      </c>
      <c r="T26">
        <v>43</v>
      </c>
      <c r="U26">
        <v>2220</v>
      </c>
      <c r="V26">
        <v>95453</v>
      </c>
      <c r="W26" s="6">
        <v>4.4776119402985072E-2</v>
      </c>
      <c r="X26" s="6">
        <v>0</v>
      </c>
      <c r="Y26" s="6">
        <v>1.1499999999999999</v>
      </c>
      <c r="Z26" s="6">
        <v>0</v>
      </c>
      <c r="AA26" s="6">
        <v>1.0498614958448753</v>
      </c>
      <c r="AB26" s="6">
        <v>0.35918744228993538</v>
      </c>
    </row>
    <row r="27" spans="1:28">
      <c r="A27" s="12" t="s">
        <v>27</v>
      </c>
      <c r="B27" s="2">
        <v>3</v>
      </c>
      <c r="C27" s="2">
        <v>7080</v>
      </c>
      <c r="D27" s="2">
        <v>598</v>
      </c>
      <c r="E27" s="2">
        <v>18</v>
      </c>
      <c r="F27" s="2">
        <v>5750</v>
      </c>
      <c r="G27" s="2">
        <v>103503</v>
      </c>
      <c r="H27" s="4">
        <f t="shared" si="8"/>
        <v>5.2816901408450703E-2</v>
      </c>
      <c r="I27" s="4">
        <f t="shared" si="9"/>
        <v>0</v>
      </c>
      <c r="J27" s="6">
        <f t="shared" si="10"/>
        <v>0.38461538461538464</v>
      </c>
      <c r="K27" s="6">
        <f t="shared" si="11"/>
        <v>7.6923076923076927E-2</v>
      </c>
      <c r="L27" s="6">
        <f>(F27-$F$34)/$F$34</f>
        <v>0.90334326381992713</v>
      </c>
      <c r="M27" s="3">
        <f t="shared" ref="M27:M32" si="13">L27-L28</f>
        <v>0.24197285666997681</v>
      </c>
      <c r="N27" s="6">
        <f>(C27-$C$34)/$C$34</f>
        <v>0.90322580645161288</v>
      </c>
      <c r="O27" s="6">
        <f t="shared" si="12"/>
        <v>0.24193548387096775</v>
      </c>
      <c r="P27" t="s">
        <v>25</v>
      </c>
      <c r="Q27">
        <v>3</v>
      </c>
      <c r="R27">
        <v>2290</v>
      </c>
      <c r="S27">
        <v>280</v>
      </c>
      <c r="T27">
        <v>43</v>
      </c>
      <c r="U27">
        <v>1831</v>
      </c>
      <c r="V27">
        <v>78734</v>
      </c>
      <c r="W27" s="6">
        <v>4.4776119402985072E-2</v>
      </c>
      <c r="X27" s="6">
        <v>0</v>
      </c>
      <c r="Y27" s="6">
        <v>1.1499999999999999</v>
      </c>
      <c r="Z27" s="6">
        <v>4.9999999999999822E-2</v>
      </c>
      <c r="AA27" s="6">
        <v>0.69067405355493994</v>
      </c>
      <c r="AB27" s="6">
        <v>8.7719298245613975E-2</v>
      </c>
    </row>
    <row r="28" spans="1:28">
      <c r="A28" s="12" t="s">
        <v>27</v>
      </c>
      <c r="B28" s="2">
        <v>4</v>
      </c>
      <c r="C28" s="2">
        <v>6180</v>
      </c>
      <c r="D28" s="2">
        <v>598</v>
      </c>
      <c r="E28" s="2">
        <v>17</v>
      </c>
      <c r="F28" s="2">
        <v>5019</v>
      </c>
      <c r="G28" s="2">
        <v>85327</v>
      </c>
      <c r="H28" s="4">
        <f t="shared" si="8"/>
        <v>5.2816901408450703E-2</v>
      </c>
      <c r="I28" s="4">
        <f t="shared" si="9"/>
        <v>0</v>
      </c>
      <c r="J28" s="6">
        <f t="shared" si="10"/>
        <v>0.30769230769230771</v>
      </c>
      <c r="K28" s="6">
        <f t="shared" si="11"/>
        <v>7.6923076923076927E-2</v>
      </c>
      <c r="L28" s="6">
        <f>(F28-$F$34)/$F$34</f>
        <v>0.66137040714995032</v>
      </c>
      <c r="M28" s="3">
        <f t="shared" si="13"/>
        <v>0.12346904998344921</v>
      </c>
      <c r="N28" s="6">
        <f>(C28-$C$34)/$C$34</f>
        <v>0.66129032258064513</v>
      </c>
      <c r="O28" s="6">
        <f t="shared" si="12"/>
        <v>0.12365591397849462</v>
      </c>
      <c r="P28" t="s">
        <v>25</v>
      </c>
      <c r="Q28">
        <v>4</v>
      </c>
      <c r="R28">
        <v>2160</v>
      </c>
      <c r="S28">
        <v>280</v>
      </c>
      <c r="T28">
        <v>42</v>
      </c>
      <c r="U28">
        <v>1736</v>
      </c>
      <c r="V28">
        <v>72897</v>
      </c>
      <c r="W28" s="6">
        <v>4.4776119402985072E-2</v>
      </c>
      <c r="X28" s="6">
        <v>0</v>
      </c>
      <c r="Y28" s="6">
        <v>1.1000000000000001</v>
      </c>
      <c r="Z28" s="6">
        <v>0.30000000000000004</v>
      </c>
      <c r="AA28" s="6">
        <v>0.60295475530932596</v>
      </c>
      <c r="AB28" s="6">
        <v>0.11542012927054479</v>
      </c>
    </row>
    <row r="29" spans="1:28">
      <c r="A29" s="12" t="s">
        <v>27</v>
      </c>
      <c r="B29" s="2">
        <v>5</v>
      </c>
      <c r="C29" s="2">
        <v>5720</v>
      </c>
      <c r="D29" s="2">
        <v>598</v>
      </c>
      <c r="E29" s="2">
        <v>16</v>
      </c>
      <c r="F29" s="2">
        <v>4646</v>
      </c>
      <c r="G29" s="2">
        <v>74330</v>
      </c>
      <c r="H29" s="4">
        <f t="shared" si="8"/>
        <v>5.2816901408450703E-2</v>
      </c>
      <c r="I29" s="4">
        <f t="shared" si="9"/>
        <v>0</v>
      </c>
      <c r="J29" s="6">
        <f t="shared" si="10"/>
        <v>0.23076923076923078</v>
      </c>
      <c r="K29" s="6">
        <f t="shared" si="11"/>
        <v>7.6923076923076927E-2</v>
      </c>
      <c r="L29" s="6">
        <f>(F29-$F$34)/$F$34</f>
        <v>0.53790135716650112</v>
      </c>
      <c r="M29" s="3">
        <f t="shared" si="13"/>
        <v>0.13737173121482948</v>
      </c>
      <c r="N29" s="6">
        <f>(C29-$C$34)/$C$34</f>
        <v>0.5376344086021505</v>
      </c>
      <c r="O29" s="6">
        <f t="shared" si="12"/>
        <v>0.13709677419354838</v>
      </c>
      <c r="P29" t="s">
        <v>25</v>
      </c>
      <c r="Q29">
        <v>5</v>
      </c>
      <c r="R29">
        <v>1990</v>
      </c>
      <c r="S29">
        <v>280</v>
      </c>
      <c r="T29">
        <v>36</v>
      </c>
      <c r="U29">
        <v>1611</v>
      </c>
      <c r="V29">
        <v>57993</v>
      </c>
      <c r="W29" s="6">
        <v>4.4776119402985072E-2</v>
      </c>
      <c r="X29" s="6">
        <v>0</v>
      </c>
      <c r="Y29" s="6">
        <v>0.8</v>
      </c>
      <c r="Z29" s="6">
        <v>0.15000000000000002</v>
      </c>
      <c r="AA29" s="6">
        <v>0.48753462603878117</v>
      </c>
      <c r="AB29" s="6">
        <v>8.771929824561403E-2</v>
      </c>
    </row>
    <row r="30" spans="1:28">
      <c r="A30" s="12" t="s">
        <v>27</v>
      </c>
      <c r="B30" s="2">
        <v>6</v>
      </c>
      <c r="C30" s="2">
        <v>5210</v>
      </c>
      <c r="D30" s="2">
        <v>598</v>
      </c>
      <c r="E30" s="2">
        <v>15</v>
      </c>
      <c r="F30" s="2">
        <v>4231</v>
      </c>
      <c r="G30" s="2">
        <v>63471</v>
      </c>
      <c r="H30" s="4">
        <f t="shared" si="8"/>
        <v>5.2816901408450703E-2</v>
      </c>
      <c r="I30" s="4">
        <f t="shared" si="9"/>
        <v>0</v>
      </c>
      <c r="J30" s="6">
        <f t="shared" si="10"/>
        <v>0.15384615384615385</v>
      </c>
      <c r="K30" s="6">
        <f t="shared" si="11"/>
        <v>7.6923076923076927E-2</v>
      </c>
      <c r="L30" s="6">
        <f>(F30-$F$34)/$F$34</f>
        <v>0.40052962595167163</v>
      </c>
      <c r="M30" s="3">
        <f t="shared" si="13"/>
        <v>0.1476332340284674</v>
      </c>
      <c r="N30" s="6">
        <f>(C30-$C$34)/$C$34</f>
        <v>0.40053763440860213</v>
      </c>
      <c r="O30" s="6">
        <f t="shared" si="12"/>
        <v>0.14784946236559138</v>
      </c>
      <c r="P30" t="s">
        <v>25</v>
      </c>
      <c r="Q30">
        <v>6</v>
      </c>
      <c r="R30">
        <v>1860</v>
      </c>
      <c r="S30">
        <v>280</v>
      </c>
      <c r="T30">
        <v>33</v>
      </c>
      <c r="U30">
        <v>1516</v>
      </c>
      <c r="V30">
        <v>50013</v>
      </c>
      <c r="W30" s="6">
        <v>4.4776119402985072E-2</v>
      </c>
      <c r="X30" s="6">
        <v>0</v>
      </c>
      <c r="Y30" s="6">
        <v>0.65</v>
      </c>
      <c r="Z30" s="6">
        <v>0.2</v>
      </c>
      <c r="AA30" s="6">
        <v>0.39981532779316714</v>
      </c>
      <c r="AB30" s="6">
        <v>9.5106186518928937E-2</v>
      </c>
    </row>
    <row r="31" spans="1:28">
      <c r="A31" s="12" t="s">
        <v>27</v>
      </c>
      <c r="B31" s="2">
        <v>7</v>
      </c>
      <c r="C31" s="2">
        <v>4660</v>
      </c>
      <c r="D31" s="2">
        <v>598</v>
      </c>
      <c r="E31" s="2">
        <v>14</v>
      </c>
      <c r="F31" s="2">
        <v>3785</v>
      </c>
      <c r="G31" s="2">
        <v>52986</v>
      </c>
      <c r="H31" s="4">
        <f t="shared" si="8"/>
        <v>5.2816901408450703E-2</v>
      </c>
      <c r="I31" s="4">
        <f t="shared" si="9"/>
        <v>0</v>
      </c>
      <c r="J31" s="6">
        <f t="shared" si="10"/>
        <v>7.6923076923076927E-2</v>
      </c>
      <c r="K31" s="6">
        <f t="shared" si="11"/>
        <v>0</v>
      </c>
      <c r="L31" s="6">
        <f>(F31-$F$34)/$F$34</f>
        <v>0.25289639192320423</v>
      </c>
      <c r="M31" s="3">
        <f t="shared" si="13"/>
        <v>0.11022840119165839</v>
      </c>
      <c r="N31" s="6">
        <f>(C31-$C$34)/$C$34</f>
        <v>0.25268817204301075</v>
      </c>
      <c r="O31" s="6">
        <f t="shared" si="12"/>
        <v>0.11021505376344085</v>
      </c>
      <c r="P31" t="s">
        <v>25</v>
      </c>
      <c r="Q31">
        <v>7</v>
      </c>
      <c r="R31">
        <v>1720</v>
      </c>
      <c r="S31">
        <v>280</v>
      </c>
      <c r="T31">
        <v>29</v>
      </c>
      <c r="U31">
        <v>1413</v>
      </c>
      <c r="V31">
        <v>40973</v>
      </c>
      <c r="W31" s="6">
        <v>4.4776119402985072E-2</v>
      </c>
      <c r="X31" s="6">
        <v>0</v>
      </c>
      <c r="Y31" s="6">
        <v>0.45</v>
      </c>
      <c r="Z31" s="6">
        <v>0.15000000000000002</v>
      </c>
      <c r="AA31" s="6">
        <v>0.3047091412742382</v>
      </c>
      <c r="AB31" s="6">
        <v>0.10156971375807938</v>
      </c>
    </row>
    <row r="32" spans="1:28">
      <c r="A32" s="12" t="s">
        <v>27</v>
      </c>
      <c r="B32" s="2">
        <v>8</v>
      </c>
      <c r="C32" s="2">
        <v>4250</v>
      </c>
      <c r="D32" s="2">
        <v>598</v>
      </c>
      <c r="E32" s="2">
        <v>14</v>
      </c>
      <c r="F32" s="2">
        <v>3452</v>
      </c>
      <c r="G32" s="2">
        <v>48325</v>
      </c>
      <c r="H32" s="4">
        <f t="shared" si="8"/>
        <v>5.2816901408450703E-2</v>
      </c>
      <c r="I32" s="4">
        <f t="shared" si="9"/>
        <v>2.1126760563380281E-2</v>
      </c>
      <c r="J32" s="6">
        <f t="shared" si="10"/>
        <v>7.6923076923076927E-2</v>
      </c>
      <c r="K32" s="6">
        <f t="shared" si="11"/>
        <v>7.6923076923076927E-2</v>
      </c>
      <c r="L32" s="6">
        <f>(F32-$F$34)/$F$34</f>
        <v>0.14266799073154585</v>
      </c>
      <c r="M32" s="3">
        <f t="shared" si="13"/>
        <v>7.2823568354849391E-2</v>
      </c>
      <c r="N32" s="6">
        <f>(C32-$C$34)/$C$34</f>
        <v>0.1424731182795699</v>
      </c>
      <c r="O32" s="6">
        <f t="shared" si="12"/>
        <v>7.2580645161290341E-2</v>
      </c>
      <c r="P32" t="s">
        <v>25</v>
      </c>
      <c r="Q32">
        <v>8</v>
      </c>
      <c r="R32">
        <v>1570</v>
      </c>
      <c r="S32">
        <v>280</v>
      </c>
      <c r="T32">
        <v>26</v>
      </c>
      <c r="U32">
        <v>1303</v>
      </c>
      <c r="V32">
        <v>33873</v>
      </c>
      <c r="W32" s="6">
        <v>4.4776119402985072E-2</v>
      </c>
      <c r="X32" s="6">
        <v>0</v>
      </c>
      <c r="Y32" s="6">
        <v>0.3</v>
      </c>
      <c r="Z32" s="6">
        <v>0.15</v>
      </c>
      <c r="AA32" s="6">
        <v>0.20313942751615882</v>
      </c>
      <c r="AB32" s="6">
        <v>9.5106186518928909E-2</v>
      </c>
    </row>
    <row r="33" spans="1:28">
      <c r="A33" s="12" t="s">
        <v>27</v>
      </c>
      <c r="B33" s="2">
        <v>9</v>
      </c>
      <c r="C33" s="2">
        <v>3980</v>
      </c>
      <c r="D33" s="2">
        <v>586</v>
      </c>
      <c r="E33" s="2">
        <v>13</v>
      </c>
      <c r="F33" s="2">
        <v>3232</v>
      </c>
      <c r="G33" s="2">
        <v>42022</v>
      </c>
      <c r="H33" s="4">
        <f t="shared" si="8"/>
        <v>3.1690140845070422E-2</v>
      </c>
      <c r="I33" s="4">
        <f t="shared" si="9"/>
        <v>3.1690140845070422E-2</v>
      </c>
      <c r="J33" s="6">
        <f t="shared" si="10"/>
        <v>0</v>
      </c>
      <c r="K33" s="6">
        <f t="shared" si="11"/>
        <v>0</v>
      </c>
      <c r="L33" s="6">
        <f>(F33-$F$34)/$F$34</f>
        <v>6.9844422376696455E-2</v>
      </c>
      <c r="M33" s="3">
        <f>L33-L34</f>
        <v>6.9844422376696455E-2</v>
      </c>
      <c r="N33" s="6">
        <f>(C33-$C$34)/$C$34</f>
        <v>6.9892473118279563E-2</v>
      </c>
      <c r="O33" s="6">
        <f t="shared" si="12"/>
        <v>6.9892473118279563E-2</v>
      </c>
      <c r="P33" t="s">
        <v>25</v>
      </c>
      <c r="Q33">
        <v>9</v>
      </c>
      <c r="R33">
        <v>1430</v>
      </c>
      <c r="S33">
        <v>280</v>
      </c>
      <c r="T33">
        <v>23</v>
      </c>
      <c r="U33">
        <v>1200</v>
      </c>
      <c r="V33">
        <v>27602</v>
      </c>
      <c r="W33" s="6">
        <v>4.4776119402985072E-2</v>
      </c>
      <c r="X33" s="6">
        <v>4.4776119402985072E-2</v>
      </c>
      <c r="Y33" s="6">
        <v>0.15</v>
      </c>
      <c r="Z33" s="6">
        <v>0.15</v>
      </c>
      <c r="AA33" s="6">
        <v>0.10803324099722991</v>
      </c>
      <c r="AB33" s="6">
        <v>0.10803324099722991</v>
      </c>
    </row>
    <row r="34" spans="1:28">
      <c r="A34" s="12" t="s">
        <v>27</v>
      </c>
      <c r="B34" s="2">
        <v>10</v>
      </c>
      <c r="C34" s="2">
        <v>3720</v>
      </c>
      <c r="D34" s="2">
        <v>568</v>
      </c>
      <c r="E34" s="2">
        <v>13</v>
      </c>
      <c r="F34" s="2">
        <v>3021</v>
      </c>
      <c r="G34" s="2">
        <v>39277</v>
      </c>
      <c r="H34" s="4">
        <f>(D34-$D$34)/$D$34</f>
        <v>0</v>
      </c>
      <c r="I34" s="4">
        <f t="shared" si="9"/>
        <v>0</v>
      </c>
      <c r="J34" s="6">
        <f t="shared" si="10"/>
        <v>0</v>
      </c>
      <c r="K34" s="6">
        <f t="shared" si="11"/>
        <v>0</v>
      </c>
      <c r="L34" s="6">
        <f>(F34-$F$34)/$F$34</f>
        <v>0</v>
      </c>
      <c r="M34" s="3">
        <f>L34-L35</f>
        <v>0</v>
      </c>
      <c r="N34" s="6">
        <f>(C34-$C$34)/$C$34</f>
        <v>0</v>
      </c>
      <c r="O34" s="6">
        <f t="shared" si="12"/>
        <v>0</v>
      </c>
      <c r="P34" t="s">
        <v>25</v>
      </c>
      <c r="Q34">
        <v>10</v>
      </c>
      <c r="R34">
        <v>1270</v>
      </c>
      <c r="S34">
        <v>268</v>
      </c>
      <c r="T34">
        <v>20</v>
      </c>
      <c r="U34">
        <v>1083</v>
      </c>
      <c r="V34">
        <v>21654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</row>
  </sheetData>
  <phoneticPr fontId="6" type="noConversion"/>
  <conditionalFormatting sqref="J2:J1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3:M20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1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2:AA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1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:AB1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:AA1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3:AA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3:AB2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5:J3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M3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5:L3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:J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L1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:L2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:L3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5:O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2020-11-25T08:16:24Z</dcterms:created>
  <dcterms:modified xsi:type="dcterms:W3CDTF">2020-11-25T09:50:57Z</dcterms:modified>
</cp:coreProperties>
</file>