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0" i="1" l="1"/>
  <c r="C8" i="1" l="1"/>
  <c r="C11" i="1" l="1"/>
  <c r="C9" i="1"/>
  <c r="C14" i="1" l="1"/>
  <c r="C13" i="1" l="1"/>
  <c r="C6" i="1"/>
  <c r="C15" i="1" s="1"/>
</calcChain>
</file>

<file path=xl/sharedStrings.xml><?xml version="1.0" encoding="utf-8"?>
<sst xmlns="http://schemas.openxmlformats.org/spreadsheetml/2006/main" count="58" uniqueCount="37">
  <si>
    <t>From</t>
  </si>
  <si>
    <t>Futurlec</t>
  </si>
  <si>
    <t>Motors (x4)</t>
  </si>
  <si>
    <t>eBay</t>
  </si>
  <si>
    <t>Cost</t>
  </si>
  <si>
    <t>Resonator</t>
  </si>
  <si>
    <t>10uF Capacitor</t>
  </si>
  <si>
    <t>ATMEGA328P-PU</t>
  </si>
  <si>
    <t>Cat.</t>
  </si>
  <si>
    <t>Item</t>
  </si>
  <si>
    <t>Microprocessor</t>
  </si>
  <si>
    <t>RESON16M0P3</t>
  </si>
  <si>
    <t>R010K14W</t>
  </si>
  <si>
    <t>C010U16E</t>
  </si>
  <si>
    <t>H107-A03</t>
  </si>
  <si>
    <t>Props</t>
  </si>
  <si>
    <t>10k Resistor (x5)</t>
  </si>
  <si>
    <t>LiPo</t>
  </si>
  <si>
    <t>H107-A02</t>
  </si>
  <si>
    <t>3.7V 350mAH 25C</t>
  </si>
  <si>
    <t>LiPo Connector</t>
  </si>
  <si>
    <t>1 to 5 Charge Cable</t>
  </si>
  <si>
    <t>Total</t>
  </si>
  <si>
    <t>Comments</t>
  </si>
  <si>
    <t>Ok</t>
  </si>
  <si>
    <t>Transistors (x4)</t>
  </si>
  <si>
    <t>BC337</t>
  </si>
  <si>
    <t>Use Damo's motors to test</t>
  </si>
  <si>
    <t>Use HJ-998 props to test</t>
  </si>
  <si>
    <t>ICS28N</t>
  </si>
  <si>
    <t>IC Socket</t>
  </si>
  <si>
    <t>3mm LED</t>
  </si>
  <si>
    <t>LED3R</t>
  </si>
  <si>
    <t>100R Resistor</t>
  </si>
  <si>
    <t>R100R14W</t>
  </si>
  <si>
    <t>1N4001</t>
  </si>
  <si>
    <t>Diodes (x4)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</si>
</sst>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3">
    <dxf>
      <numFmt numFmtId="12" formatCode="&quot;$&quot;#,##0.00;[Red]\-&quot;$&quot;#,##0.00"/>
    </dxf>
    <dxf>
      <numFmt numFmtId="12" formatCode="&quot;$&quot;#,##0.00;[Red]\-&quot;$&quot;#,##0.0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5" totalsRowCount="1" tableBorderDxfId="2">
  <autoFilter ref="A1:E14"/>
  <tableColumns count="5">
    <tableColumn id="1" name="Item" totalsRowLabel="Total"/>
    <tableColumn id="2" name="Cat."/>
    <tableColumn id="3" name="Cost" totalsRowFunction="sum" dataDxfId="1" totalsRowDxfId="0"/>
    <tableColumn id="4" name="From"/>
    <tableColumn id="5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RowHeight="15" x14ac:dyDescent="0.25"/>
  <cols>
    <col min="1" max="1" width="20.140625" bestFit="1" customWidth="1"/>
    <col min="2" max="2" width="18" bestFit="1" customWidth="1"/>
    <col min="4" max="4" width="29.7109375" bestFit="1" customWidth="1"/>
    <col min="5" max="5" width="24.42578125" bestFit="1" customWidth="1"/>
    <col min="6" max="6" width="14.7109375" bestFit="1" customWidth="1"/>
    <col min="7" max="7" width="16" bestFit="1" customWidth="1"/>
    <col min="8" max="8" width="9.140625" customWidth="1"/>
    <col min="9" max="9" width="8.28515625" bestFit="1" customWidth="1"/>
  </cols>
  <sheetData>
    <row r="1" spans="1:5" x14ac:dyDescent="0.25">
      <c r="A1" t="s">
        <v>9</v>
      </c>
      <c r="B1" t="s">
        <v>8</v>
      </c>
      <c r="C1" t="s">
        <v>4</v>
      </c>
      <c r="D1" t="s">
        <v>0</v>
      </c>
      <c r="E1" t="s">
        <v>23</v>
      </c>
    </row>
    <row r="2" spans="1:5" x14ac:dyDescent="0.25">
      <c r="A2" t="s">
        <v>10</v>
      </c>
      <c r="B2" t="s">
        <v>7</v>
      </c>
      <c r="C2" s="1">
        <v>2.31</v>
      </c>
      <c r="D2" t="s">
        <v>1</v>
      </c>
      <c r="E2" t="s">
        <v>24</v>
      </c>
    </row>
    <row r="3" spans="1:5" x14ac:dyDescent="0.25">
      <c r="A3" t="s">
        <v>30</v>
      </c>
      <c r="B3" t="s">
        <v>29</v>
      </c>
      <c r="C3" s="1">
        <v>0.17</v>
      </c>
      <c r="D3" t="s">
        <v>1</v>
      </c>
      <c r="E3" t="s">
        <v>24</v>
      </c>
    </row>
    <row r="4" spans="1:5" x14ac:dyDescent="0.25">
      <c r="A4" t="s">
        <v>5</v>
      </c>
      <c r="B4" t="s">
        <v>11</v>
      </c>
      <c r="C4" s="1">
        <v>0.21</v>
      </c>
      <c r="D4" t="s">
        <v>1</v>
      </c>
      <c r="E4" t="s">
        <v>24</v>
      </c>
    </row>
    <row r="5" spans="1:5" x14ac:dyDescent="0.25">
      <c r="A5" t="s">
        <v>6</v>
      </c>
      <c r="B5" t="s">
        <v>13</v>
      </c>
      <c r="C5" s="1">
        <v>0.05</v>
      </c>
      <c r="D5" t="s">
        <v>1</v>
      </c>
      <c r="E5" t="s">
        <v>24</v>
      </c>
    </row>
    <row r="6" spans="1:5" x14ac:dyDescent="0.25">
      <c r="A6" t="s">
        <v>16</v>
      </c>
      <c r="B6" t="s">
        <v>12</v>
      </c>
      <c r="C6" s="1">
        <f>0.11/10*5</f>
        <v>5.4999999999999993E-2</v>
      </c>
      <c r="D6" t="s">
        <v>1</v>
      </c>
      <c r="E6" t="s">
        <v>24</v>
      </c>
    </row>
    <row r="7" spans="1:5" x14ac:dyDescent="0.25">
      <c r="A7" t="s">
        <v>31</v>
      </c>
      <c r="B7" t="s">
        <v>32</v>
      </c>
      <c r="C7" s="1">
        <v>0.08</v>
      </c>
      <c r="D7" t="s">
        <v>1</v>
      </c>
      <c r="E7" t="s">
        <v>24</v>
      </c>
    </row>
    <row r="8" spans="1:5" x14ac:dyDescent="0.25">
      <c r="A8" t="s">
        <v>33</v>
      </c>
      <c r="B8" t="s">
        <v>34</v>
      </c>
      <c r="C8" s="1">
        <f>0.11/10</f>
        <v>1.0999999999999999E-2</v>
      </c>
      <c r="D8" t="s">
        <v>1</v>
      </c>
      <c r="E8" t="s">
        <v>24</v>
      </c>
    </row>
    <row r="9" spans="1:5" x14ac:dyDescent="0.25">
      <c r="A9" t="s">
        <v>25</v>
      </c>
      <c r="B9" t="s">
        <v>26</v>
      </c>
      <c r="C9" s="1">
        <f>0.07*4</f>
        <v>0.28000000000000003</v>
      </c>
      <c r="D9" t="s">
        <v>1</v>
      </c>
      <c r="E9" t="s">
        <v>24</v>
      </c>
    </row>
    <row r="10" spans="1:5" x14ac:dyDescent="0.25">
      <c r="A10" t="s">
        <v>36</v>
      </c>
      <c r="B10" t="s">
        <v>35</v>
      </c>
      <c r="C10" s="1">
        <f>0.21/10*4</f>
        <v>8.3999999999999991E-2</v>
      </c>
      <c r="D10" t="s">
        <v>1</v>
      </c>
      <c r="E10" t="s">
        <v>24</v>
      </c>
    </row>
    <row r="11" spans="1:5" x14ac:dyDescent="0.25">
      <c r="A11" t="s">
        <v>2</v>
      </c>
      <c r="B11" t="s">
        <v>14</v>
      </c>
      <c r="C11" s="1">
        <f>11.82+0.99*11.82/10.57</f>
        <v>12.927076631977295</v>
      </c>
      <c r="D11" t="s">
        <v>1</v>
      </c>
      <c r="E11" t="s">
        <v>27</v>
      </c>
    </row>
    <row r="12" spans="1:5" x14ac:dyDescent="0.25">
      <c r="A12" t="s">
        <v>15</v>
      </c>
      <c r="B12" t="s">
        <v>18</v>
      </c>
      <c r="C12" s="1">
        <v>1.62</v>
      </c>
      <c r="D12" t="s">
        <v>3</v>
      </c>
      <c r="E12" t="s">
        <v>28</v>
      </c>
    </row>
    <row r="13" spans="1:5" x14ac:dyDescent="0.25">
      <c r="A13" t="s">
        <v>17</v>
      </c>
      <c r="B13" t="s">
        <v>19</v>
      </c>
      <c r="C13" s="1">
        <f>6.32/2</f>
        <v>3.16</v>
      </c>
      <c r="D13" t="s">
        <v>3</v>
      </c>
      <c r="E13" t="s">
        <v>24</v>
      </c>
    </row>
    <row r="14" spans="1:5" x14ac:dyDescent="0.25">
      <c r="A14" t="s">
        <v>20</v>
      </c>
      <c r="B14" t="s">
        <v>21</v>
      </c>
      <c r="C14" s="1">
        <f>3.2/5</f>
        <v>0.64</v>
      </c>
      <c r="D14" t="s">
        <v>3</v>
      </c>
      <c r="E14" t="s">
        <v>24</v>
      </c>
    </row>
    <row r="15" spans="1:5" x14ac:dyDescent="0.25">
      <c r="A15" t="s">
        <v>22</v>
      </c>
      <c r="C15" s="1">
        <f>SUBTOTAL(109,Table1[Cost])</f>
        <v>21.597076631977298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2013-09-12T02:28:22Z</dcterms:modified>
</cp:coreProperties>
</file>