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5" i="1" l="1"/>
  <c r="C7" i="1"/>
  <c r="C17" i="1"/>
  <c r="K11" i="1"/>
  <c r="K7" i="1" l="1"/>
  <c r="C14" i="1" l="1"/>
  <c r="C8" i="1"/>
  <c r="C6" i="1"/>
</calcChain>
</file>

<file path=xl/sharedStrings.xml><?xml version="1.0" encoding="utf-8"?>
<sst xmlns="http://schemas.openxmlformats.org/spreadsheetml/2006/main" count="87" uniqueCount="46">
  <si>
    <t>From</t>
  </si>
  <si>
    <t>Futurlec</t>
  </si>
  <si>
    <t>Motors (x4)</t>
  </si>
  <si>
    <t>eBay</t>
  </si>
  <si>
    <t>Cost</t>
  </si>
  <si>
    <t>Total:</t>
  </si>
  <si>
    <t>Resonator</t>
  </si>
  <si>
    <t>10k Resistor</t>
  </si>
  <si>
    <t>10uF Capacitor</t>
  </si>
  <si>
    <t>3.3V Regulator</t>
  </si>
  <si>
    <t>MPU6050</t>
  </si>
  <si>
    <t>HMC5883L</t>
  </si>
  <si>
    <t>HC-SR04</t>
  </si>
  <si>
    <t>ATMEGA328P-PU</t>
  </si>
  <si>
    <t>Cat.</t>
  </si>
  <si>
    <t>Item</t>
  </si>
  <si>
    <t>LM1117T-3</t>
  </si>
  <si>
    <t>Microprocessor</t>
  </si>
  <si>
    <t>RESON16M0P3</t>
  </si>
  <si>
    <t>2.4GHz Radio</t>
  </si>
  <si>
    <t>3-axis acc + gyro</t>
  </si>
  <si>
    <t>3-axis magnetometer</t>
  </si>
  <si>
    <t>Distance sensor</t>
  </si>
  <si>
    <t>R010K14W</t>
  </si>
  <si>
    <t>C010U16E</t>
  </si>
  <si>
    <t>NRF24L01+</t>
  </si>
  <si>
    <t>H107-A03</t>
  </si>
  <si>
    <t>Props</t>
  </si>
  <si>
    <t>10k Resistor (x5)</t>
  </si>
  <si>
    <t>LiPo</t>
  </si>
  <si>
    <t>Receiver:</t>
  </si>
  <si>
    <t>FTDI</t>
  </si>
  <si>
    <t>H107-A02</t>
  </si>
  <si>
    <t>3.7V 350mAH 25C</t>
  </si>
  <si>
    <t>FT232RL</t>
  </si>
  <si>
    <t>Or $2.78 for the SMD chip</t>
  </si>
  <si>
    <t>MOSFETs (x4)</t>
  </si>
  <si>
    <t>Quadcopter:</t>
  </si>
  <si>
    <t>LiPo Connector</t>
  </si>
  <si>
    <t>IRFD014</t>
  </si>
  <si>
    <t>1 to 5 Charge Cable</t>
  </si>
  <si>
    <t>Status</t>
  </si>
  <si>
    <t>In Stock</t>
  </si>
  <si>
    <t>Need to Order</t>
  </si>
  <si>
    <t>Ordered</t>
  </si>
  <si>
    <t>10DOF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</si>
</sst>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7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/>
  </sheetViews>
  <sheetFormatPr defaultRowHeight="15" x14ac:dyDescent="0.25"/>
  <cols>
    <col min="1" max="1" width="20.140625" bestFit="1" customWidth="1"/>
    <col min="2" max="2" width="18" bestFit="1" customWidth="1"/>
    <col min="4" max="4" width="8.28515625" bestFit="1" customWidth="1"/>
    <col min="5" max="5" width="13.85546875" bestFit="1" customWidth="1"/>
    <col min="9" max="9" width="14.7109375" bestFit="1" customWidth="1"/>
    <col min="10" max="10" width="16" bestFit="1" customWidth="1"/>
    <col min="11" max="11" width="9.140625" customWidth="1"/>
    <col min="12" max="12" width="8.28515625" bestFit="1" customWidth="1"/>
  </cols>
  <sheetData>
    <row r="1" spans="1:13" x14ac:dyDescent="0.25">
      <c r="A1" s="4" t="s">
        <v>37</v>
      </c>
      <c r="I1" s="4" t="s">
        <v>30</v>
      </c>
    </row>
    <row r="2" spans="1:13" x14ac:dyDescent="0.25">
      <c r="A2" t="s">
        <v>15</v>
      </c>
      <c r="B2" t="s">
        <v>14</v>
      </c>
      <c r="C2" t="s">
        <v>4</v>
      </c>
      <c r="D2" t="s">
        <v>0</v>
      </c>
      <c r="E2" t="s">
        <v>41</v>
      </c>
      <c r="I2" t="s">
        <v>15</v>
      </c>
      <c r="J2" t="s">
        <v>14</v>
      </c>
      <c r="K2" t="s">
        <v>4</v>
      </c>
      <c r="L2" t="s">
        <v>0</v>
      </c>
    </row>
    <row r="3" spans="1:13" x14ac:dyDescent="0.25">
      <c r="A3" t="s">
        <v>17</v>
      </c>
      <c r="B3" t="s">
        <v>13</v>
      </c>
      <c r="C3" s="1">
        <v>2.31</v>
      </c>
      <c r="D3" t="s">
        <v>1</v>
      </c>
      <c r="E3" s="5" t="s">
        <v>42</v>
      </c>
      <c r="I3" t="s">
        <v>17</v>
      </c>
      <c r="J3" t="s">
        <v>13</v>
      </c>
      <c r="K3" s="1">
        <v>2.31</v>
      </c>
      <c r="L3" t="s">
        <v>1</v>
      </c>
    </row>
    <row r="4" spans="1:13" x14ac:dyDescent="0.25">
      <c r="A4" t="s">
        <v>6</v>
      </c>
      <c r="B4" t="s">
        <v>18</v>
      </c>
      <c r="C4" s="1">
        <v>0.21</v>
      </c>
      <c r="D4" t="s">
        <v>1</v>
      </c>
      <c r="E4" s="5" t="s">
        <v>42</v>
      </c>
      <c r="I4" t="s">
        <v>6</v>
      </c>
      <c r="J4" t="s">
        <v>18</v>
      </c>
      <c r="K4" s="1">
        <v>0.21</v>
      </c>
      <c r="L4" t="s">
        <v>1</v>
      </c>
    </row>
    <row r="5" spans="1:13" x14ac:dyDescent="0.25">
      <c r="A5" t="s">
        <v>8</v>
      </c>
      <c r="B5" t="s">
        <v>24</v>
      </c>
      <c r="C5" s="1">
        <v>0.05</v>
      </c>
      <c r="D5" t="s">
        <v>1</v>
      </c>
      <c r="E5" s="5" t="s">
        <v>42</v>
      </c>
      <c r="I5" t="s">
        <v>9</v>
      </c>
      <c r="J5" t="s">
        <v>16</v>
      </c>
      <c r="K5" s="1">
        <v>0.74</v>
      </c>
      <c r="L5" t="s">
        <v>1</v>
      </c>
    </row>
    <row r="6" spans="1:13" x14ac:dyDescent="0.25">
      <c r="A6" t="s">
        <v>28</v>
      </c>
      <c r="B6" t="s">
        <v>23</v>
      </c>
      <c r="C6" s="1">
        <f>0.11/10*5</f>
        <v>5.4999999999999993E-2</v>
      </c>
      <c r="D6" t="s">
        <v>1</v>
      </c>
      <c r="E6" s="5" t="s">
        <v>42</v>
      </c>
      <c r="I6" t="s">
        <v>8</v>
      </c>
      <c r="J6" t="s">
        <v>24</v>
      </c>
      <c r="K6" s="1">
        <v>0.05</v>
      </c>
      <c r="L6" t="s">
        <v>1</v>
      </c>
    </row>
    <row r="7" spans="1:13" x14ac:dyDescent="0.25">
      <c r="A7" t="s">
        <v>36</v>
      </c>
      <c r="B7" t="s">
        <v>39</v>
      </c>
      <c r="C7" s="1">
        <f>0.42*4</f>
        <v>1.68</v>
      </c>
      <c r="D7" t="s">
        <v>1</v>
      </c>
      <c r="E7" s="6" t="s">
        <v>43</v>
      </c>
      <c r="I7" t="s">
        <v>7</v>
      </c>
      <c r="J7" t="s">
        <v>23</v>
      </c>
      <c r="K7" s="1">
        <f>0.11/10</f>
        <v>1.0999999999999999E-2</v>
      </c>
      <c r="L7" t="s">
        <v>1</v>
      </c>
    </row>
    <row r="8" spans="1:13" x14ac:dyDescent="0.25">
      <c r="A8" t="s">
        <v>2</v>
      </c>
      <c r="B8" t="s">
        <v>26</v>
      </c>
      <c r="C8" s="1">
        <f>11.82+0.99*11.82/10.57</f>
        <v>12.927076631977295</v>
      </c>
      <c r="D8" t="s">
        <v>3</v>
      </c>
      <c r="E8" s="7" t="s">
        <v>44</v>
      </c>
      <c r="I8" t="s">
        <v>19</v>
      </c>
      <c r="J8" t="s">
        <v>25</v>
      </c>
      <c r="K8" s="1">
        <v>1.44</v>
      </c>
      <c r="L8" t="s">
        <v>3</v>
      </c>
    </row>
    <row r="9" spans="1:13" x14ac:dyDescent="0.25">
      <c r="A9" t="s">
        <v>19</v>
      </c>
      <c r="B9" t="s">
        <v>25</v>
      </c>
      <c r="C9" s="1">
        <v>1.44</v>
      </c>
      <c r="D9" t="s">
        <v>3</v>
      </c>
      <c r="E9" s="5" t="s">
        <v>42</v>
      </c>
      <c r="I9" t="s">
        <v>31</v>
      </c>
      <c r="J9" t="s">
        <v>34</v>
      </c>
      <c r="K9" s="1">
        <v>6.14</v>
      </c>
      <c r="L9" t="s">
        <v>3</v>
      </c>
      <c r="M9" t="s">
        <v>35</v>
      </c>
    </row>
    <row r="10" spans="1:13" x14ac:dyDescent="0.25">
      <c r="A10" t="s">
        <v>20</v>
      </c>
      <c r="B10" t="s">
        <v>10</v>
      </c>
      <c r="C10" s="1">
        <v>3.27</v>
      </c>
      <c r="D10" t="s">
        <v>3</v>
      </c>
      <c r="E10" s="5" t="s">
        <v>45</v>
      </c>
    </row>
    <row r="11" spans="1:13" x14ac:dyDescent="0.25">
      <c r="A11" t="s">
        <v>21</v>
      </c>
      <c r="B11" t="s">
        <v>11</v>
      </c>
      <c r="C11" s="1">
        <v>2.48</v>
      </c>
      <c r="D11" t="s">
        <v>3</v>
      </c>
      <c r="E11" s="5" t="s">
        <v>45</v>
      </c>
      <c r="J11" s="3" t="s">
        <v>5</v>
      </c>
      <c r="K11" s="2">
        <f>SUM(K3:K9)</f>
        <v>10.901</v>
      </c>
    </row>
    <row r="12" spans="1:13" x14ac:dyDescent="0.25">
      <c r="A12" t="s">
        <v>22</v>
      </c>
      <c r="B12" t="s">
        <v>12</v>
      </c>
      <c r="C12" s="1">
        <v>1.79</v>
      </c>
      <c r="D12" t="s">
        <v>3</v>
      </c>
      <c r="E12" s="5" t="s">
        <v>42</v>
      </c>
    </row>
    <row r="13" spans="1:13" x14ac:dyDescent="0.25">
      <c r="A13" t="s">
        <v>27</v>
      </c>
      <c r="B13" t="s">
        <v>32</v>
      </c>
      <c r="C13" s="1">
        <v>1.62</v>
      </c>
      <c r="D13" t="s">
        <v>3</v>
      </c>
      <c r="E13" s="7" t="s">
        <v>44</v>
      </c>
    </row>
    <row r="14" spans="1:13" x14ac:dyDescent="0.25">
      <c r="A14" t="s">
        <v>29</v>
      </c>
      <c r="B14" t="s">
        <v>33</v>
      </c>
      <c r="C14" s="1">
        <f>6.32/2</f>
        <v>3.16</v>
      </c>
      <c r="D14" t="s">
        <v>3</v>
      </c>
      <c r="E14" s="5" t="s">
        <v>42</v>
      </c>
    </row>
    <row r="15" spans="1:13" x14ac:dyDescent="0.25">
      <c r="A15" t="s">
        <v>38</v>
      </c>
      <c r="B15" t="s">
        <v>40</v>
      </c>
      <c r="C15" s="1">
        <f>3.2/5</f>
        <v>0.64</v>
      </c>
      <c r="D15" t="s">
        <v>3</v>
      </c>
      <c r="E15" s="5" t="s">
        <v>42</v>
      </c>
    </row>
    <row r="17" spans="2:3" x14ac:dyDescent="0.25">
      <c r="B17" s="3" t="s">
        <v>5</v>
      </c>
      <c r="C17" s="2">
        <f>SUM(C3:C15)</f>
        <v>31.632076631977295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2013-09-06T04:31:03Z</dcterms:modified>
</cp:coreProperties>
</file>