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27795" windowHeight="12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G3" i="1"/>
  <c r="G14" i="1" s="1"/>
  <c r="E16" i="1"/>
  <c r="F16" i="1" s="1"/>
  <c r="D16" i="1"/>
  <c r="D11" i="1"/>
  <c r="E11" i="1"/>
  <c r="F11" i="1" s="1"/>
  <c r="F4" i="1"/>
  <c r="E12" i="1"/>
  <c r="F12" i="1" s="1"/>
  <c r="D12" i="1"/>
  <c r="E6" i="1"/>
  <c r="F6" i="1" s="1"/>
  <c r="E5" i="1"/>
  <c r="F5" i="1" s="1"/>
  <c r="D6" i="1"/>
  <c r="D5" i="1"/>
  <c r="D9" i="1"/>
  <c r="D3" i="1"/>
  <c r="D7" i="1"/>
  <c r="D8" i="1"/>
  <c r="D10" i="1"/>
  <c r="D13" i="1"/>
  <c r="D2" i="1"/>
  <c r="E10" i="1"/>
  <c r="F10" i="1" s="1"/>
  <c r="E9" i="1"/>
  <c r="F9" i="1" s="1"/>
  <c r="E3" i="1"/>
  <c r="F3" i="1" s="1"/>
  <c r="E13" i="1"/>
  <c r="E8" i="1"/>
  <c r="F8" i="1" s="1"/>
  <c r="E7" i="1"/>
  <c r="F7" i="1" s="1"/>
  <c r="E2" i="1"/>
  <c r="F2" i="1" s="1"/>
  <c r="F13" i="1"/>
  <c r="D14" i="1" l="1"/>
  <c r="F14" i="1"/>
</calcChain>
</file>

<file path=xl/sharedStrings.xml><?xml version="1.0" encoding="utf-8"?>
<sst xmlns="http://schemas.openxmlformats.org/spreadsheetml/2006/main" count="62" uniqueCount="50">
  <si>
    <t>Frame</t>
  </si>
  <si>
    <t>Motor</t>
  </si>
  <si>
    <t>Item</t>
  </si>
  <si>
    <t>Qty</t>
  </si>
  <si>
    <t>ESC</t>
  </si>
  <si>
    <t>Control board</t>
  </si>
  <si>
    <t>Store</t>
  </si>
  <si>
    <t>Description</t>
  </si>
  <si>
    <t>Radio</t>
  </si>
  <si>
    <t>Link</t>
  </si>
  <si>
    <t>Hobbyking</t>
  </si>
  <si>
    <t>Shipping</t>
  </si>
  <si>
    <t>http://www.hobbyking.com/hobbyking/store/__28172__F330_Glass_Fiber_Mini_Quadcopter_Frame_330mm.html</t>
  </si>
  <si>
    <t>Hobby King 2.4Ghz 6Ch Tx &amp; Rx V2 (Mode 1)</t>
  </si>
  <si>
    <t>http://www.hobbyking.com/hobbyking/store/__9041__Hobby_King_2_4Ghz_6Ch_Tx_Rx_V2_Mode_1_.html</t>
  </si>
  <si>
    <t>http://www.hobbyking.com/hobbyking/store/__19534__HobbyKing_Multi_Rotor_Control_Board_V2_1_Atmega168PA_.html</t>
  </si>
  <si>
    <t>HobbyKing Multi-Rotor Control Board V2.1 (Atmega168PA)</t>
  </si>
  <si>
    <t>Foreign Price</t>
  </si>
  <si>
    <t>Local Price</t>
  </si>
  <si>
    <t>Battery</t>
  </si>
  <si>
    <t>Charger</t>
  </si>
  <si>
    <t>Props</t>
  </si>
  <si>
    <t>F330 Glass Fiber Mini Quadcopter Frame 330mm</t>
  </si>
  <si>
    <t>Turnigy balancer &amp; Charger 2S-3S</t>
  </si>
  <si>
    <t>http://www.hobbyking.com/hobbyking/store/__7637__Turnigy_balancer_Charger_2S_3S.html</t>
  </si>
  <si>
    <t>Foreign Total</t>
  </si>
  <si>
    <t>Local Total</t>
  </si>
  <si>
    <t>8x4.5 SF Props 4pc Standard Rotation (Red)</t>
  </si>
  <si>
    <t>8x4.5 SF Props 4pc R/H Rotation (Red)</t>
  </si>
  <si>
    <t>http://www.hobbyking.com/hobbyking/store/__22309__8x4_5_SF_Props_4pc_Standard_Rotation_Red_.html</t>
  </si>
  <si>
    <t>http://www.hobbyking.com/hobbyking/store/__22310__8x4_5_SF_Props_4pc_R_H_Rotation_Red_.html</t>
  </si>
  <si>
    <t>2728 Brushless Outrunner Motor 1000kv</t>
  </si>
  <si>
    <t>http://www.hobbyking.com/hobbyking/store/__23770__2728_Brushless_Outrunner_Motor_1000kv.html</t>
  </si>
  <si>
    <t>IMU</t>
  </si>
  <si>
    <t>Ultrasonic</t>
  </si>
  <si>
    <t>Camera</t>
  </si>
  <si>
    <t>eBay</t>
  </si>
  <si>
    <t>20A 20 A Brushless Motor Speed Controller</t>
  </si>
  <si>
    <t>-</t>
  </si>
  <si>
    <t>Ultrasonic Module HC-SR04 2cm-450cm</t>
  </si>
  <si>
    <t>Nine Axis Degree of Freedom IMU Sensor</t>
  </si>
  <si>
    <t>http://dx.com/p/mini-2-4ghz-wireless-pin-hole-spy-camera-with-receiver-antenna-pal-ntsc-72854</t>
  </si>
  <si>
    <t>Mini 2.4GHz Wireless Camera with Receiver/Antenna</t>
  </si>
  <si>
    <t>DX</t>
  </si>
  <si>
    <t>Weight (g)</t>
  </si>
  <si>
    <t>Barometric</t>
  </si>
  <si>
    <t>Kinect</t>
  </si>
  <si>
    <t>Individual IMU components</t>
  </si>
  <si>
    <t>ZIPPY Compact 1000mAh 3S 35C Lipo Pack</t>
  </si>
  <si>
    <t>http://www.hobbyking.com/hobbyking/store/__21389__ZIPPY_Compact_1000mAh_3S_35C_Lipo_Pack.html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</si>
</sst>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[$USD]\ #,##0.00;[Red]\-[$USD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8" fontId="0" fillId="0" borderId="0" xfId="0" applyNumberFormat="1"/>
    <xf numFmtId="0" fontId="2" fillId="0" borderId="0" xfId="1"/>
    <xf numFmtId="0" fontId="1" fillId="0" borderId="1" xfId="0" applyFont="1" applyBorder="1" applyAlignment="1">
      <alignment horizontal="right"/>
    </xf>
    <xf numFmtId="8" fontId="1" fillId="0" borderId="1" xfId="0" applyNumberFormat="1" applyFont="1" applyBorder="1"/>
    <xf numFmtId="164" fontId="0" fillId="0" borderId="0" xfId="0" applyNumberFormat="1"/>
    <xf numFmtId="164" fontId="1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bbyking.com/hobbyking/store/__23770__2728_Brushless_Outrunner_Motor_1000kv.html" TargetMode="External"/><Relationship Id="rId3" Type="http://schemas.openxmlformats.org/officeDocument/2006/relationships/hyperlink" Target="http://www.hobbyking.com/hobbyking/store/__19534__HobbyKing_Multi_Rotor_Control_Board_V2_1_Atmega168PA_.html" TargetMode="External"/><Relationship Id="rId7" Type="http://schemas.openxmlformats.org/officeDocument/2006/relationships/hyperlink" Target="http://dx.com/p/mini-2-4ghz-wireless-pin-hole-spy-camera-with-receiver-antenna-pal-ntsc-72854" TargetMode="External"/><Relationship Id="rId2" Type="http://schemas.openxmlformats.org/officeDocument/2006/relationships/hyperlink" Target="http://www.hobbyking.com/hobbyking/store/__9041__Hobby_King_2_4Ghz_6Ch_Tx_Rx_V2_Mode_1_.html" TargetMode="External"/><Relationship Id="rId1" Type="http://schemas.openxmlformats.org/officeDocument/2006/relationships/hyperlink" Target="http://www.hobbyking.com/hobbyking/store/__28172__F330_Glass_Fiber_Mini_Quadcopter_Frame_330mm.html" TargetMode="External"/><Relationship Id="rId6" Type="http://schemas.openxmlformats.org/officeDocument/2006/relationships/hyperlink" Target="http://www.hobbyking.com/hobbyking/store/__22310__8x4_5_SF_Props_4pc_R_H_Rotation_Red_.html" TargetMode="External"/><Relationship Id="rId5" Type="http://schemas.openxmlformats.org/officeDocument/2006/relationships/hyperlink" Target="http://www.hobbyking.com/hobbyking/store/__22309__8x4_5_SF_Props_4pc_Standard_Rotation_Red_.html" TargetMode="External"/><Relationship Id="rId4" Type="http://schemas.openxmlformats.org/officeDocument/2006/relationships/hyperlink" Target="http://www.hobbyking.com/hobbyking/store/__7637__Turnigy_balancer_Charger_2S_3S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tabSelected="1" workbookViewId="0"/>
  </sheetViews>
  <sheetFormatPr defaultRowHeight="15" x14ac:dyDescent="0.25"/>
  <cols>
    <col min="1" max="1" width="13.28515625" bestFit="1" customWidth="1"/>
    <col min="3" max="4" width="12.5703125" bestFit="1" customWidth="1"/>
    <col min="5" max="6" width="10.28515625" bestFit="1" customWidth="1"/>
    <col min="7" max="7" width="10.42578125" bestFit="1" customWidth="1"/>
    <col min="8" max="8" width="13.28515625" customWidth="1"/>
    <col min="9" max="9" width="53.7109375" bestFit="1" customWidth="1"/>
    <col min="10" max="10" width="114" bestFit="1" customWidth="1"/>
  </cols>
  <sheetData>
    <row r="1" spans="1:10" s="1" customFormat="1" x14ac:dyDescent="0.25">
      <c r="A1" s="1" t="s">
        <v>2</v>
      </c>
      <c r="B1" s="1" t="s">
        <v>3</v>
      </c>
      <c r="C1" s="1" t="s">
        <v>17</v>
      </c>
      <c r="D1" s="1" t="s">
        <v>25</v>
      </c>
      <c r="E1" s="1" t="s">
        <v>18</v>
      </c>
      <c r="F1" s="1" t="s">
        <v>26</v>
      </c>
      <c r="G1" s="1" t="s">
        <v>44</v>
      </c>
      <c r="H1" s="1" t="s">
        <v>6</v>
      </c>
      <c r="I1" s="1" t="s">
        <v>7</v>
      </c>
      <c r="J1" s="1" t="s">
        <v>9</v>
      </c>
    </row>
    <row r="2" spans="1:10" x14ac:dyDescent="0.25">
      <c r="A2" t="s">
        <v>0</v>
      </c>
      <c r="B2">
        <v>1</v>
      </c>
      <c r="C2" s="6">
        <v>8.99</v>
      </c>
      <c r="D2" s="6">
        <f>C2*B2</f>
        <v>8.99</v>
      </c>
      <c r="E2" s="2">
        <f>C2*(53.39/47.05)</f>
        <v>10.20140488841658</v>
      </c>
      <c r="F2" s="2">
        <f>B2*E2</f>
        <v>10.20140488841658</v>
      </c>
      <c r="G2">
        <v>147</v>
      </c>
      <c r="H2" t="s">
        <v>10</v>
      </c>
      <c r="I2" t="s">
        <v>22</v>
      </c>
      <c r="J2" s="3" t="s">
        <v>12</v>
      </c>
    </row>
    <row r="3" spans="1:10" x14ac:dyDescent="0.25">
      <c r="A3" t="s">
        <v>1</v>
      </c>
      <c r="B3">
        <v>4</v>
      </c>
      <c r="C3" s="6">
        <v>9.8800000000000008</v>
      </c>
      <c r="D3" s="6">
        <f t="shared" ref="D3:D13" si="0">C3*B3</f>
        <v>39.520000000000003</v>
      </c>
      <c r="E3" s="2">
        <f>C3*(53.39/47.05)</f>
        <v>11.211332624867165</v>
      </c>
      <c r="F3" s="2">
        <f>B3*E3</f>
        <v>44.845330499468659</v>
      </c>
      <c r="G3">
        <f>48*4</f>
        <v>192</v>
      </c>
      <c r="H3" t="s">
        <v>10</v>
      </c>
      <c r="I3" t="s">
        <v>31</v>
      </c>
      <c r="J3" s="3" t="s">
        <v>32</v>
      </c>
    </row>
    <row r="4" spans="1:10" x14ac:dyDescent="0.25">
      <c r="A4" t="s">
        <v>4</v>
      </c>
      <c r="B4">
        <v>4</v>
      </c>
      <c r="C4" s="8" t="s">
        <v>38</v>
      </c>
      <c r="D4" s="8" t="s">
        <v>38</v>
      </c>
      <c r="E4" s="2">
        <v>6.45</v>
      </c>
      <c r="F4" s="2">
        <f>B4*E4</f>
        <v>25.8</v>
      </c>
      <c r="G4">
        <f>4*21</f>
        <v>84</v>
      </c>
      <c r="H4" t="s">
        <v>36</v>
      </c>
      <c r="I4" t="s">
        <v>37</v>
      </c>
      <c r="J4" s="3"/>
    </row>
    <row r="5" spans="1:10" x14ac:dyDescent="0.25">
      <c r="A5" t="s">
        <v>21</v>
      </c>
      <c r="B5">
        <v>1</v>
      </c>
      <c r="C5" s="6">
        <v>2.46</v>
      </c>
      <c r="D5" s="6">
        <f t="shared" si="0"/>
        <v>2.46</v>
      </c>
      <c r="E5" s="2">
        <f>C5*(53.39/47.05)</f>
        <v>2.7914856535600427</v>
      </c>
      <c r="F5" s="2">
        <f>B5*E5</f>
        <v>2.7914856535600427</v>
      </c>
      <c r="G5">
        <v>5</v>
      </c>
      <c r="H5" t="s">
        <v>10</v>
      </c>
      <c r="I5" t="s">
        <v>27</v>
      </c>
      <c r="J5" s="3" t="s">
        <v>29</v>
      </c>
    </row>
    <row r="6" spans="1:10" x14ac:dyDescent="0.25">
      <c r="A6" t="s">
        <v>21</v>
      </c>
      <c r="B6">
        <v>1</v>
      </c>
      <c r="C6" s="6">
        <v>2.46</v>
      </c>
      <c r="D6" s="6">
        <f t="shared" si="0"/>
        <v>2.46</v>
      </c>
      <c r="E6" s="2">
        <f>C6*(53.39/47.05)</f>
        <v>2.7914856535600427</v>
      </c>
      <c r="F6" s="2">
        <f>B6*E6</f>
        <v>2.7914856535600427</v>
      </c>
      <c r="G6">
        <v>5</v>
      </c>
      <c r="H6" t="s">
        <v>10</v>
      </c>
      <c r="I6" t="s">
        <v>28</v>
      </c>
      <c r="J6" s="3" t="s">
        <v>30</v>
      </c>
    </row>
    <row r="7" spans="1:10" x14ac:dyDescent="0.25">
      <c r="A7" t="s">
        <v>5</v>
      </c>
      <c r="B7">
        <v>1</v>
      </c>
      <c r="C7" s="6">
        <v>12.99</v>
      </c>
      <c r="D7" s="6">
        <f t="shared" si="0"/>
        <v>12.99</v>
      </c>
      <c r="E7" s="2">
        <f>C7*(53.39/47.05)</f>
        <v>14.740405951115836</v>
      </c>
      <c r="F7" s="2">
        <f>B7*E7</f>
        <v>14.740405951115836</v>
      </c>
      <c r="G7">
        <v>14.5</v>
      </c>
      <c r="H7" t="s">
        <v>10</v>
      </c>
      <c r="I7" t="s">
        <v>16</v>
      </c>
      <c r="J7" s="3" t="s">
        <v>15</v>
      </c>
    </row>
    <row r="8" spans="1:10" x14ac:dyDescent="0.25">
      <c r="A8" t="s">
        <v>8</v>
      </c>
      <c r="B8">
        <v>1</v>
      </c>
      <c r="C8" s="6">
        <v>25.07</v>
      </c>
      <c r="D8" s="6">
        <f t="shared" si="0"/>
        <v>25.07</v>
      </c>
      <c r="E8" s="2">
        <f>C8*(53.39/47.05)</f>
        <v>28.448189160467589</v>
      </c>
      <c r="F8" s="2">
        <f>B8*E8</f>
        <v>28.448189160467589</v>
      </c>
      <c r="G8">
        <v>13</v>
      </c>
      <c r="H8" t="s">
        <v>10</v>
      </c>
      <c r="I8" t="s">
        <v>13</v>
      </c>
      <c r="J8" s="3" t="s">
        <v>14</v>
      </c>
    </row>
    <row r="9" spans="1:10" x14ac:dyDescent="0.25">
      <c r="A9" t="s">
        <v>19</v>
      </c>
      <c r="B9">
        <v>1</v>
      </c>
      <c r="C9" s="6">
        <v>6.45</v>
      </c>
      <c r="D9" s="6">
        <f t="shared" si="0"/>
        <v>6.45</v>
      </c>
      <c r="E9" s="2">
        <f>C9*(53.39/47.05)</f>
        <v>7.3191392136025506</v>
      </c>
      <c r="F9" s="2">
        <f>B9*E9</f>
        <v>7.3191392136025506</v>
      </c>
      <c r="G9">
        <v>92</v>
      </c>
      <c r="H9" t="s">
        <v>10</v>
      </c>
      <c r="I9" t="s">
        <v>48</v>
      </c>
      <c r="J9" s="3" t="s">
        <v>49</v>
      </c>
    </row>
    <row r="10" spans="1:10" x14ac:dyDescent="0.25">
      <c r="A10" t="s">
        <v>20</v>
      </c>
      <c r="B10">
        <v>1</v>
      </c>
      <c r="C10" s="6">
        <v>4.49</v>
      </c>
      <c r="D10" s="6">
        <f t="shared" si="0"/>
        <v>4.49</v>
      </c>
      <c r="E10" s="2">
        <f>C10*(53.39/47.05)</f>
        <v>5.0950286928799153</v>
      </c>
      <c r="F10" s="2">
        <f>B10*E10</f>
        <v>5.0950286928799153</v>
      </c>
      <c r="H10" t="s">
        <v>10</v>
      </c>
      <c r="I10" t="s">
        <v>23</v>
      </c>
      <c r="J10" s="3" t="s">
        <v>24</v>
      </c>
    </row>
    <row r="11" spans="1:10" x14ac:dyDescent="0.25">
      <c r="A11" t="s">
        <v>33</v>
      </c>
      <c r="B11">
        <v>1</v>
      </c>
      <c r="C11" s="6">
        <v>11.59</v>
      </c>
      <c r="D11" s="6">
        <f t="shared" si="0"/>
        <v>11.59</v>
      </c>
      <c r="E11" s="2">
        <f>C11*(53.39/47.05)</f>
        <v>13.151755579171095</v>
      </c>
      <c r="F11" s="2">
        <f>B11*E11</f>
        <v>13.151755579171095</v>
      </c>
      <c r="G11">
        <v>10</v>
      </c>
      <c r="H11" t="s">
        <v>36</v>
      </c>
      <c r="I11" t="s">
        <v>40</v>
      </c>
      <c r="J11" s="3"/>
    </row>
    <row r="12" spans="1:10" x14ac:dyDescent="0.25">
      <c r="A12" t="s">
        <v>34</v>
      </c>
      <c r="B12">
        <v>1</v>
      </c>
      <c r="C12" s="6">
        <v>1.62</v>
      </c>
      <c r="D12" s="6">
        <f>C12*B12</f>
        <v>1.62</v>
      </c>
      <c r="E12" s="2">
        <f>C12*(53.39/47.05)</f>
        <v>1.8382954303931989</v>
      </c>
      <c r="F12" s="2">
        <f>B12*E12</f>
        <v>1.8382954303931989</v>
      </c>
      <c r="G12">
        <v>11</v>
      </c>
      <c r="H12" t="s">
        <v>36</v>
      </c>
      <c r="I12" t="s">
        <v>39</v>
      </c>
      <c r="J12" s="3"/>
    </row>
    <row r="13" spans="1:10" ht="15.75" thickBot="1" x14ac:dyDescent="0.3">
      <c r="A13" t="s">
        <v>11</v>
      </c>
      <c r="B13">
        <v>1</v>
      </c>
      <c r="C13" s="6">
        <v>29.67</v>
      </c>
      <c r="D13" s="6">
        <f t="shared" si="0"/>
        <v>29.67</v>
      </c>
      <c r="E13" s="2">
        <f>C13*(53.39/47.05)</f>
        <v>33.668040382571732</v>
      </c>
      <c r="F13" s="2">
        <f>B13*E13</f>
        <v>33.668040382571732</v>
      </c>
      <c r="H13" t="s">
        <v>10</v>
      </c>
    </row>
    <row r="14" spans="1:10" s="1" customFormat="1" ht="15.75" thickTop="1" x14ac:dyDescent="0.25">
      <c r="A14" s="4"/>
      <c r="B14" s="4"/>
      <c r="C14" s="4"/>
      <c r="D14" s="7">
        <f>SUM(D2:D13)</f>
        <v>145.31</v>
      </c>
      <c r="E14" s="4"/>
      <c r="F14" s="5">
        <f>SUM(F2:F13)</f>
        <v>190.69056110520722</v>
      </c>
      <c r="G14" s="4">
        <f>SUM(G2:G13)</f>
        <v>573.5</v>
      </c>
    </row>
    <row r="16" spans="1:10" x14ac:dyDescent="0.25">
      <c r="A16" t="s">
        <v>35</v>
      </c>
      <c r="B16">
        <v>1</v>
      </c>
      <c r="C16" s="6">
        <v>36.21</v>
      </c>
      <c r="D16" s="6">
        <f>C16*B16</f>
        <v>36.21</v>
      </c>
      <c r="E16" s="2">
        <f>C16*(53.39/47.05)</f>
        <v>41.089307120085017</v>
      </c>
      <c r="F16" s="2">
        <f>B16*E16</f>
        <v>41.089307120085017</v>
      </c>
      <c r="H16" t="s">
        <v>43</v>
      </c>
      <c r="I16" t="s">
        <v>42</v>
      </c>
      <c r="J16" s="3" t="s">
        <v>41</v>
      </c>
    </row>
    <row r="17" spans="1:1" x14ac:dyDescent="0.25">
      <c r="A17" t="s">
        <v>45</v>
      </c>
    </row>
    <row r="18" spans="1:1" x14ac:dyDescent="0.25">
      <c r="A18" t="s">
        <v>46</v>
      </c>
    </row>
    <row r="19" spans="1:1" x14ac:dyDescent="0.25">
      <c r="A19" t="s">
        <v>47</v>
      </c>
    </row>
  </sheetData>
  <conditionalFormatting sqref="F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 F7:F13 F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 F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J2" r:id="rId1"/>
    <hyperlink ref="J8" r:id="rId2"/>
    <hyperlink ref="J7" r:id="rId3"/>
    <hyperlink ref="J10" r:id="rId4"/>
    <hyperlink ref="J5" r:id="rId5"/>
    <hyperlink ref="J6" r:id="rId6"/>
    <hyperlink ref="J16" r:id="rId7"/>
    <hyperlink ref="J3" r:id="rId8"/>
  </hyperlinks>
  <pageMargins left="0.7" right="0.7" top="0.75" bottom="0.75" header="0.3" footer="0.3"/>
  <pageSetup paperSize="9" scale="50" orientation="landscape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Dabbs</dc:creator>
  <cp:lastModifiedBy>Julian Dabbs</cp:lastModifiedBy>
  <cp:lastPrinted>2013-07-12T04:06:44Z</cp:lastPrinted>
  <dcterms:created xsi:type="dcterms:W3CDTF">2013-07-11T05:28:33Z</dcterms:created>
  <dcterms:modified xsi:type="dcterms:W3CDTF">2013-07-19T02:09:25Z</dcterms:modified>
</cp:coreProperties>
</file>