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" i="1" l="1"/>
  <c r="C10" i="1" l="1"/>
  <c r="C31" i="1" l="1"/>
  <c r="C9" i="1"/>
  <c r="C12" i="1"/>
  <c r="C19" i="1" l="1"/>
  <c r="C29" i="1" l="1"/>
  <c r="C34" i="1" s="1"/>
  <c r="C18" i="1" l="1"/>
  <c r="C7" i="1"/>
  <c r="C20" i="1" s="1"/>
</calcChain>
</file>

<file path=xl/sharedStrings.xml><?xml version="1.0" encoding="utf-8"?>
<sst xmlns="http://schemas.openxmlformats.org/spreadsheetml/2006/main" count="122" uniqueCount="56">
  <si>
    <t>From</t>
  </si>
  <si>
    <t>Futurlec</t>
  </si>
  <si>
    <t>Motors (x4)</t>
  </si>
  <si>
    <t>eBay</t>
  </si>
  <si>
    <t>Cost</t>
  </si>
  <si>
    <t>Resonator</t>
  </si>
  <si>
    <t>10k Resistor</t>
  </si>
  <si>
    <t>10uF Capacitor</t>
  </si>
  <si>
    <t>3.3V Regulator</t>
  </si>
  <si>
    <t>MPU6050</t>
  </si>
  <si>
    <t>HMC5883L</t>
  </si>
  <si>
    <t>HC-SR04</t>
  </si>
  <si>
    <t>ATMEGA328P-PU</t>
  </si>
  <si>
    <t>Cat.</t>
  </si>
  <si>
    <t>Item</t>
  </si>
  <si>
    <t>LM1117T-3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</si>
  <si>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</si>
  <si>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</si>
  <si>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</si>
  <si>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</si>
  <si>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</si>
  <si>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</si>
  <si>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</si>
  <si>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</si>
  <si>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</si>
  <si>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</si>
  <si>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</si>
  <si>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</si>
  <si>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</si>
  <si>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</si>
  <si>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FTDI</t>
  </si>
  <si>
    <t>H107-A02</t>
  </si>
  <si>
    <t>3.7V 350mAH 25C</t>
  </si>
  <si>
    <t>FT232RL</t>
  </si>
  <si>
    <t>MOSFETs (x4)</t>
  </si>
  <si>
    <t>Quadcopter:</t>
  </si>
  <si>
    <t>LiPo Connector</t>
  </si>
  <si>
    <t>1 to 5 Charge Cable</t>
  </si>
  <si>
    <t>Ordered</t>
  </si>
  <si>
    <t>Total</t>
  </si>
  <si>
    <t>Comments</t>
  </si>
  <si>
    <t>Ok</t>
  </si>
  <si>
    <t>Need to order (can use 10DOF)</t>
  </si>
  <si>
    <t>eBay (or $2.78 for the SMD chip)</t>
  </si>
  <si>
    <t>Need to order (can use Arduino)</t>
  </si>
  <si>
    <t>Need to order (can use Arduino / crystal)</t>
  </si>
  <si>
    <t>IC Socket</t>
  </si>
  <si>
    <t>ICS28N</t>
  </si>
  <si>
    <t>3mm LED</t>
  </si>
  <si>
    <t>LED3R</t>
  </si>
  <si>
    <t>100R Resistor</t>
  </si>
  <si>
    <t>R100R14W</t>
  </si>
  <si>
    <t>Diodes (x4)</t>
  </si>
  <si>
    <t>1N4001</t>
  </si>
  <si>
    <t>PMV31XN</t>
  </si>
  <si>
    <t>RS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</si>
</sst>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20" totalsRowCount="1" tableBorderDxfId="4">
  <autoFilter ref="A2:E19"/>
  <tableColumns count="5">
    <tableColumn id="1" name="Item" totalsRowLabel="Total"/>
    <tableColumn id="2" name="Cat."/>
    <tableColumn id="3" name="Cost" totalsRowFunction="sum" dataDxfId="3" totalsRowDxfId="0"/>
    <tableColumn id="4" name="From"/>
    <tableColumn id="5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E34" totalsRowCount="1">
  <autoFilter ref="A23:E33"/>
  <tableColumns count="5">
    <tableColumn id="1" name="Item" totalsRowLabel="Total"/>
    <tableColumn id="2" name="Cat."/>
    <tableColumn id="3" name="Cost" totalsRowFunction="sum" dataDxfId="2" totalsRowDxfId="1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D11" sqref="D11"/>
    </sheetView>
  </sheetViews>
  <sheetFormatPr defaultRowHeight="15" x14ac:dyDescent="0.25"/>
  <cols>
    <col min="1" max="1" width="20.140625" bestFit="1" customWidth="1"/>
    <col min="2" max="2" width="18" bestFit="1" customWidth="1"/>
    <col min="4" max="4" width="29.7109375" bestFit="1" customWidth="1"/>
    <col min="5" max="5" width="37.710937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s="2" t="s">
        <v>35</v>
      </c>
    </row>
    <row r="2" spans="1:5" x14ac:dyDescent="0.25">
      <c r="A2" t="s">
        <v>14</v>
      </c>
      <c r="B2" t="s">
        <v>13</v>
      </c>
      <c r="C2" t="s">
        <v>4</v>
      </c>
      <c r="D2" t="s">
        <v>0</v>
      </c>
      <c r="E2" t="s">
        <v>40</v>
      </c>
    </row>
    <row r="3" spans="1:5" x14ac:dyDescent="0.25">
      <c r="A3" t="s">
        <v>16</v>
      </c>
      <c r="B3" t="s">
        <v>12</v>
      </c>
      <c r="C3" s="1">
        <v>2.31</v>
      </c>
      <c r="D3" t="s">
        <v>1</v>
      </c>
      <c r="E3" t="s">
        <v>41</v>
      </c>
    </row>
    <row r="4" spans="1:5" x14ac:dyDescent="0.25">
      <c r="A4" t="s">
        <v>46</v>
      </c>
      <c r="B4" t="s">
        <v>47</v>
      </c>
      <c r="C4" s="1">
        <v>0.17</v>
      </c>
      <c r="D4" t="s">
        <v>1</v>
      </c>
      <c r="E4" t="s">
        <v>41</v>
      </c>
    </row>
    <row r="5" spans="1:5" x14ac:dyDescent="0.25">
      <c r="A5" t="s">
        <v>5</v>
      </c>
      <c r="B5" t="s">
        <v>17</v>
      </c>
      <c r="C5" s="1">
        <v>0.21</v>
      </c>
      <c r="D5" t="s">
        <v>1</v>
      </c>
      <c r="E5" t="s">
        <v>41</v>
      </c>
    </row>
    <row r="6" spans="1:5" x14ac:dyDescent="0.25">
      <c r="A6" t="s">
        <v>7</v>
      </c>
      <c r="B6" t="s">
        <v>23</v>
      </c>
      <c r="C6" s="1">
        <v>0.05</v>
      </c>
      <c r="D6" t="s">
        <v>1</v>
      </c>
      <c r="E6" t="s">
        <v>41</v>
      </c>
    </row>
    <row r="7" spans="1:5" x14ac:dyDescent="0.25">
      <c r="A7" t="s">
        <v>27</v>
      </c>
      <c r="B7" t="s">
        <v>22</v>
      </c>
      <c r="C7" s="1">
        <f>0.11/10*5</f>
        <v>5.4999999999999993E-2</v>
      </c>
      <c r="D7" t="s">
        <v>1</v>
      </c>
      <c r="E7" t="s">
        <v>41</v>
      </c>
    </row>
    <row r="8" spans="1:5" x14ac:dyDescent="0.25">
      <c r="A8" t="s">
        <v>48</v>
      </c>
      <c r="B8" t="s">
        <v>49</v>
      </c>
      <c r="C8" s="1">
        <v>0.08</v>
      </c>
      <c r="D8" t="s">
        <v>1</v>
      </c>
      <c r="E8" t="s">
        <v>41</v>
      </c>
    </row>
    <row r="9" spans="1:5" x14ac:dyDescent="0.25">
      <c r="A9" t="s">
        <v>50</v>
      </c>
      <c r="B9" t="s">
        <v>51</v>
      </c>
      <c r="C9" s="1">
        <f>0.11/10</f>
        <v>1.0999999999999999E-2</v>
      </c>
      <c r="D9" t="s">
        <v>1</v>
      </c>
      <c r="E9" t="s">
        <v>41</v>
      </c>
    </row>
    <row r="10" spans="1:5" x14ac:dyDescent="0.25">
      <c r="A10" t="s">
        <v>52</v>
      </c>
      <c r="B10" t="s">
        <v>53</v>
      </c>
      <c r="C10" s="1">
        <f>0.21/10*4</f>
        <v>8.3999999999999991E-2</v>
      </c>
      <c r="D10" t="s">
        <v>1</v>
      </c>
      <c r="E10" t="s">
        <v>41</v>
      </c>
    </row>
    <row r="11" spans="1:5" x14ac:dyDescent="0.25">
      <c r="A11" t="s">
        <v>34</v>
      </c>
      <c r="B11" t="s">
        <v>54</v>
      </c>
      <c r="C11" s="1">
        <f>0.286*4</f>
        <v>1.1439999999999999</v>
      </c>
      <c r="D11" t="s">
        <v>55</v>
      </c>
      <c r="E11" t="s">
        <v>38</v>
      </c>
    </row>
    <row r="12" spans="1:5" x14ac:dyDescent="0.25">
      <c r="A12" t="s">
        <v>2</v>
      </c>
      <c r="B12" t="s">
        <v>25</v>
      </c>
      <c r="C12" s="1">
        <f>11.82+0.99*11.82/10.57</f>
        <v>12.927076631977295</v>
      </c>
      <c r="D12" t="s">
        <v>3</v>
      </c>
      <c r="E12" t="s">
        <v>41</v>
      </c>
    </row>
    <row r="13" spans="1:5" x14ac:dyDescent="0.25">
      <c r="A13" t="s">
        <v>18</v>
      </c>
      <c r="B13" t="s">
        <v>24</v>
      </c>
      <c r="C13" s="1">
        <v>1.44</v>
      </c>
      <c r="D13" t="s">
        <v>3</v>
      </c>
      <c r="E13" t="s">
        <v>41</v>
      </c>
    </row>
    <row r="14" spans="1:5" x14ac:dyDescent="0.25">
      <c r="A14" t="s">
        <v>19</v>
      </c>
      <c r="B14" t="s">
        <v>9</v>
      </c>
      <c r="C14" s="1">
        <v>3.27</v>
      </c>
      <c r="D14" t="s">
        <v>3</v>
      </c>
      <c r="E14" t="s">
        <v>42</v>
      </c>
    </row>
    <row r="15" spans="1:5" x14ac:dyDescent="0.25">
      <c r="A15" t="s">
        <v>20</v>
      </c>
      <c r="B15" t="s">
        <v>10</v>
      </c>
      <c r="C15" s="1">
        <v>2.48</v>
      </c>
      <c r="D15" t="s">
        <v>3</v>
      </c>
      <c r="E15" t="s">
        <v>42</v>
      </c>
    </row>
    <row r="16" spans="1:5" x14ac:dyDescent="0.25">
      <c r="A16" t="s">
        <v>21</v>
      </c>
      <c r="B16" t="s">
        <v>11</v>
      </c>
      <c r="C16" s="1">
        <v>1.79</v>
      </c>
      <c r="D16" t="s">
        <v>3</v>
      </c>
      <c r="E16" t="s">
        <v>41</v>
      </c>
    </row>
    <row r="17" spans="1:5" x14ac:dyDescent="0.25">
      <c r="A17" t="s">
        <v>26</v>
      </c>
      <c r="B17" t="s">
        <v>31</v>
      </c>
      <c r="C17" s="1">
        <v>1.62</v>
      </c>
      <c r="D17" t="s">
        <v>3</v>
      </c>
      <c r="E17" t="s">
        <v>41</v>
      </c>
    </row>
    <row r="18" spans="1:5" x14ac:dyDescent="0.25">
      <c r="A18" t="s">
        <v>28</v>
      </c>
      <c r="B18" t="s">
        <v>32</v>
      </c>
      <c r="C18" s="1">
        <f>6.32/2</f>
        <v>3.16</v>
      </c>
      <c r="D18" t="s">
        <v>3</v>
      </c>
      <c r="E18" t="s">
        <v>41</v>
      </c>
    </row>
    <row r="19" spans="1:5" x14ac:dyDescent="0.25">
      <c r="A19" t="s">
        <v>36</v>
      </c>
      <c r="B19" t="s">
        <v>37</v>
      </c>
      <c r="C19" s="1">
        <f>3.2/5</f>
        <v>0.64</v>
      </c>
      <c r="D19" t="s">
        <v>3</v>
      </c>
      <c r="E19" t="s">
        <v>41</v>
      </c>
    </row>
    <row r="20" spans="1:5" x14ac:dyDescent="0.25">
      <c r="A20" t="s">
        <v>39</v>
      </c>
      <c r="C20" s="1">
        <f>SUBTOTAL(109,Table1[Cost])</f>
        <v>31.441076631977296</v>
      </c>
    </row>
    <row r="22" spans="1:5" x14ac:dyDescent="0.25">
      <c r="A22" s="2" t="s">
        <v>29</v>
      </c>
    </row>
    <row r="23" spans="1:5" x14ac:dyDescent="0.25">
      <c r="A23" t="s">
        <v>14</v>
      </c>
      <c r="B23" t="s">
        <v>13</v>
      </c>
      <c r="C23" t="s">
        <v>4</v>
      </c>
      <c r="D23" t="s">
        <v>0</v>
      </c>
      <c r="E23" t="s">
        <v>40</v>
      </c>
    </row>
    <row r="24" spans="1:5" x14ac:dyDescent="0.25">
      <c r="A24" t="s">
        <v>16</v>
      </c>
      <c r="B24" t="s">
        <v>12</v>
      </c>
      <c r="C24" s="1">
        <v>2.31</v>
      </c>
      <c r="D24" t="s">
        <v>1</v>
      </c>
      <c r="E24" t="s">
        <v>41</v>
      </c>
    </row>
    <row r="25" spans="1:5" x14ac:dyDescent="0.25">
      <c r="A25" t="s">
        <v>46</v>
      </c>
      <c r="B25" t="s">
        <v>47</v>
      </c>
      <c r="C25" s="1">
        <v>0.17</v>
      </c>
      <c r="D25" t="s">
        <v>1</v>
      </c>
      <c r="E25" t="s">
        <v>41</v>
      </c>
    </row>
    <row r="26" spans="1:5" x14ac:dyDescent="0.25">
      <c r="A26" t="s">
        <v>5</v>
      </c>
      <c r="B26" t="s">
        <v>17</v>
      </c>
      <c r="C26" s="1">
        <v>0.21</v>
      </c>
      <c r="D26" t="s">
        <v>1</v>
      </c>
      <c r="E26" t="s">
        <v>45</v>
      </c>
    </row>
    <row r="27" spans="1:5" x14ac:dyDescent="0.25">
      <c r="A27" t="s">
        <v>8</v>
      </c>
      <c r="B27" t="s">
        <v>15</v>
      </c>
      <c r="C27" s="1">
        <v>0.74</v>
      </c>
      <c r="D27" t="s">
        <v>1</v>
      </c>
      <c r="E27" t="s">
        <v>41</v>
      </c>
    </row>
    <row r="28" spans="1:5" x14ac:dyDescent="0.25">
      <c r="A28" t="s">
        <v>7</v>
      </c>
      <c r="B28" t="s">
        <v>23</v>
      </c>
      <c r="C28" s="1">
        <v>0.05</v>
      </c>
      <c r="D28" t="s">
        <v>1</v>
      </c>
      <c r="E28" t="s">
        <v>41</v>
      </c>
    </row>
    <row r="29" spans="1:5" x14ac:dyDescent="0.25">
      <c r="A29" t="s">
        <v>6</v>
      </c>
      <c r="B29" t="s">
        <v>22</v>
      </c>
      <c r="C29" s="1">
        <f>0.11/10</f>
        <v>1.0999999999999999E-2</v>
      </c>
      <c r="D29" t="s">
        <v>1</v>
      </c>
      <c r="E29" t="s">
        <v>41</v>
      </c>
    </row>
    <row r="30" spans="1:5" x14ac:dyDescent="0.25">
      <c r="A30" t="s">
        <v>48</v>
      </c>
      <c r="B30" t="s">
        <v>49</v>
      </c>
      <c r="C30" s="1">
        <v>0.08</v>
      </c>
      <c r="D30" t="s">
        <v>1</v>
      </c>
      <c r="E30" t="s">
        <v>41</v>
      </c>
    </row>
    <row r="31" spans="1:5" x14ac:dyDescent="0.25">
      <c r="A31" t="s">
        <v>50</v>
      </c>
      <c r="B31" t="s">
        <v>51</v>
      </c>
      <c r="C31" s="1">
        <f>0.11/10</f>
        <v>1.0999999999999999E-2</v>
      </c>
      <c r="D31" t="s">
        <v>1</v>
      </c>
      <c r="E31" t="s">
        <v>41</v>
      </c>
    </row>
    <row r="32" spans="1:5" x14ac:dyDescent="0.25">
      <c r="A32" t="s">
        <v>18</v>
      </c>
      <c r="B32" t="s">
        <v>24</v>
      </c>
      <c r="C32" s="1">
        <v>1.44</v>
      </c>
      <c r="D32" t="s">
        <v>3</v>
      </c>
      <c r="E32" t="s">
        <v>41</v>
      </c>
    </row>
    <row r="33" spans="1:5" x14ac:dyDescent="0.25">
      <c r="A33" t="s">
        <v>30</v>
      </c>
      <c r="B33" t="s">
        <v>33</v>
      </c>
      <c r="C33" s="1">
        <v>6.14</v>
      </c>
      <c r="D33" t="s">
        <v>43</v>
      </c>
      <c r="E33" t="s">
        <v>44</v>
      </c>
    </row>
    <row r="34" spans="1:5" x14ac:dyDescent="0.25">
      <c r="A34" t="s">
        <v>39</v>
      </c>
      <c r="C34" s="1">
        <f>SUBTOTAL(109,Table2[Cost])</f>
        <v>11.161999999999999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2013-09-16T16:17:56Z</dcterms:modified>
</cp:coreProperties>
</file>