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_data" sheetId="1" r:id="rId4"/>
    <sheet state="visible" name="data_per_bac" sheetId="2" r:id="rId5"/>
    <sheet state="visible" name="region_suceess_percent" sheetId="3" r:id="rId6"/>
    <sheet state="visible" name="pivot" sheetId="4" r:id="rId7"/>
    <sheet state="visible" name="charts" sheetId="5" r:id="rId8"/>
  </sheets>
  <definedNames>
    <definedName hidden="1" localSheetId="0" name="_xlnm._FilterDatabase">general_data!$A$1:$BA$21</definedName>
    <definedName hidden="1" localSheetId="1" name="_xlnm._FilterDatabase">data_per_bac!$A$1:$AC$1022</definedName>
    <definedName hidden="1" localSheetId="2" name="_xlnm._FilterDatabase">region_suceess_percent!$A$1:$W$28</definedName>
  </definedNames>
  <calcPr/>
  <pivotCaches>
    <pivotCache cacheId="0" r:id="rId9"/>
    <pivotCache cacheId="1" r:id="rId10"/>
  </pivotCaches>
</workbook>
</file>

<file path=xl/sharedStrings.xml><?xml version="1.0" encoding="utf-8"?>
<sst xmlns="http://schemas.openxmlformats.org/spreadsheetml/2006/main" count="773" uniqueCount="164">
  <si>
    <t>year</t>
  </si>
  <si>
    <t>number_registered</t>
  </si>
  <si>
    <t>number_presented</t>
  </si>
  <si>
    <t>success_percentage</t>
  </si>
  <si>
    <t>sucess_number</t>
  </si>
  <si>
    <t>sucess_increase_by</t>
  </si>
  <si>
    <t>adjourned_percent</t>
  </si>
  <si>
    <t>adjourned_number</t>
  </si>
  <si>
    <t>adjournement_increased_by</t>
  </si>
  <si>
    <t>refused_percent</t>
  </si>
  <si>
    <t>refused_number</t>
  </si>
  <si>
    <t>refused_increased_by</t>
  </si>
  <si>
    <t>girls_success_percentage</t>
  </si>
  <si>
    <t>boys_success_percentage</t>
  </si>
  <si>
    <t>-</t>
  </si>
  <si>
    <t>Average</t>
  </si>
  <si>
    <t>bac_type</t>
  </si>
  <si>
    <t>percentage_refused</t>
  </si>
  <si>
    <t>best_mark</t>
  </si>
  <si>
    <t>best_mark_high_school_origin</t>
  </si>
  <si>
    <t>best_mark_orgin_region</t>
  </si>
  <si>
    <t>is_lycee_pilote</t>
  </si>
  <si>
    <t>boy_or_girl</t>
  </si>
  <si>
    <t>📚 Literature</t>
  </si>
  <si>
    <t>unavailable data</t>
  </si>
  <si>
    <t>HS IBN SINA KEBILI</t>
  </si>
  <si>
    <t>TOUZEUR</t>
  </si>
  <si>
    <t>no</t>
  </si>
  <si>
    <t>Girl</t>
  </si>
  <si>
    <t>🧮 Math Sc SC</t>
  </si>
  <si>
    <t>HS PILOTE ARIANA</t>
  </si>
  <si>
    <t>ARIANA</t>
  </si>
  <si>
    <t>yes</t>
  </si>
  <si>
    <t>🔬Experimental Sc</t>
  </si>
  <si>
    <t>⚙️ Technique</t>
  </si>
  <si>
    <t>HS PILOTE MONASTIR</t>
  </si>
  <si>
    <t>MONASTIR</t>
  </si>
  <si>
    <t>Boy</t>
  </si>
  <si>
    <t xml:space="preserve">💰Eco &amp; Mngmt </t>
  </si>
  <si>
    <t>HS SAID ABOU BAKR MOKNINE</t>
  </si>
  <si>
    <t>MAHDIA</t>
  </si>
  <si>
    <t>🏋️ Sport</t>
  </si>
  <si>
    <t>HS IBN KHALDOUN</t>
  </si>
  <si>
    <t>SIDI BOUZID</t>
  </si>
  <si>
    <t>💻 Computer Sc</t>
  </si>
  <si>
    <t>HS PILOTE SOUSSE</t>
  </si>
  <si>
    <t>SOUSSE</t>
  </si>
  <si>
    <t xml:space="preserve">HS MENZAH VI </t>
  </si>
  <si>
    <t>HS PILOTE NABEUL</t>
  </si>
  <si>
    <t>NABEUL</t>
  </si>
  <si>
    <t>HS BACHIR SFAR AMDOUN</t>
  </si>
  <si>
    <t>BEJA</t>
  </si>
  <si>
    <t>HS CHEBBA MAHDIA</t>
  </si>
  <si>
    <t>HS ABOU HASSAN LAKHMI SFAX</t>
  </si>
  <si>
    <t>SFAX</t>
  </si>
  <si>
    <t>HS MOHAMED ALI SFAX</t>
  </si>
  <si>
    <t>HS MOUROUJ</t>
  </si>
  <si>
    <t>TUNIS</t>
  </si>
  <si>
    <t>HS SOUKRA</t>
  </si>
  <si>
    <t>HS ROUHIA</t>
  </si>
  <si>
    <t>SILIANA</t>
  </si>
  <si>
    <t>HS PILOTE SFAX</t>
  </si>
  <si>
    <t>HS IBN HAYTHAM BEJA</t>
  </si>
  <si>
    <t>HS 🏋️ SportIF MENZAH</t>
  </si>
  <si>
    <t>HS MEDINA JADIDA 3</t>
  </si>
  <si>
    <t>BEN_AROUS</t>
  </si>
  <si>
    <t>HS HEDI KHEFACHA MONASTIR</t>
  </si>
  <si>
    <t>HS PILOTE BOURGUIBA TUNIS</t>
  </si>
  <si>
    <t>HS GROMBALIA</t>
  </si>
  <si>
    <t>HS DE SAHLINE</t>
  </si>
  <si>
    <t>HS IBN RACHIK KAIROUAN</t>
  </si>
  <si>
    <t>KAIROUAN</t>
  </si>
  <si>
    <t>HS RUE IMAM MUSLIM MENZAH</t>
  </si>
  <si>
    <t>HS RAS EL DJBAL</t>
  </si>
  <si>
    <t>BIZERTE</t>
  </si>
  <si>
    <t>HS AKOUDA SOUSSE</t>
  </si>
  <si>
    <t>HS MENZEL JAMIL BIZERTE</t>
  </si>
  <si>
    <t>HS TAIB MHIRI SFAX</t>
  </si>
  <si>
    <t>HS HABIB MAAZOUN SFAX</t>
  </si>
  <si>
    <t>HS BOURGUIBA MONASTIR</t>
  </si>
  <si>
    <t>HS KORBA</t>
  </si>
  <si>
    <t>HS PILOTE GABES</t>
  </si>
  <si>
    <t>GABES</t>
  </si>
  <si>
    <t>HS FARHAT HACHED RADES</t>
  </si>
  <si>
    <t>HS FARABI MORNAGUIA</t>
  </si>
  <si>
    <t>HS ALI BAHLAOUANE NABEUL</t>
  </si>
  <si>
    <t>HS KHAIR EDDINE ARIANA</t>
  </si>
  <si>
    <t>HS IBN ROCHD CHABBA</t>
  </si>
  <si>
    <t>HS IBN ABI DHIAF MARSA SAADA</t>
  </si>
  <si>
    <t>HS ABOU KACEM CHEBBI MORNAG</t>
  </si>
  <si>
    <t>HS GHAR DIMAOU</t>
  </si>
  <si>
    <t>JENDOUBA</t>
  </si>
  <si>
    <t>HS PILOTE JENDOUBA</t>
  </si>
  <si>
    <t>HS PILOTE KEF</t>
  </si>
  <si>
    <t>KEF</t>
  </si>
  <si>
    <t>HS ALI BOURGUIBA KALAA</t>
  </si>
  <si>
    <t>HS LA CITE SALAM A BOUMHAL</t>
  </si>
  <si>
    <t>LYCE ALI BOURGUIBA KALAA KOBRA</t>
  </si>
  <si>
    <t>HS CITE SALEM BOUMHAL</t>
  </si>
  <si>
    <t>HS RUE PACHA TUNIS</t>
  </si>
  <si>
    <t>HS CITE AMAL GABES</t>
  </si>
  <si>
    <t>HS RUE ATTARINE ARIANA</t>
  </si>
  <si>
    <t>REGION</t>
  </si>
  <si>
    <t>POSTAL-CODE</t>
  </si>
  <si>
    <t>AR</t>
  </si>
  <si>
    <t>AVERAGE de 2015</t>
  </si>
  <si>
    <t>AVERAGE de 2018</t>
  </si>
  <si>
    <t>AVERAGE de 2022</t>
  </si>
  <si>
    <t>BJ</t>
  </si>
  <si>
    <t>BA</t>
  </si>
  <si>
    <t>BZ</t>
  </si>
  <si>
    <t>GB</t>
  </si>
  <si>
    <t>GAFSA</t>
  </si>
  <si>
    <t>GF</t>
  </si>
  <si>
    <t>KEBILI</t>
  </si>
  <si>
    <t>KB</t>
  </si>
  <si>
    <t>JE</t>
  </si>
  <si>
    <t>KR</t>
  </si>
  <si>
    <t>KASSERINE</t>
  </si>
  <si>
    <t>KS</t>
  </si>
  <si>
    <t>KF</t>
  </si>
  <si>
    <t>MH</t>
  </si>
  <si>
    <t>MANOUBA</t>
  </si>
  <si>
    <t>MN</t>
  </si>
  <si>
    <t>ME</t>
  </si>
  <si>
    <t>MEDENINE</t>
  </si>
  <si>
    <t>MS</t>
  </si>
  <si>
    <t>NB</t>
  </si>
  <si>
    <t>SELIANA</t>
  </si>
  <si>
    <t>SL</t>
  </si>
  <si>
    <t>SFAX_1</t>
  </si>
  <si>
    <t>SF</t>
  </si>
  <si>
    <t>SFAX_2</t>
  </si>
  <si>
    <t>SIDI_BOUZID</t>
  </si>
  <si>
    <t>SZ</t>
  </si>
  <si>
    <t>SS</t>
  </si>
  <si>
    <t>TATAOUINE</t>
  </si>
  <si>
    <t>TA</t>
  </si>
  <si>
    <t>TOZEUR</t>
  </si>
  <si>
    <t>TO</t>
  </si>
  <si>
    <t>TUNIS_1</t>
  </si>
  <si>
    <t>TU</t>
  </si>
  <si>
    <t>TUNIS_2</t>
  </si>
  <si>
    <t>ZA</t>
  </si>
  <si>
    <t>ZAGHOUAN</t>
  </si>
  <si>
    <t>SUM de number_registered</t>
  </si>
  <si>
    <t>MEDIAN de success_percentage</t>
  </si>
  <si>
    <t>MIN de best_mark</t>
  </si>
  <si>
    <t>COUNTA de bac_type</t>
  </si>
  <si>
    <t>MAX de best_mark</t>
  </si>
  <si>
    <t>max</t>
  </si>
  <si>
    <t>min</t>
  </si>
  <si>
    <t>AVERAGE de success_percentage</t>
  </si>
  <si>
    <t>SCIENCE, 20</t>
  </si>
  <si>
    <t>MATH, 19.66</t>
  </si>
  <si>
    <t>MATH, 19.59</t>
  </si>
  <si>
    <t>SCIENCE, 19.74</t>
  </si>
  <si>
    <t>MATH, 19,76</t>
  </si>
  <si>
    <t>TECHNICAL, 19,54</t>
  </si>
  <si>
    <t>MATH, 19.77</t>
  </si>
  <si>
    <t>SCIENCE, 19.78</t>
  </si>
  <si>
    <t>MATH, 20.15</t>
  </si>
  <si>
    <t>MATH, 19.96</t>
  </si>
  <si>
    <t>Total général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</si>
</sst>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Consolas"/>
    </font>
    <font>
      <color rgb="FF000000"/>
      <name val="Consolas"/>
    </font>
    <font>
      <color theme="1"/>
      <name val="Arial"/>
      <scheme val="minor"/>
    </font>
    <font>
      <sz val="11.0"/>
      <color rgb="FF222222"/>
      <name val="Verdana"/>
    </font>
    <font>
      <color rgb="FF000000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shrinkToFit="0" wrapText="1"/>
    </xf>
    <xf borderId="0" fillId="0" fontId="1" numFmtId="9" xfId="0" applyAlignment="1" applyFont="1" applyNumberFormat="1">
      <alignment shrinkToFit="0" wrapText="1"/>
    </xf>
    <xf borderId="0" fillId="0" fontId="1" numFmtId="9" xfId="0" applyAlignment="1" applyFont="1" applyNumberForma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2" fontId="2" numFmtId="0" xfId="0" applyAlignment="1" applyFill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3" numFmtId="9" xfId="0" applyFont="1" applyNumberFormat="1"/>
    <xf borderId="0" fillId="0" fontId="3" numFmtId="0" xfId="0" applyFont="1"/>
    <xf borderId="0" fillId="3" fontId="1" numFmtId="0" xfId="0" applyAlignment="1" applyFill="1" applyFont="1">
      <alignment readingOrder="0" shrinkToFit="0" wrapText="1"/>
    </xf>
    <xf borderId="0" fillId="0" fontId="1" numFmtId="0" xfId="0" applyAlignment="1" applyFont="1">
      <alignment shrinkToFit="0" wrapText="0"/>
    </xf>
    <xf borderId="0" fillId="0" fontId="1" numFmtId="10" xfId="0" applyAlignment="1" applyFont="1" applyNumberFormat="1">
      <alignment readingOrder="0" shrinkToFit="0" wrapText="1"/>
    </xf>
    <xf borderId="0" fillId="2" fontId="4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9" xfId="0" applyFont="1" applyNumberFormat="1"/>
    <xf borderId="0" fillId="0" fontId="1" numFmtId="0" xfId="0" applyFont="1"/>
    <xf borderId="0" fillId="4" fontId="3" numFmtId="0" xfId="0" applyFill="1" applyFont="1"/>
    <xf borderId="0" fillId="0" fontId="3" numFmtId="0" xfId="0" applyFont="1"/>
    <xf borderId="0" fillId="0" fontId="3" numFmtId="10" xfId="0" applyFont="1" applyNumberFormat="1"/>
    <xf borderId="0" fillId="0" fontId="3" numFmtId="10" xfId="0" applyAlignment="1" applyFont="1" applyNumberFormat="1">
      <alignment readingOrder="0"/>
    </xf>
    <xf borderId="0" fillId="0" fontId="5" numFmtId="0" xfId="0" applyAlignment="1" applyFont="1">
      <alignment readingOrder="0" shrinkToFit="0" wrapText="1"/>
    </xf>
    <xf borderId="0" fillId="0" fontId="3" numFmtId="10" xfId="0" applyAlignment="1" applyFont="1" applyNumberFormat="1">
      <alignment shrinkToFit="0" wrapText="0"/>
    </xf>
    <xf borderId="0" fillId="4" fontId="3" numFmtId="0" xfId="0" applyFont="1"/>
  </cellXfs>
  <cellStyles count="1">
    <cellStyle xfId="0" name="Normal" builtinId="0"/>
  </cellStyles>
  <dxfs count="2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0" Type="http://schemas.openxmlformats.org/officeDocument/2006/relationships/pivotCacheDefinition" Target="pivotCache/pivotCacheDefinition2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Evolution of success rate between 2010 &amp; 2020 distributed by fields 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pivot!$I$120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Pt>
            <c:idx val="0"/>
            <c:marker>
              <c:symbol val="none"/>
            </c:marker>
          </c:dPt>
          <c:dPt>
            <c:idx val="1"/>
            <c:marker>
              <c:symbol val="none"/>
            </c:marker>
          </c:dPt>
          <c:dLbls>
            <c:dLbl>
              <c:idx val="0"/>
              <c:layout>
                <c:manualLayout>
                  <c:xMode val="edge"/>
                  <c:yMode val="edge"/>
                  <c:x val="0.07161106509522294"/>
                  <c:y val="0.5084294640452467"/>
                </c:manualLayout>
              </c:layout>
              <c:tx>
                <c:rich>
                  <a:bodyPr/>
                  <a:lstStyle/>
                  <a:p>
                    <a:pPr lvl="0">
                      <a:defRPr b="0">
                        <a:solidFill>
                          <a:schemeClr val="dk1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chemeClr val="dk1"/>
                        </a:solidFill>
                        <a:latin typeface="Roboto"/>
                      </a:rPr>
                      <a:t>⚙️ Technical 49%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Mode val="edge"/>
                  <c:yMode val="edge"/>
                  <c:x val="0.7704055984978952"/>
                  <c:y val="0.5041038244007543"/>
                </c:manualLayout>
              </c:layout>
              <c:tx>
                <c:rich>
                  <a:bodyPr/>
                  <a:lstStyle/>
                  <a:p>
                    <a:pPr lvl="0">
                      <a:defRPr b="0">
                        <a:solidFill>
                          <a:schemeClr val="dk1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chemeClr val="dk1"/>
                        </a:solidFill>
                        <a:latin typeface="Roboto"/>
                      </a:rPr>
                      <a:t>⚙️ 46%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pivot!$H$121:$H$122</c:f>
            </c:strRef>
          </c:cat>
          <c:val>
            <c:numRef>
              <c:f>pivot!$I$121:$I$122</c:f>
              <c:numCache/>
            </c:numRef>
          </c:val>
          <c:smooth val="0"/>
        </c:ser>
        <c:ser>
          <c:idx val="1"/>
          <c:order val="1"/>
          <c:tx>
            <c:strRef>
              <c:f>pivot!$J$120</c:f>
            </c:strRef>
          </c:tx>
          <c:spPr>
            <a:ln cmpd="sng">
              <a:solidFill>
                <a:srgbClr val="073763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073763">
                  <a:alpha val="100000"/>
                </a:srgbClr>
              </a:solidFill>
              <a:ln cmpd="sng">
                <a:solidFill>
                  <a:srgbClr val="073763">
                    <a:alpha val="100000"/>
                  </a:srgbClr>
                </a:solidFill>
              </a:ln>
            </c:spPr>
          </c:marker>
          <c:dPt>
            <c:idx val="0"/>
            <c:marker>
              <c:symbol val="none"/>
            </c:marker>
          </c:dPt>
          <c:dPt>
            <c:idx val="1"/>
            <c:marker>
              <c:symbol val="none"/>
            </c:marker>
          </c:dPt>
          <c:dLbls>
            <c:dLbl>
              <c:idx val="0"/>
              <c:layout>
                <c:manualLayout>
                  <c:xMode val="edge"/>
                  <c:yMode val="edge"/>
                  <c:x val="0.10082195274360711"/>
                  <c:y val="0.08919030433611638"/>
                </c:manualLayout>
              </c:layout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73763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73763"/>
                        </a:solidFill>
                        <a:latin typeface="Roboto"/>
                      </a:rPr>
                      <a:t>🏋️‍♀️ Sport 88%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Mode val="edge"/>
                  <c:yMode val="edge"/>
                  <c:x val="0.7721373954504439"/>
                  <c:y val="0.34475650417452197"/>
                </c:manualLayout>
              </c:layout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73763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73763"/>
                        </a:solidFill>
                        <a:latin typeface="Roboto"/>
                      </a:rPr>
                      <a:t>🏋️‍♀️ 64%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pivot!$H$121:$H$122</c:f>
            </c:strRef>
          </c:cat>
          <c:val>
            <c:numRef>
              <c:f>pivot!$J$121:$J$122</c:f>
              <c:numCache/>
            </c:numRef>
          </c:val>
          <c:smooth val="0"/>
        </c:ser>
        <c:ser>
          <c:idx val="2"/>
          <c:order val="2"/>
          <c:tx>
            <c:strRef>
              <c:f>pivot!$K$120</c:f>
            </c:strRef>
          </c:tx>
          <c:spPr>
            <a:ln cmpd="sng">
              <a:solidFill>
                <a:srgbClr val="9FC5E8">
                  <a:alpha val="100000"/>
                </a:srgbClr>
              </a:solidFill>
              <a:prstDash val="sysDot"/>
            </a:ln>
          </c:spPr>
          <c:marker>
            <c:symbol val="circle"/>
            <c:size val="10"/>
            <c:spPr>
              <a:solidFill>
                <a:srgbClr val="9FC5E8">
                  <a:alpha val="100000"/>
                </a:srgbClr>
              </a:solidFill>
              <a:ln cmpd="sng">
                <a:solidFill>
                  <a:srgbClr val="9FC5E8">
                    <a:alpha val="100000"/>
                  </a:srgbClr>
                </a:solidFill>
              </a:ln>
            </c:spPr>
          </c:marker>
          <c:dPt>
            <c:idx val="0"/>
            <c:marker>
              <c:symbol val="none"/>
            </c:marker>
          </c:dPt>
          <c:dPt>
            <c:idx val="1"/>
            <c:marker>
              <c:symbol val="none"/>
            </c:marker>
          </c:dPt>
          <c:dLbls>
            <c:dLbl>
              <c:idx val="0"/>
              <c:layout>
                <c:manualLayout>
                  <c:xMode val="edge"/>
                  <c:yMode val="edge"/>
                  <c:x val="0.03915452326368531"/>
                  <c:y val="0.4464903043361162"/>
                </c:manualLayout>
              </c:layout>
              <c:tx>
                <c:rich>
                  <a:bodyPr/>
                  <a:lstStyle/>
                  <a:p>
                    <a:pPr lvl="0">
                      <a:defRPr b="0">
                        <a:solidFill>
                          <a:schemeClr val="dk1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chemeClr val="dk1"/>
                        </a:solidFill>
                        <a:latin typeface="Roboto"/>
                      </a:rPr>
                      <a:t>💰 Eco &amp; Mngmt 53%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Mode val="edge"/>
                  <c:yMode val="edge"/>
                  <c:x val="0.7683319161170603"/>
                  <c:y val="0.6437700242391597"/>
                </c:manualLayout>
              </c:layout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222222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222222"/>
                        </a:solidFill>
                        <a:latin typeface="Roboto"/>
                      </a:rPr>
                      <a:t>💰 34%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pivot!$H$121:$H$122</c:f>
            </c:strRef>
          </c:cat>
          <c:val>
            <c:numRef>
              <c:f>pivot!$K$121:$K$122</c:f>
              <c:numCache/>
            </c:numRef>
          </c:val>
          <c:smooth val="0"/>
        </c:ser>
        <c:ser>
          <c:idx val="3"/>
          <c:order val="3"/>
          <c:tx>
            <c:strRef>
              <c:f>pivot!$L$120</c:f>
            </c:strRef>
          </c:tx>
          <c:spPr>
            <a:ln cmpd="sng">
              <a:solidFill>
                <a:srgbClr val="C9DAF8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C9DAF8">
                  <a:alpha val="100000"/>
                </a:srgbClr>
              </a:solidFill>
              <a:ln cmpd="sng">
                <a:solidFill>
                  <a:srgbClr val="C9DAF8">
                    <a:alpha val="100000"/>
                  </a:srgbClr>
                </a:solidFill>
              </a:ln>
            </c:spPr>
          </c:marker>
          <c:dPt>
            <c:idx val="0"/>
            <c:marker>
              <c:symbol val="none"/>
            </c:marker>
          </c:dPt>
          <c:dPt>
            <c:idx val="1"/>
            <c:marker>
              <c:symbol val="none"/>
            </c:marker>
          </c:dPt>
          <c:dLbls>
            <c:dLbl>
              <c:idx val="0"/>
              <c:layout>
                <c:manualLayout>
                  <c:xMode val="edge"/>
                  <c:yMode val="edge"/>
                  <c:x val="0.04272851942242827"/>
                  <c:y val="0.3873376245623486"/>
                </c:manualLayout>
              </c:layout>
              <c:tx>
                <c:rich>
                  <a:bodyPr/>
                  <a:lstStyle/>
                  <a:p>
                    <a:pPr lvl="0">
                      <a:defRPr b="0">
                        <a:solidFill>
                          <a:schemeClr val="dk1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chemeClr val="dk1"/>
                        </a:solidFill>
                        <a:latin typeface="Roboto"/>
                      </a:rPr>
                      <a:t>💻 Computer Sc 57%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Mode val="edge"/>
                  <c:yMode val="edge"/>
                  <c:x val="0.7703988267715468"/>
                  <c:y val="0.4382781847562617"/>
                </c:manualLayout>
              </c:layout>
              <c:tx>
                <c:rich>
                  <a:bodyPr/>
                  <a:lstStyle/>
                  <a:p>
                    <a:pPr lvl="0">
                      <a:defRPr b="0">
                        <a:solidFill>
                          <a:schemeClr val="dk1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chemeClr val="dk1"/>
                        </a:solidFill>
                        <a:latin typeface="Roboto"/>
                      </a:rPr>
                      <a:t>💻 50%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pivot!$H$121:$H$122</c:f>
            </c:strRef>
          </c:cat>
          <c:val>
            <c:numRef>
              <c:f>pivot!$L$121:$L$122</c:f>
              <c:numCache/>
            </c:numRef>
          </c:val>
          <c:smooth val="0"/>
        </c:ser>
        <c:ser>
          <c:idx val="4"/>
          <c:order val="4"/>
          <c:tx>
            <c:strRef>
              <c:f>pivot!$M$120</c:f>
            </c:strRef>
          </c:tx>
          <c:spPr>
            <a:ln cmpd="sng">
              <a:solidFill>
                <a:srgbClr val="073763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073763">
                  <a:alpha val="100000"/>
                </a:srgbClr>
              </a:solidFill>
              <a:ln cmpd="sng">
                <a:solidFill>
                  <a:srgbClr val="073763">
                    <a:alpha val="100000"/>
                  </a:srgbClr>
                </a:solidFill>
              </a:ln>
            </c:spPr>
          </c:marker>
          <c:dPt>
            <c:idx val="0"/>
            <c:marker>
              <c:symbol val="none"/>
            </c:marker>
          </c:dPt>
          <c:dPt>
            <c:idx val="1"/>
            <c:marker>
              <c:symbol val="none"/>
            </c:marker>
          </c:dPt>
          <c:dLbls>
            <c:dLbl>
              <c:idx val="0"/>
              <c:layout>
                <c:manualLayout>
                  <c:xMode val="edge"/>
                  <c:yMode val="edge"/>
                  <c:x val="0.07224352692635941"/>
                  <c:y val="0.6437767842714787"/>
                </c:manualLayout>
              </c:layout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📚 Literature 33% 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Mode val="edge"/>
                  <c:yMode val="edge"/>
                  <c:x val="0.7712560000509736"/>
                  <c:y val="0.7538767842714785"/>
                </c:manualLayout>
              </c:layout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📚 22%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pivot!$H$121:$H$122</c:f>
            </c:strRef>
          </c:cat>
          <c:val>
            <c:numRef>
              <c:f>pivot!$M$121:$M$122</c:f>
              <c:numCache/>
            </c:numRef>
          </c:val>
          <c:smooth val="0"/>
        </c:ser>
        <c:ser>
          <c:idx val="5"/>
          <c:order val="5"/>
          <c:tx>
            <c:strRef>
              <c:f>pivot!$N$120</c:f>
            </c:strRef>
          </c:tx>
          <c:spPr>
            <a:ln cmpd="sng">
              <a:solidFill>
                <a:srgbClr val="CFE2F3">
                  <a:alpha val="100000"/>
                </a:srgbClr>
              </a:solidFill>
              <a:prstDash val="dash"/>
            </a:ln>
          </c:spPr>
          <c:marker>
            <c:symbol val="circle"/>
            <c:size val="10"/>
            <c:spPr>
              <a:solidFill>
                <a:srgbClr val="CFE2F3">
                  <a:alpha val="100000"/>
                </a:srgbClr>
              </a:solidFill>
              <a:ln cmpd="sng">
                <a:solidFill>
                  <a:srgbClr val="CFE2F3">
                    <a:alpha val="100000"/>
                  </a:srgbClr>
                </a:solidFill>
              </a:ln>
            </c:spPr>
          </c:marker>
          <c:dPt>
            <c:idx val="0"/>
            <c:marker>
              <c:symbol val="none"/>
            </c:marker>
          </c:dPt>
          <c:dPt>
            <c:idx val="1"/>
            <c:marker>
              <c:symbol val="none"/>
            </c:marker>
          </c:dPt>
          <c:dLbls>
            <c:dLbl>
              <c:idx val="0"/>
              <c:layout>
                <c:manualLayout>
                  <c:xMode val="edge"/>
                  <c:yMode val="edge"/>
                  <c:x val="0.014271174526172797"/>
                  <c:y val="0.31331058443307297"/>
                </c:manualLayout>
              </c:layout>
              <c:tx>
                <c:rich>
                  <a:bodyPr/>
                  <a:lstStyle/>
                  <a:p>
                    <a:pPr lvl="0">
                      <a:defRPr b="0">
                        <a:solidFill>
                          <a:schemeClr val="dk1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chemeClr val="dk1"/>
                        </a:solidFill>
                        <a:latin typeface="Roboto"/>
                      </a:rPr>
                      <a:t>🧪 Experimental Sc 65%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Mode val="edge"/>
                  <c:yMode val="edge"/>
                  <c:x val="0.767578373364932"/>
                  <c:y val="0.567956504174522"/>
                </c:manualLayout>
              </c:layout>
              <c:tx>
                <c:rich>
                  <a:bodyPr/>
                  <a:lstStyle/>
                  <a:p>
                    <a:pPr lvl="0">
                      <a:defRPr b="0">
                        <a:solidFill>
                          <a:schemeClr val="dk1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chemeClr val="dk1"/>
                        </a:solidFill>
                        <a:latin typeface="Roboto"/>
                      </a:rPr>
                      <a:t>🧪 42%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pivot!$H$121:$H$122</c:f>
            </c:strRef>
          </c:cat>
          <c:val>
            <c:numRef>
              <c:f>pivot!$N$121:$N$122</c:f>
              <c:numCache/>
            </c:numRef>
          </c:val>
          <c:smooth val="0"/>
        </c:ser>
        <c:ser>
          <c:idx val="6"/>
          <c:order val="6"/>
          <c:tx>
            <c:strRef>
              <c:f>pivot!$O$120</c:f>
            </c:strRef>
          </c:tx>
          <c:spPr>
            <a:ln cmpd="sng">
              <a:solidFill>
                <a:srgbClr val="6FA8DC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6FA8DC">
                  <a:alpha val="100000"/>
                </a:srgbClr>
              </a:solidFill>
              <a:ln cmpd="sng">
                <a:solidFill>
                  <a:srgbClr val="6FA8DC">
                    <a:alpha val="100000"/>
                  </a:srgbClr>
                </a:solidFill>
              </a:ln>
            </c:spPr>
          </c:marker>
          <c:dPt>
            <c:idx val="0"/>
            <c:marker>
              <c:symbol val="none"/>
            </c:marker>
          </c:dPt>
          <c:dPt>
            <c:idx val="1"/>
            <c:marker>
              <c:symbol val="none"/>
            </c:marker>
          </c:dPt>
          <c:dLbls>
            <c:dLbl>
              <c:idx val="0"/>
              <c:layout>
                <c:manualLayout>
                  <c:xMode val="edge"/>
                  <c:yMode val="edge"/>
                  <c:x val="0.08134802764468439"/>
                  <c:y val="0.24844578507945064"/>
                </c:manualLayout>
              </c:layout>
              <c:tx>
                <c:rich>
                  <a:bodyPr/>
                  <a:lstStyle/>
                  <a:p>
                    <a:pPr lvl="0">
                      <a:defRPr b="0">
                        <a:solidFill>
                          <a:schemeClr val="dk1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chemeClr val="dk1"/>
                        </a:solidFill>
                        <a:latin typeface="Roboto"/>
                      </a:rPr>
                      <a:t>🧮 Math Sc 66%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Mode val="edge"/>
                  <c:yMode val="edge"/>
                  <c:x val="0.7722342542513929"/>
                  <c:y val="0.2765646646916241"/>
                </c:manualLayout>
              </c:layout>
              <c:tx>
                <c:rich>
                  <a:bodyPr/>
                  <a:lstStyle/>
                  <a:p>
                    <a:pPr lvl="0">
                      <a:defRPr b="0">
                        <a:solidFill>
                          <a:schemeClr val="dk1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chemeClr val="dk1"/>
                        </a:solidFill>
                        <a:latin typeface="Roboto"/>
                      </a:rPr>
                      <a:t>🧮 67%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pivot!$H$121:$H$122</c:f>
            </c:strRef>
          </c:cat>
          <c:val>
            <c:numRef>
              <c:f>pivot!$O$121:$O$122</c:f>
              <c:numCache/>
            </c:numRef>
          </c:val>
          <c:smooth val="0"/>
        </c:ser>
        <c:axId val="1032684517"/>
        <c:axId val="350165953"/>
      </c:lineChart>
      <c:catAx>
        <c:axId val="10326845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0165953"/>
      </c:catAx>
      <c:valAx>
        <c:axId val="350165953"/>
        <c:scaling>
          <c:orientation val="minMax"/>
          <c:max val="1.0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2684517"/>
        <c:majorUnit val="1.0"/>
      </c:valAx>
    </c:plotArea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Highest baccalaureate mark per year</a:t>
            </a:r>
          </a:p>
        </c:rich>
      </c:tx>
      <c:overlay val="0"/>
    </c:title>
    <c:plotArea>
      <c:layout/>
      <c:lineChart>
        <c:ser>
          <c:idx val="0"/>
          <c:order val="0"/>
          <c:tx>
            <c:v>Best mark</c:v>
          </c:tx>
          <c:spPr>
            <a:ln cmpd="sng">
              <a:solidFill>
                <a:srgbClr val="0B5394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0B5394">
                  <a:alpha val="100000"/>
                </a:srgbClr>
              </a:solidFill>
              <a:ln cmpd="sng">
                <a:solidFill>
                  <a:srgbClr val="0B5394">
                    <a:alpha val="100000"/>
                  </a:srgbClr>
                </a:solidFill>
              </a:ln>
            </c:spPr>
          </c:marker>
          <c:dPt>
            <c:idx val="0"/>
            <c:marker>
              <c:symbol val="none"/>
            </c:marker>
          </c:dPt>
          <c:dPt>
            <c:idx val="1"/>
            <c:marker>
              <c:symbol val="none"/>
            </c:marker>
          </c:dPt>
          <c:dPt>
            <c:idx val="3"/>
            <c:marker>
              <c:symbol val="none"/>
            </c:marker>
          </c:dPt>
          <c:dPt>
            <c:idx val="4"/>
            <c:marker>
              <c:symbol val="none"/>
            </c:marker>
          </c:dPt>
          <c:dPt>
            <c:idx val="6"/>
            <c:marker>
              <c:symbol val="none"/>
            </c:marker>
          </c:dPt>
          <c:dPt>
            <c:idx val="7"/>
            <c:marker>
              <c:symbol val="none"/>
            </c:marker>
          </c:dPt>
          <c:dPt>
            <c:idx val="9"/>
            <c:marker>
              <c:symbol val="none"/>
            </c:marker>
          </c:dPt>
          <c:dPt>
            <c:idx val="10"/>
            <c:marker>
              <c:symbol val="none"/>
            </c:marker>
          </c:dPt>
          <c:dPt>
            <c:idx val="11"/>
            <c:marker>
              <c:symbol val="none"/>
            </c:marker>
          </c:dPt>
          <c:trendline>
            <c:name>Trend of best mark</c:name>
            <c:spPr>
              <a:ln w="19050">
                <a:solidFill>
                  <a:srgbClr val="3D85C6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pivot!$A$120:$A$132</c:f>
            </c:strRef>
          </c:cat>
          <c:val>
            <c:numRef>
              <c:f>pivot!$B$120:$B$132</c:f>
              <c:numCache/>
            </c:numRef>
          </c:val>
          <c:smooth val="0"/>
        </c:ser>
        <c:ser>
          <c:idx val="1"/>
          <c:order val="1"/>
          <c:tx>
            <c:v>max 20,15</c:v>
          </c:tx>
          <c:spPr>
            <a:ln cmpd="sng">
              <a:solidFill>
                <a:srgbClr val="417EB6">
                  <a:alpha val="50196"/>
                </a:srgbClr>
              </a:solidFill>
              <a:prstDash val="dash"/>
            </a:ln>
          </c:spPr>
          <c:marker>
            <c:symbol val="none"/>
          </c:marker>
          <c:cat>
            <c:strRef>
              <c:f>pivot!$A$120:$A$132</c:f>
            </c:strRef>
          </c:cat>
          <c:val>
            <c:numRef>
              <c:f>pivot!$C$120:$C$132</c:f>
              <c:numCache/>
            </c:numRef>
          </c:val>
          <c:smooth val="0"/>
        </c:ser>
        <c:ser>
          <c:idx val="2"/>
          <c:order val="2"/>
          <c:tx>
            <c:v>min 19,54</c:v>
          </c:tx>
          <c:spPr>
            <a:ln cmpd="sng">
              <a:solidFill>
                <a:srgbClr val="417EB6">
                  <a:alpha val="50196"/>
                </a:srgbClr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none"/>
            </c:marker>
          </c:dPt>
          <c:cat>
            <c:strRef>
              <c:f>pivot!$A$120:$A$132</c:f>
            </c:strRef>
          </c:cat>
          <c:val>
            <c:numRef>
              <c:f>pivot!$D$120:$D$132</c:f>
              <c:numCache/>
            </c:numRef>
          </c:val>
          <c:smooth val="0"/>
        </c:ser>
        <c:axId val="1422812247"/>
        <c:axId val="1610532882"/>
      </c:lineChart>
      <c:catAx>
        <c:axId val="1422812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0532882"/>
      </c:catAx>
      <c:valAx>
        <c:axId val="1610532882"/>
        <c:scaling>
          <c:orientation val="minMax"/>
          <c:max val="20.25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28122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Distribution of the laureate on the high schools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v>Pilote High School</c:v>
          </c:tx>
          <c:spPr>
            <a:solidFill>
              <a:srgbClr val="6FA8DC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Pt>
            <c:idx val="7"/>
          </c:dPt>
          <c:dPt>
            <c:idx val="8"/>
          </c:dPt>
          <c:dPt>
            <c:idx val="9"/>
          </c:dPt>
          <c:dPt>
            <c:idx val="10"/>
          </c:dPt>
          <c:dPt>
            <c:idx val="11"/>
          </c:dPt>
          <c:dPt>
            <c:idx val="12"/>
          </c:dPt>
          <c:cat>
            <c:strRef>
              <c:f>pivot!$A$62:$A$74</c:f>
            </c:strRef>
          </c:cat>
          <c:val>
            <c:numRef>
              <c:f>pivot!$C$62:$C$74</c:f>
              <c:numCache/>
            </c:numRef>
          </c:val>
        </c:ser>
        <c:ser>
          <c:idx val="1"/>
          <c:order val="1"/>
          <c:tx>
            <c:v>Public/Private High School</c:v>
          </c:tx>
          <c:spPr>
            <a:solidFill>
              <a:srgbClr val="0B5394"/>
            </a:solidFill>
            <a:ln cmpd="sng">
              <a:solidFill>
                <a:srgbClr val="000000"/>
              </a:solidFill>
            </a:ln>
          </c:spPr>
          <c:cat>
            <c:strRef>
              <c:f>pivot!$A$62:$A$74</c:f>
            </c:strRef>
          </c:cat>
          <c:val>
            <c:numRef>
              <c:f>pivot!$C$62:$C$74</c:f>
              <c:numCache/>
            </c:numRef>
          </c:val>
        </c:ser>
        <c:ser>
          <c:idx val="2"/>
          <c:order val="2"/>
          <c:tx>
            <c:strRef>
              <c:f>pivot!$B$61</c:f>
            </c:strRef>
          </c:tx>
          <c:cat>
            <c:strRef>
              <c:f>pivot!$A$62:$A$74</c:f>
            </c:strRef>
          </c:cat>
          <c:val>
            <c:numRef>
              <c:f>pivot!$B$62:$B$74</c:f>
              <c:numCache/>
            </c:numRef>
          </c:val>
        </c:ser>
        <c:overlap val="100"/>
        <c:axId val="54686630"/>
        <c:axId val="1948960946"/>
      </c:barChart>
      <c:catAx>
        <c:axId val="546866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8960946"/>
      </c:catAx>
      <c:valAx>
        <c:axId val="194896094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686630"/>
        <c:majorUnit val="1.0"/>
        <c:minorUnit val="1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Distribution of laureat by gender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v>♂️Male</c:v>
          </c:tx>
          <c:spPr>
            <a:solidFill>
              <a:srgbClr val="8BB9E4"/>
            </a:solidFill>
            <a:ln cmpd="sng">
              <a:solidFill>
                <a:srgbClr val="000000"/>
              </a:solidFill>
            </a:ln>
          </c:spPr>
          <c:cat>
            <c:strRef>
              <c:f>pivot!$A$79:$A$91</c:f>
            </c:strRef>
          </c:cat>
          <c:val>
            <c:numRef>
              <c:f>pivot!$B$79:$B$91</c:f>
              <c:numCache/>
            </c:numRef>
          </c:val>
        </c:ser>
        <c:ser>
          <c:idx val="1"/>
          <c:order val="1"/>
          <c:tx>
            <c:v>♀️Female</c:v>
          </c:tx>
          <c:spPr>
            <a:solidFill>
              <a:srgbClr val="F4C7C3"/>
            </a:solidFill>
            <a:ln cmpd="sng">
              <a:solidFill>
                <a:srgbClr val="000000"/>
              </a:solidFill>
            </a:ln>
          </c:spPr>
          <c:cat>
            <c:strRef>
              <c:f>pivot!$A$79:$A$91</c:f>
            </c:strRef>
          </c:cat>
          <c:val>
            <c:numRef>
              <c:f>pivot!$B$79:$B$91</c:f>
              <c:numCache/>
            </c:numRef>
          </c:val>
        </c:ser>
        <c:ser>
          <c:idx val="2"/>
          <c:order val="2"/>
          <c:tx>
            <c:strRef>
              <c:f>pivot!$C$78</c:f>
            </c:strRef>
          </c:tx>
          <c:cat>
            <c:strRef>
              <c:f>pivot!$A$79:$A$91</c:f>
            </c:strRef>
          </c:cat>
          <c:val>
            <c:numRef>
              <c:f>pivot!$C$79:$C$91</c:f>
              <c:numCache/>
            </c:numRef>
          </c:val>
        </c:ser>
        <c:overlap val="100"/>
        <c:axId val="1942991130"/>
        <c:axId val="121841965"/>
      </c:barChart>
      <c:catAx>
        <c:axId val="19429911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841965"/>
      </c:catAx>
      <c:valAx>
        <c:axId val="12184196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2991130"/>
        <c:majorUnit val="1.0"/>
        <c:minorUnit val="0.33333333333333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Distribution of laureate by region, cumulative view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pivot!$B$98</c:f>
            </c:strRef>
          </c:tx>
          <c:spPr>
            <a:solidFill>
              <a:srgbClr val="D9D9D9"/>
            </a:solidFill>
            <a:ln cmpd="sng">
              <a:solidFill>
                <a:srgbClr val="EFEFEF">
                  <a:alpha val="100000"/>
                </a:srgbClr>
              </a:solidFill>
              <a:prstDash val="solid"/>
            </a:ln>
          </c:spPr>
          <c:dPt>
            <c:idx val="0"/>
            <c:spPr>
              <a:solidFill>
                <a:srgbClr val="CFE2F3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8"/>
          </c:dPt>
          <c:dPt>
            <c:idx val="11"/>
          </c:dPt>
          <c:dPt>
            <c:idx val="12"/>
          </c:dPt>
          <c:dPt>
            <c:idx val="16"/>
          </c:dPt>
          <c:dLbls>
            <c:dLbl>
              <c:idx val="0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⚙️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pivot!$A$99:$A$115</c:f>
            </c:strRef>
          </c:cat>
          <c:val>
            <c:numRef>
              <c:f>pivot!$B$99:$B$115</c:f>
              <c:numCache/>
            </c:numRef>
          </c:val>
        </c:ser>
        <c:ser>
          <c:idx val="1"/>
          <c:order val="1"/>
          <c:tx>
            <c:strRef>
              <c:f>pivot!$C$98</c:f>
            </c:strRef>
          </c:tx>
          <c:spPr>
            <a:solidFill>
              <a:srgbClr val="999999"/>
            </a:solidFill>
            <a:ln cmpd="sng">
              <a:solidFill>
                <a:srgbClr val="EFEFEF">
                  <a:alpha val="100000"/>
                </a:srgbClr>
              </a:solidFill>
              <a:prstDash val="solid"/>
            </a:ln>
          </c:spPr>
          <c:dPt>
            <c:idx val="0"/>
            <c:spPr>
              <a:solidFill>
                <a:srgbClr val="9FC5E8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</c:dPt>
          <c:dPt>
            <c:idx val="4"/>
          </c:dPt>
          <c:dPt>
            <c:idx val="6"/>
          </c:dPt>
          <c:dPt>
            <c:idx val="14"/>
          </c:dPt>
          <c:dLbls>
            <c:dLbl>
              <c:idx val="0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🏋️‍♀️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pivot!$A$99:$A$115</c:f>
            </c:strRef>
          </c:cat>
          <c:val>
            <c:numRef>
              <c:f>pivot!$C$99:$C$115</c:f>
              <c:numCache/>
            </c:numRef>
          </c:val>
        </c:ser>
        <c:ser>
          <c:idx val="2"/>
          <c:order val="2"/>
          <c:tx>
            <c:strRef>
              <c:f>pivot!$D$98</c:f>
            </c:strRef>
          </c:tx>
          <c:spPr>
            <a:solidFill>
              <a:srgbClr val="CCCCCC"/>
            </a:solidFill>
            <a:ln cmpd="sng">
              <a:solidFill>
                <a:srgbClr val="EFEFEF">
                  <a:alpha val="100000"/>
                </a:srgbClr>
              </a:solidFill>
              <a:prstDash val="solid"/>
            </a:ln>
          </c:spPr>
          <c:dPt>
            <c:idx val="0"/>
            <c:spPr>
              <a:solidFill>
                <a:srgbClr val="C9DAF8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</c:dPt>
          <c:dPt>
            <c:idx val="2"/>
          </c:dPt>
          <c:dPt>
            <c:idx val="6"/>
          </c:dPt>
          <c:dPt>
            <c:idx val="8"/>
          </c:dPt>
          <c:dPt>
            <c:idx val="10"/>
          </c:dPt>
          <c:dLbls>
            <c:dLbl>
              <c:idx val="0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💰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pivot!$A$99:$A$115</c:f>
            </c:strRef>
          </c:cat>
          <c:val>
            <c:numRef>
              <c:f>pivot!$D$99:$D$115</c:f>
              <c:numCache/>
            </c:numRef>
          </c:val>
        </c:ser>
        <c:ser>
          <c:idx val="3"/>
          <c:order val="3"/>
          <c:tx>
            <c:strRef>
              <c:f>pivot!$E$98</c:f>
            </c:strRef>
          </c:tx>
          <c:spPr>
            <a:solidFill>
              <a:srgbClr val="B7B7B7"/>
            </a:solidFill>
            <a:ln cmpd="sng">
              <a:solidFill>
                <a:srgbClr val="EFEFEF">
                  <a:alpha val="100000"/>
                </a:srgbClr>
              </a:solidFill>
              <a:prstDash val="solid"/>
            </a:ln>
          </c:spPr>
          <c:dPt>
            <c:idx val="0"/>
            <c:spPr>
              <a:solidFill>
                <a:srgbClr val="6FA8DC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8"/>
          </c:dPt>
          <c:dPt>
            <c:idx val="16"/>
          </c:dPt>
          <c:dLbls>
            <c:dLbl>
              <c:idx val="0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💻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pivot!$A$99:$A$115</c:f>
            </c:strRef>
          </c:cat>
          <c:val>
            <c:numRef>
              <c:f>pivot!$E$99:$E$115</c:f>
              <c:numCache/>
            </c:numRef>
          </c:val>
        </c:ser>
        <c:ser>
          <c:idx val="4"/>
          <c:order val="4"/>
          <c:tx>
            <c:strRef>
              <c:f>pivot!$F$98</c:f>
            </c:strRef>
          </c:tx>
          <c:spPr>
            <a:solidFill>
              <a:srgbClr val="CCCCCC"/>
            </a:solidFill>
            <a:ln cmpd="sng">
              <a:solidFill>
                <a:srgbClr val="EFEFEF">
                  <a:alpha val="100000"/>
                </a:srgbClr>
              </a:solidFill>
              <a:prstDash val="solid"/>
            </a:ln>
          </c:spPr>
          <c:dPt>
            <c:idx val="0"/>
            <c:spPr>
              <a:solidFill>
                <a:srgbClr val="3D85C6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7"/>
          </c:dPt>
          <c:dPt>
            <c:idx val="12"/>
          </c:dPt>
          <c:dPt>
            <c:idx val="13"/>
          </c:dPt>
          <c:dPt>
            <c:idx val="15"/>
          </c:dPt>
          <c:dLbls>
            <c:dLbl>
              <c:idx val="0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📚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pivot!$A$99:$A$115</c:f>
            </c:strRef>
          </c:cat>
          <c:val>
            <c:numRef>
              <c:f>pivot!$F$99:$F$115</c:f>
              <c:numCache/>
            </c:numRef>
          </c:val>
        </c:ser>
        <c:ser>
          <c:idx val="5"/>
          <c:order val="5"/>
          <c:tx>
            <c:strRef>
              <c:f>pivot!$G$98</c:f>
            </c:strRef>
          </c:tx>
          <c:spPr>
            <a:solidFill>
              <a:srgbClr val="EFEFEF"/>
            </a:solidFill>
            <a:ln cmpd="sng">
              <a:solidFill>
                <a:srgbClr val="EFEFEF">
                  <a:alpha val="100000"/>
                </a:srgbClr>
              </a:solidFill>
              <a:prstDash val="solid"/>
            </a:ln>
          </c:spPr>
          <c:dPt>
            <c:idx val="0"/>
            <c:spPr>
              <a:solidFill>
                <a:srgbClr val="0B5394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9"/>
          </c:dPt>
          <c:dPt>
            <c:idx val="10"/>
          </c:dPt>
          <c:dPt>
            <c:idx val="11"/>
          </c:dPt>
          <c:dLbls>
            <c:dLbl>
              <c:idx val="0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🔬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pivot!$A$99:$A$115</c:f>
            </c:strRef>
          </c:cat>
          <c:val>
            <c:numRef>
              <c:f>pivot!$G$99:$G$115</c:f>
              <c:numCache/>
            </c:numRef>
          </c:val>
        </c:ser>
        <c:ser>
          <c:idx val="6"/>
          <c:order val="6"/>
          <c:tx>
            <c:strRef>
              <c:f>pivot!$H$98</c:f>
            </c:strRef>
          </c:tx>
          <c:spPr>
            <a:solidFill>
              <a:srgbClr val="666666"/>
            </a:solidFill>
            <a:ln cmpd="sng">
              <a:solidFill>
                <a:srgbClr val="EFEFEF">
                  <a:alpha val="100000"/>
                </a:srgbClr>
              </a:solidFill>
              <a:prstDash val="solid"/>
            </a:ln>
          </c:spPr>
          <c:dPt>
            <c:idx val="0"/>
            <c:spPr>
              <a:solidFill>
                <a:srgbClr val="073763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pivot!$A$99:$A$115</c:f>
            </c:strRef>
          </c:cat>
          <c:val>
            <c:numRef>
              <c:f>pivot!$H$99:$H$115</c:f>
              <c:numCache/>
            </c:numRef>
          </c:val>
        </c:ser>
        <c:ser>
          <c:idx val="7"/>
          <c:order val="7"/>
          <c:tx>
            <c:strRef>
              <c:f>pivot!$I$98</c:f>
            </c:strRef>
          </c:tx>
          <c:cat>
            <c:strRef>
              <c:f>pivot!$A$99:$A$115</c:f>
            </c:strRef>
          </c:cat>
          <c:val>
            <c:numRef>
              <c:f>pivot!$I$99:$I$115</c:f>
              <c:numCache/>
            </c:numRef>
          </c:val>
        </c:ser>
        <c:ser>
          <c:idx val="8"/>
          <c:order val="8"/>
          <c:tx>
            <c:strRef>
              <c:f>pivot!$J$98</c:f>
            </c:strRef>
          </c:tx>
          <c:cat>
            <c:strRef>
              <c:f>pivot!$A$99:$A$115</c:f>
            </c:strRef>
          </c:cat>
          <c:val>
            <c:numRef>
              <c:f>pivot!$J$99:$J$115</c:f>
              <c:numCache/>
            </c:numRef>
          </c:val>
        </c:ser>
        <c:ser>
          <c:idx val="9"/>
          <c:order val="9"/>
          <c:tx>
            <c:strRef>
              <c:f>pivot!$K$98</c:f>
            </c:strRef>
          </c:tx>
          <c:cat>
            <c:strRef>
              <c:f>pivot!$A$99:$A$115</c:f>
            </c:strRef>
          </c:cat>
          <c:val>
            <c:numRef>
              <c:f>pivot!$K$99:$K$115</c:f>
              <c:numCache/>
            </c:numRef>
          </c:val>
        </c:ser>
        <c:ser>
          <c:idx val="10"/>
          <c:order val="10"/>
          <c:tx>
            <c:strRef>
              <c:f>pivot!$L$98</c:f>
            </c:strRef>
          </c:tx>
          <c:cat>
            <c:strRef>
              <c:f>pivot!$A$99:$A$115</c:f>
            </c:strRef>
          </c:cat>
          <c:val>
            <c:numRef>
              <c:f>pivot!$L$99:$L$115</c:f>
              <c:numCache/>
            </c:numRef>
          </c:val>
        </c:ser>
        <c:ser>
          <c:idx val="11"/>
          <c:order val="11"/>
          <c:tx>
            <c:strRef>
              <c:f>pivot!$M$98</c:f>
            </c:strRef>
          </c:tx>
          <c:cat>
            <c:strRef>
              <c:f>pivot!$A$99:$A$115</c:f>
            </c:strRef>
          </c:cat>
          <c:val>
            <c:numRef>
              <c:f>pivot!$M$99:$M$115</c:f>
              <c:numCache/>
            </c:numRef>
          </c:val>
        </c:ser>
        <c:ser>
          <c:idx val="12"/>
          <c:order val="12"/>
          <c:tx>
            <c:strRef>
              <c:f>pivot!$N$98</c:f>
            </c:strRef>
          </c:tx>
          <c:cat>
            <c:strRef>
              <c:f>pivot!$A$99:$A$115</c:f>
            </c:strRef>
          </c:cat>
          <c:val>
            <c:numRef>
              <c:f>pivot!$N$99:$N$115</c:f>
              <c:numCache/>
            </c:numRef>
          </c:val>
        </c:ser>
        <c:overlap val="100"/>
        <c:axId val="249240579"/>
        <c:axId val="1961210960"/>
      </c:barChart>
      <c:catAx>
        <c:axId val="2492405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1210960"/>
      </c:catAx>
      <c:valAx>
        <c:axId val="1961210960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9240579"/>
        <c:majorUnit val="25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Distribution of pupil registered per field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pivot!$A$3</c:f>
            </c:strRef>
          </c:tx>
          <c:spPr>
            <a:solidFill>
              <a:srgbClr val="417EB6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Lbls>
            <c:dLbl>
              <c:idx val="0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12k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0,7k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16,8k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9,8k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24,5k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23,4k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14,7k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pivot!$B$2:$H$2</c:f>
            </c:strRef>
          </c:cat>
          <c:val>
            <c:numRef>
              <c:f>pivot!$B$3:$H$3</c:f>
              <c:numCache/>
            </c:numRef>
          </c:val>
        </c:ser>
        <c:ser>
          <c:idx val="1"/>
          <c:order val="1"/>
          <c:tx>
            <c:strRef>
              <c:f>pivot!$A$4</c:f>
            </c:strRef>
          </c:tx>
          <c:spPr>
            <a:solidFill>
              <a:srgbClr val="CFE2F3"/>
            </a:solidFill>
            <a:ln cmpd="sng">
              <a:solidFill>
                <a:srgbClr val="000000"/>
              </a:solidFill>
            </a:ln>
          </c:spPr>
          <c:dPt>
            <c:idx val="1"/>
          </c:dPt>
          <c:cat>
            <c:strRef>
              <c:f>pivot!$B$2:$H$2</c:f>
            </c:strRef>
          </c:cat>
          <c:val>
            <c:numRef>
              <c:f>pivot!$B$4:$H$4</c:f>
              <c:numCache/>
            </c:numRef>
          </c:val>
        </c:ser>
        <c:ser>
          <c:idx val="2"/>
          <c:order val="2"/>
          <c:tx>
            <c:strRef>
              <c:f>pivot!$A$5</c:f>
            </c:strRef>
          </c:tx>
          <c:spPr>
            <a:solidFill>
              <a:srgbClr val="CFE2F3"/>
            </a:solidFill>
            <a:ln cmpd="sng">
              <a:solidFill>
                <a:srgbClr val="000000"/>
              </a:solidFill>
            </a:ln>
          </c:spPr>
          <c:cat>
            <c:strRef>
              <c:f>pivot!$B$2:$H$2</c:f>
            </c:strRef>
          </c:cat>
          <c:val>
            <c:numRef>
              <c:f>pivot!$B$5:$H$5</c:f>
              <c:numCache/>
            </c:numRef>
          </c:val>
        </c:ser>
        <c:ser>
          <c:idx val="3"/>
          <c:order val="3"/>
          <c:tx>
            <c:strRef>
              <c:f>pivot!$A$6</c:f>
            </c:strRef>
          </c:tx>
          <c:spPr>
            <a:solidFill>
              <a:srgbClr val="CFE2F3"/>
            </a:solidFill>
            <a:ln cmpd="sng">
              <a:solidFill>
                <a:srgbClr val="000000"/>
              </a:solidFill>
            </a:ln>
          </c:spPr>
          <c:cat>
            <c:strRef>
              <c:f>pivot!$B$2:$H$2</c:f>
            </c:strRef>
          </c:cat>
          <c:val>
            <c:numRef>
              <c:f>pivot!$B$6:$H$6</c:f>
              <c:numCache/>
            </c:numRef>
          </c:val>
        </c:ser>
        <c:ser>
          <c:idx val="4"/>
          <c:order val="4"/>
          <c:tx>
            <c:strRef>
              <c:f>pivot!$A$7</c:f>
            </c:strRef>
          </c:tx>
          <c:spPr>
            <a:solidFill>
              <a:srgbClr val="073763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Lbls>
            <c:dLbl>
              <c:idx val="0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34k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1,6k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45,7k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6,3k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26,9k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26,6k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8,8k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pivot!$B$2:$H$2</c:f>
            </c:strRef>
          </c:cat>
          <c:val>
            <c:numRef>
              <c:f>pivot!$B$7:$H$7</c:f>
              <c:numCache/>
            </c:numRef>
          </c:val>
        </c:ser>
        <c:axId val="202390751"/>
        <c:axId val="346003667"/>
      </c:barChart>
      <c:catAx>
        <c:axId val="2023907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6003667"/>
      </c:catAx>
      <c:valAx>
        <c:axId val="3460036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390751"/>
        <c:majorUnit val="10000.0"/>
        <c:minorUnit val="1666.6666666666667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of laureate distributed per High School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pivot!$G$136</c:f>
            </c:strRef>
          </c:tx>
          <c:spPr>
            <a:solidFill>
              <a:srgbClr val="F3F3F3"/>
            </a:solidFill>
            <a:ln cmpd="sng">
              <a:solidFill>
                <a:srgbClr val="CCCCCC">
                  <a:alpha val="100000"/>
                </a:srgbClr>
              </a:solidFill>
            </a:ln>
          </c:spPr>
          <c:dPt>
            <c:idx val="0"/>
            <c:spPr>
              <a:solidFill>
                <a:srgbClr val="CFE2F3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</c:dPt>
          <c:dPt>
            <c:idx val="2"/>
          </c:dPt>
          <c:dPt>
            <c:idx val="3"/>
          </c:dPt>
          <c:dPt>
            <c:idx val="6"/>
          </c:dPt>
          <c:dPt>
            <c:idx val="7"/>
          </c:dPt>
          <c:dPt>
            <c:idx val="9"/>
          </c:dPt>
          <c:dLbls>
            <c:dLbl>
              <c:idx val="0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🔬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pivot!$A$137:$A$153</c:f>
            </c:strRef>
          </c:cat>
          <c:val>
            <c:numRef>
              <c:f>pivot!$G$137:$G$153</c:f>
              <c:numCache/>
            </c:numRef>
          </c:val>
        </c:ser>
        <c:ser>
          <c:idx val="1"/>
          <c:order val="1"/>
          <c:tx>
            <c:strRef>
              <c:f>pivot!$B$136</c:f>
            </c:strRef>
          </c:tx>
          <c:spPr>
            <a:solidFill>
              <a:srgbClr val="D9D9D9"/>
            </a:solidFill>
            <a:ln cmpd="sng">
              <a:solidFill>
                <a:srgbClr val="EFEFEF">
                  <a:alpha val="100000"/>
                </a:srgbClr>
              </a:solidFill>
            </a:ln>
          </c:spPr>
          <c:dPt>
            <c:idx val="0"/>
            <c:spPr>
              <a:solidFill>
                <a:srgbClr val="9FC5E8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</c:dPt>
          <c:dPt>
            <c:idx val="2"/>
          </c:dPt>
          <c:dPt>
            <c:idx val="3"/>
          </c:dPt>
          <c:dPt>
            <c:idx val="8"/>
          </c:dPt>
          <c:dPt>
            <c:idx val="11"/>
          </c:dPt>
          <c:dPt>
            <c:idx val="12"/>
          </c:dPt>
          <c:dPt>
            <c:idx val="13"/>
          </c:dPt>
          <c:dLbls>
            <c:dLbl>
              <c:idx val="0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⚙️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pivot!$A$137:$A$153</c:f>
            </c:strRef>
          </c:cat>
          <c:val>
            <c:numRef>
              <c:f>pivot!$B$137:$B$153</c:f>
              <c:numCache/>
            </c:numRef>
          </c:val>
        </c:ser>
        <c:ser>
          <c:idx val="2"/>
          <c:order val="2"/>
          <c:tx>
            <c:strRef>
              <c:f>pivot!$D$136</c:f>
            </c:strRef>
          </c:tx>
          <c:spPr>
            <a:solidFill>
              <a:srgbClr val="CCCCCC"/>
            </a:solidFill>
            <a:ln cmpd="sng">
              <a:solidFill>
                <a:srgbClr val="EFEFEF">
                  <a:alpha val="100000"/>
                </a:srgbClr>
              </a:solidFill>
            </a:ln>
          </c:spPr>
          <c:dPt>
            <c:idx val="0"/>
            <c:spPr>
              <a:solidFill>
                <a:srgbClr val="9FC5E8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</c:dPt>
          <c:dPt>
            <c:idx val="2"/>
          </c:dPt>
          <c:dPt>
            <c:idx val="4"/>
          </c:dPt>
          <c:dPt>
            <c:idx val="6"/>
          </c:dPt>
          <c:dPt>
            <c:idx val="7"/>
          </c:dPt>
          <c:dPt>
            <c:idx val="8"/>
          </c:dPt>
          <c:dPt>
            <c:idx val="9"/>
          </c:dPt>
          <c:dPt>
            <c:idx val="11"/>
          </c:dPt>
          <c:dPt>
            <c:idx val="12"/>
          </c:dPt>
          <c:dPt>
            <c:idx val="15"/>
          </c:dPt>
          <c:dPt>
            <c:idx val="16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pivot!$A$137:$A$153</c:f>
            </c:strRef>
          </c:cat>
          <c:val>
            <c:numRef>
              <c:f>pivot!$D$137:$D$153</c:f>
              <c:numCache/>
            </c:numRef>
          </c:val>
        </c:ser>
        <c:ser>
          <c:idx val="3"/>
          <c:order val="3"/>
          <c:tx>
            <c:strRef>
              <c:f>pivot!$F$136</c:f>
            </c:strRef>
          </c:tx>
          <c:spPr>
            <a:solidFill>
              <a:srgbClr val="B7B7B7"/>
            </a:solidFill>
            <a:ln cmpd="sng">
              <a:solidFill>
                <a:srgbClr val="EFEFEF">
                  <a:alpha val="100000"/>
                </a:srgbClr>
              </a:solidFill>
            </a:ln>
          </c:spPr>
          <c:dPt>
            <c:idx val="0"/>
            <c:spPr>
              <a:solidFill>
                <a:srgbClr val="6FA8DC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pivot!$A$137:$A$153</c:f>
            </c:strRef>
          </c:cat>
          <c:val>
            <c:numRef>
              <c:f>pivot!$F$137:$F$153</c:f>
              <c:numCache/>
            </c:numRef>
          </c:val>
        </c:ser>
        <c:ser>
          <c:idx val="4"/>
          <c:order val="4"/>
          <c:tx>
            <c:strRef>
              <c:f>pivot!$E$136</c:f>
            </c:strRef>
          </c:tx>
          <c:spPr>
            <a:solidFill>
              <a:srgbClr val="999999"/>
            </a:solidFill>
            <a:ln cmpd="sng">
              <a:solidFill>
                <a:srgbClr val="EFEFEF">
                  <a:alpha val="100000"/>
                </a:srgbClr>
              </a:solidFill>
            </a:ln>
          </c:spPr>
          <c:dPt>
            <c:idx val="0"/>
            <c:spPr>
              <a:solidFill>
                <a:srgbClr val="3D85C6"/>
              </a:solidFill>
              <a:ln cmpd="sng">
                <a:solidFill>
                  <a:srgbClr val="000000"/>
                </a:solidFill>
              </a:ln>
            </c:spPr>
          </c:dPt>
          <c:dPt>
            <c:idx val="8"/>
          </c:dPt>
          <c:dPt>
            <c:idx val="11"/>
          </c:dPt>
          <c:dPt>
            <c:idx val="12"/>
          </c:dPt>
          <c:dPt>
            <c:idx val="13"/>
          </c:dPt>
          <c:dLbls>
            <c:dLbl>
              <c:idx val="0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💻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pivot!$A$137:$A$153</c:f>
            </c:strRef>
          </c:cat>
          <c:val>
            <c:numRef>
              <c:f>pivot!$E$137:$E$153</c:f>
              <c:numCache/>
            </c:numRef>
          </c:val>
        </c:ser>
        <c:ser>
          <c:idx val="5"/>
          <c:order val="5"/>
          <c:tx>
            <c:strRef>
              <c:f>pivot!$C$136</c:f>
            </c:strRef>
          </c:tx>
          <c:spPr>
            <a:solidFill>
              <a:srgbClr val="666666"/>
            </a:solidFill>
            <a:ln cmpd="sng">
              <a:solidFill>
                <a:srgbClr val="EFEFEF">
                  <a:alpha val="100000"/>
                </a:srgbClr>
              </a:solidFill>
            </a:ln>
          </c:spPr>
          <c:dPt>
            <c:idx val="0"/>
            <c:spPr>
              <a:solidFill>
                <a:srgbClr val="0B5394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pivot!$A$137:$A$153</c:f>
            </c:strRef>
          </c:cat>
          <c:val>
            <c:numRef>
              <c:f>pivot!$C$137:$C$153</c:f>
              <c:numCache/>
            </c:numRef>
          </c:val>
        </c:ser>
        <c:ser>
          <c:idx val="6"/>
          <c:order val="6"/>
          <c:tx>
            <c:strRef>
              <c:f>pivot!$H$136</c:f>
            </c:strRef>
          </c:tx>
          <c:spPr>
            <a:solidFill>
              <a:srgbClr val="434343"/>
            </a:solidFill>
            <a:ln cmpd="sng">
              <a:solidFill>
                <a:srgbClr val="EFEFEF">
                  <a:alpha val="100000"/>
                </a:srgbClr>
              </a:solidFill>
            </a:ln>
          </c:spPr>
          <c:dPt>
            <c:idx val="0"/>
            <c:spPr>
              <a:solidFill>
                <a:srgbClr val="073763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6"/>
          </c:dPt>
          <c:dPt>
            <c:idx val="7"/>
          </c:dPt>
          <c:dPt>
            <c:idx val="10"/>
          </c:dPt>
          <c:dPt>
            <c:idx val="13"/>
          </c:dPt>
          <c:dLbls>
            <c:dLbl>
              <c:idx val="0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🧮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pivot!$A$137:$A$153</c:f>
            </c:strRef>
          </c:cat>
          <c:val>
            <c:numRef>
              <c:f>pivot!$H$137:$H$153</c:f>
              <c:numCache/>
            </c:numRef>
          </c:val>
        </c:ser>
        <c:overlap val="100"/>
        <c:axId val="1931940367"/>
        <c:axId val="776258375"/>
      </c:barChart>
      <c:catAx>
        <c:axId val="19319403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776258375"/>
      </c:catAx>
      <c:valAx>
        <c:axId val="776258375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1940367"/>
        <c:majorUnit val="16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pivot!$A$22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pivot!$B$22</c:f>
            </c:strRef>
          </c:xVal>
          <c:yVal>
            <c:numRef>
              <c:f>pivot!$C$22</c:f>
              <c:numCache/>
            </c:numRef>
          </c:yVal>
          <c:bubbleSize>
            <c:numRef>
              <c:f>pivot!$E$22</c:f>
            </c:numRef>
          </c:bubbleSize>
        </c:ser>
        <c:ser>
          <c:idx val="1"/>
          <c:order val="1"/>
          <c:tx>
            <c:strRef>
              <c:f>pivot!$A$23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pivot!$B$23</c:f>
            </c:strRef>
          </c:xVal>
          <c:yVal>
            <c:numRef>
              <c:f>pivot!$C$23</c:f>
              <c:numCache/>
            </c:numRef>
          </c:yVal>
          <c:bubbleSize>
            <c:numRef>
              <c:f>pivot!$E$23</c:f>
            </c:numRef>
          </c:bubbleSize>
        </c:ser>
        <c:ser>
          <c:idx val="2"/>
          <c:order val="2"/>
          <c:tx>
            <c:strRef>
              <c:f>pivot!$A$24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pivot!$B$24</c:f>
            </c:strRef>
          </c:xVal>
          <c:yVal>
            <c:numRef>
              <c:f>pivot!$C$24</c:f>
              <c:numCache/>
            </c:numRef>
          </c:yVal>
          <c:bubbleSize>
            <c:numRef>
              <c:f>pivot!$E$24</c:f>
            </c:numRef>
          </c:bubbleSize>
        </c:ser>
        <c:ser>
          <c:idx val="3"/>
          <c:order val="3"/>
          <c:tx>
            <c:strRef>
              <c:f>pivot!$A$25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pivot!$B$25</c:f>
            </c:strRef>
          </c:xVal>
          <c:yVal>
            <c:numRef>
              <c:f>pivot!$C$25</c:f>
              <c:numCache/>
            </c:numRef>
          </c:yVal>
          <c:bubbleSize>
            <c:numRef>
              <c:f>pivot!$E$25</c:f>
            </c:numRef>
          </c:bubbleSize>
        </c:ser>
        <c:ser>
          <c:idx val="4"/>
          <c:order val="4"/>
          <c:tx>
            <c:strRef>
              <c:f>pivot!$A$26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pivot!$B$26</c:f>
            </c:strRef>
          </c:xVal>
          <c:yVal>
            <c:numRef>
              <c:f>pivot!$C$26</c:f>
              <c:numCache/>
            </c:numRef>
          </c:yVal>
          <c:bubbleSize>
            <c:numRef>
              <c:f>pivot!$E$26</c:f>
            </c:numRef>
          </c:bubbleSize>
        </c:ser>
        <c:ser>
          <c:idx val="5"/>
          <c:order val="5"/>
          <c:tx>
            <c:strRef>
              <c:f>pivot!$A$27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pivot!$B$27</c:f>
            </c:strRef>
          </c:xVal>
          <c:yVal>
            <c:numRef>
              <c:f>pivot!$C$27</c:f>
              <c:numCache/>
            </c:numRef>
          </c:yVal>
          <c:bubbleSize>
            <c:numRef>
              <c:f>pivot!$E$27</c:f>
            </c:numRef>
          </c:bubbleSize>
        </c:ser>
        <c:ser>
          <c:idx val="6"/>
          <c:order val="6"/>
          <c:tx>
            <c:strRef>
              <c:f>pivot!$A$28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pivot!$B$28</c:f>
            </c:strRef>
          </c:xVal>
          <c:yVal>
            <c:numRef>
              <c:f>pivot!$C$28</c:f>
              <c:numCache/>
            </c:numRef>
          </c:yVal>
          <c:bubbleSize>
            <c:numRef>
              <c:f>pivot!$E$28</c:f>
            </c:numRef>
          </c:bubbleSize>
        </c:ser>
        <c:ser>
          <c:idx val="7"/>
          <c:order val="7"/>
          <c:tx>
            <c:strRef>
              <c:f>pivot!$A$29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pivot!$B$29</c:f>
            </c:strRef>
          </c:xVal>
          <c:yVal>
            <c:numRef>
              <c:f>pivot!$C$29</c:f>
              <c:numCache/>
            </c:numRef>
          </c:yVal>
          <c:bubbleSize>
            <c:numRef>
              <c:f>pivot!$E$29</c:f>
            </c:numRef>
          </c:bubbleSize>
        </c:ser>
        <c:ser>
          <c:idx val="8"/>
          <c:order val="8"/>
          <c:tx>
            <c:strRef>
              <c:f>pivot!$A$30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pivot!$B$30</c:f>
            </c:strRef>
          </c:xVal>
          <c:yVal>
            <c:numRef>
              <c:f>pivot!$C$30</c:f>
              <c:numCache/>
            </c:numRef>
          </c:yVal>
          <c:bubbleSize>
            <c:numRef>
              <c:f>pivot!$E$30</c:f>
            </c:numRef>
          </c:bubbleSize>
        </c:ser>
        <c:ser>
          <c:idx val="9"/>
          <c:order val="9"/>
          <c:tx>
            <c:strRef>
              <c:f>pivot!$A$31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pivot!$B$31</c:f>
            </c:strRef>
          </c:xVal>
          <c:yVal>
            <c:numRef>
              <c:f>pivot!$C$31</c:f>
              <c:numCache/>
            </c:numRef>
          </c:yVal>
          <c:bubbleSize>
            <c:numRef>
              <c:f>pivot!$E$31</c:f>
            </c:numRef>
          </c:bubbleSize>
        </c:ser>
        <c:ser>
          <c:idx val="10"/>
          <c:order val="10"/>
          <c:tx>
            <c:strRef>
              <c:f>pivot!$A$32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pivot!$B$32</c:f>
            </c:strRef>
          </c:xVal>
          <c:yVal>
            <c:numRef>
              <c:f>pivot!$C$32</c:f>
              <c:numCache/>
            </c:numRef>
          </c:yVal>
          <c:bubbleSize>
            <c:numRef>
              <c:f>pivot!$E$32</c:f>
            </c:numRef>
          </c:bubbleSize>
        </c:ser>
        <c:ser>
          <c:idx val="11"/>
          <c:order val="11"/>
          <c:tx>
            <c:strRef>
              <c:f>pivot!$A$33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pivot!$B$33</c:f>
            </c:strRef>
          </c:xVal>
          <c:yVal>
            <c:numRef>
              <c:f>pivot!$C$33</c:f>
              <c:numCache/>
            </c:numRef>
          </c:yVal>
          <c:bubbleSize>
            <c:numRef>
              <c:f>pivot!$E$33</c:f>
            </c:numRef>
          </c:bubbleSize>
        </c:ser>
        <c:ser>
          <c:idx val="12"/>
          <c:order val="12"/>
          <c:tx>
            <c:strRef>
              <c:f>pivot!$A$34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pivot!$B$34</c:f>
            </c:strRef>
          </c:xVal>
          <c:yVal>
            <c:numRef>
              <c:f>pivot!$C$34</c:f>
              <c:numCache/>
            </c:numRef>
          </c:yVal>
          <c:bubbleSize>
            <c:numRef>
              <c:f>pivot!$E$34</c:f>
            </c:numRef>
          </c:bubbleSize>
        </c:ser>
        <c:axId val="950749164"/>
        <c:axId val="1344434264"/>
      </c:bubbleChart>
      <c:valAx>
        <c:axId val="95074916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4434264"/>
      </c:valAx>
      <c:valAx>
        <c:axId val="1344434264"/>
        <c:scaling>
          <c:orientation val="minMax"/>
          <c:max val="1.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0749164"/>
      </c:valAx>
    </c:plotArea>
    <c:legend>
      <c:legendPos val="tr"/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number of pupils registered for the baccalaureate examination per year.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5F9DD6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  <c:spPr>
              <a:solidFill>
                <a:srgbClr val="C5E3FF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Pt>
            <c:idx val="7"/>
          </c:dPt>
          <c:dPt>
            <c:idx val="8"/>
          </c:dPt>
          <c:dPt>
            <c:idx val="9"/>
          </c:dPt>
          <c:dPt>
            <c:idx val="10"/>
          </c:dPt>
          <c:dPt>
            <c:idx val="11"/>
            <c:spPr>
              <a:solidFill>
                <a:srgbClr val="0B5394"/>
              </a:solidFill>
              <a:ln cmpd="sng">
                <a:solidFill>
                  <a:srgbClr val="000000"/>
                </a:solidFill>
              </a:ln>
            </c:spPr>
          </c:dPt>
          <c:dPt>
            <c:idx val="12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general_data!$A$2:$A$14</c:f>
            </c:strRef>
          </c:cat>
          <c:val>
            <c:numRef>
              <c:f>general_data!$B$2:$B$14</c:f>
              <c:numCache/>
            </c:numRef>
          </c:val>
        </c:ser>
        <c:axId val="9299962"/>
        <c:axId val="220835060"/>
      </c:barChart>
      <c:catAx>
        <c:axId val="92999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0835060"/>
      </c:catAx>
      <c:valAx>
        <c:axId val="220835060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99962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The success, adjournment, and refusal rate distribution over the total registrations.</a:t>
            </a:r>
          </a:p>
        </c:rich>
      </c:tx>
      <c:overlay val="0"/>
    </c:title>
    <c:plotArea>
      <c:layout>
        <c:manualLayout>
          <c:xMode val="edge"/>
          <c:yMode val="edge"/>
          <c:x val="0.15433925049309666"/>
          <c:y val="0.1536697247706422"/>
          <c:w val="0.8295364891518738"/>
          <c:h val="0.7412844036697247"/>
        </c:manualLayout>
      </c:layout>
      <c:barChart>
        <c:barDir val="col"/>
        <c:grouping val="stacked"/>
        <c:ser>
          <c:idx val="3"/>
          <c:order val="3"/>
          <c:tx>
            <c:strRef>
              <c:f>general_data!$G$1</c:f>
            </c:strRef>
          </c:tx>
          <c:cat>
            <c:strRef>
              <c:f>general_data!$A$2:$A$14</c:f>
            </c:strRef>
          </c:cat>
          <c:val>
            <c:numRef>
              <c:f>general_data!$G$2:$G$14</c:f>
              <c:numCache/>
            </c:numRef>
          </c:val>
        </c:ser>
        <c:ser>
          <c:idx val="4"/>
          <c:order val="4"/>
          <c:tx>
            <c:strRef>
              <c:f>general_data!$K$1</c:f>
            </c:strRef>
          </c:tx>
          <c:cat>
            <c:strRef>
              <c:f>general_data!$A$2:$A$14</c:f>
            </c:strRef>
          </c:cat>
          <c:val>
            <c:numRef>
              <c:f>general_data!$K$2:$K$14</c:f>
              <c:numCache/>
            </c:numRef>
          </c:val>
        </c:ser>
        <c:ser>
          <c:idx val="5"/>
          <c:order val="5"/>
          <c:tx>
            <c:strRef>
              <c:f>general_data!$J$1</c:f>
            </c:strRef>
          </c:tx>
          <c:cat>
            <c:strRef>
              <c:f>general_data!$A$2:$A$14</c:f>
            </c:strRef>
          </c:cat>
          <c:val>
            <c:numRef>
              <c:f>general_data!$J$2:$J$14</c:f>
              <c:numCache/>
            </c:numRef>
          </c:val>
        </c:ser>
        <c:overlap val="100"/>
        <c:axId val="672900123"/>
        <c:axId val="340484559"/>
      </c:barChart>
      <c:catAx>
        <c:axId val="6729001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0484559"/>
      </c:catAx>
      <c:valAx>
        <c:axId val="340484559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672900123"/>
      </c:valAx>
      <c:barChart>
        <c:barDir val="col"/>
        <c:grouping val="stacked"/>
        <c:ser>
          <c:idx val="0"/>
          <c:order val="0"/>
          <c:tx>
            <c:v>Sucess rate</c:v>
          </c:tx>
          <c:spPr>
            <a:solidFill>
              <a:srgbClr val="C5E3FF"/>
            </a:solidFill>
            <a:ln cmpd="sng">
              <a:solidFill>
                <a:srgbClr val="000000"/>
              </a:solidFill>
              <a:prstDash val="dashDot"/>
            </a:ln>
          </c:spPr>
          <c:cat>
            <c:strRef>
              <c:f>general_data!$A$2:$A$14</c:f>
            </c:strRef>
          </c:cat>
          <c:val>
            <c:numRef>
              <c:f>general_data!$E$2:$E$14</c:f>
              <c:numCache/>
            </c:numRef>
          </c:val>
        </c:ser>
        <c:ser>
          <c:idx val="1"/>
          <c:order val="1"/>
          <c:tx>
            <c:v>Adjournment rate</c:v>
          </c:tx>
          <c:spPr>
            <a:solidFill>
              <a:srgbClr val="8BB9E4"/>
            </a:solidFill>
            <a:ln cmpd="sng">
              <a:solidFill>
                <a:srgbClr val="000000"/>
              </a:solidFill>
            </a:ln>
          </c:spPr>
          <c:cat>
            <c:strRef>
              <c:f>general_data!$A$2:$A$14</c:f>
            </c:strRef>
          </c:cat>
          <c:val>
            <c:numRef>
              <c:f>general_data!$D$2:$D$14</c:f>
              <c:numCache/>
            </c:numRef>
          </c:val>
        </c:ser>
        <c:ser>
          <c:idx val="2"/>
          <c:order val="2"/>
          <c:tx>
            <c:v>Refusal rate</c:v>
          </c:tx>
          <c:spPr>
            <a:solidFill>
              <a:srgbClr val="073763"/>
            </a:solidFill>
            <a:ln cmpd="sng">
              <a:solidFill>
                <a:srgbClr val="000000"/>
              </a:solidFill>
            </a:ln>
          </c:spPr>
          <c:cat>
            <c:strRef>
              <c:f>general_data!$A$2:$A$14</c:f>
            </c:strRef>
          </c:cat>
          <c:val>
            <c:numRef>
              <c:f>general_data!$H$2:$H$14</c:f>
              <c:numCache/>
            </c:numRef>
          </c:val>
        </c:ser>
        <c:overlap val="100"/>
        <c:axId val="104731322"/>
        <c:axId val="732278557"/>
      </c:barChart>
      <c:catAx>
        <c:axId val="10473132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2278557"/>
      </c:catAx>
      <c:valAx>
        <c:axId val="732278557"/>
        <c:scaling>
          <c:orientation val="minMax"/>
        </c:scaling>
        <c:delete val="0"/>
        <c:axPos val="r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104731322"/>
        <c:crosses val="max"/>
      </c:valAx>
    </c:plotArea>
    <c:legend>
      <c:legendPos val="l"/>
      <c:layout>
        <c:manualLayout>
          <c:xMode val="edge"/>
          <c:yMode val="edge"/>
          <c:x val="0.016930585747227576"/>
          <c:y val="0.19036697247706422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Variation of the success rate compared to the previous year.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Taux de réussite</c:v>
          </c:tx>
          <c:spPr>
            <a:solidFill>
              <a:srgbClr val="9FC5E8"/>
            </a:solidFill>
            <a:ln cmpd="sng">
              <a:solidFill>
                <a:srgbClr val="000000"/>
              </a:solidFill>
              <a:prstDash val="dashDot"/>
            </a:ln>
          </c:spPr>
          <c:dPt>
            <c:idx val="1"/>
          </c:dPt>
          <c:dPt>
            <c:idx val="2"/>
            <c:spPr>
              <a:solidFill>
                <a:srgbClr val="073763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rgbClr val="073763"/>
              </a:solidFill>
              <a:ln cmpd="sng">
                <a:solidFill>
                  <a:srgbClr val="000000"/>
                </a:solidFill>
              </a:ln>
            </c:spPr>
          </c:dPt>
          <c:dPt>
            <c:idx val="10"/>
          </c:dPt>
          <c:dPt>
            <c:idx val="11"/>
            <c:spPr>
              <a:solidFill>
                <a:srgbClr val="0B5394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general_data!$A$2:$A$14</c:f>
            </c:strRef>
          </c:cat>
          <c:val>
            <c:numRef>
              <c:f>general_data!$F$2:$F$14</c:f>
              <c:numCache/>
            </c:numRef>
          </c:val>
        </c:ser>
        <c:overlap val="100"/>
        <c:axId val="749031953"/>
        <c:axId val="158771900"/>
      </c:barChart>
      <c:catAx>
        <c:axId val="7490319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771900"/>
      </c:catAx>
      <c:valAx>
        <c:axId val="158771900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600">
                <a:solidFill>
                  <a:schemeClr val="lt1"/>
                </a:solidFill>
                <a:latin typeface="+mn-lt"/>
              </a:defRPr>
            </a:pPr>
          </a:p>
        </c:txPr>
        <c:crossAx val="749031953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Success rate trend</a:t>
            </a:r>
          </a:p>
        </c:rich>
      </c:tx>
      <c:overlay val="0"/>
    </c:title>
    <c:plotArea>
      <c:layout>
        <c:manualLayout>
          <c:xMode val="edge"/>
          <c:yMode val="edge"/>
          <c:x val="0.1337641289893617"/>
          <c:y val="0.3009683995922528"/>
          <c:w val="0.783257147606383"/>
          <c:h val="0.589704383282365"/>
        </c:manualLayout>
      </c:layout>
      <c:lineChart>
        <c:ser>
          <c:idx val="0"/>
          <c:order val="0"/>
          <c:tx>
            <c:v>Success rate period 2010 - 2022</c:v>
          </c:tx>
          <c:spPr>
            <a:ln cmpd="sng">
              <a:solidFill>
                <a:srgbClr val="5F9DD6"/>
              </a:solidFill>
            </a:ln>
          </c:spPr>
          <c:marker>
            <c:symbol val="none"/>
          </c:marker>
          <c:dPt>
            <c:idx val="1"/>
            <c:marker>
              <c:symbol val="none"/>
            </c:marker>
          </c:dPt>
          <c:dPt>
            <c:idx val="2"/>
            <c:marker>
              <c:symbol val="none"/>
            </c:marker>
          </c:dPt>
          <c:dPt>
            <c:idx val="3"/>
            <c:marker>
              <c:symbol val="none"/>
            </c:marker>
          </c:dPt>
          <c:dPt>
            <c:idx val="4"/>
            <c:marker>
              <c:symbol val="none"/>
            </c:marker>
          </c:dPt>
          <c:dPt>
            <c:idx val="5"/>
            <c:marker>
              <c:symbol val="none"/>
            </c:marker>
          </c:dPt>
          <c:dPt>
            <c:idx val="6"/>
            <c:marker>
              <c:symbol val="none"/>
            </c:marker>
          </c:dPt>
          <c:dPt>
            <c:idx val="7"/>
            <c:marker>
              <c:symbol val="none"/>
            </c:marker>
          </c:dPt>
          <c:dPt>
            <c:idx val="8"/>
            <c:marker>
              <c:symbol val="none"/>
            </c:marker>
          </c:dPt>
          <c:dPt>
            <c:idx val="9"/>
            <c:marker>
              <c:symbol val="none"/>
            </c:marker>
          </c:dPt>
          <c:dPt>
            <c:idx val="10"/>
            <c:marker>
              <c:symbol val="none"/>
            </c:marker>
          </c:dPt>
          <c:dPt>
            <c:idx val="11"/>
            <c:marker>
              <c:symbol val="none"/>
            </c:marker>
          </c:dPt>
          <c:dPt>
            <c:idx val="12"/>
            <c:marker>
              <c:symbol val="none"/>
            </c:marker>
          </c:dPt>
          <c:trendline>
            <c:name>Trend of success rate</c:name>
            <c:spPr>
              <a:ln w="19050">
                <a:solidFill>
                  <a:srgbClr val="073763">
                    <a:alpha val="70196"/>
                  </a:srgbClr>
                </a:solidFill>
              </a:ln>
            </c:spPr>
            <c:trendlineType val="linear"/>
            <c:dispRSqr val="1"/>
            <c:dispEq val="0"/>
          </c:trendline>
          <c:cat>
            <c:strRef>
              <c:f>general_data!$A$2:$A$14</c:f>
            </c:strRef>
          </c:cat>
          <c:val>
            <c:numRef>
              <c:f>general_data!$D$2:$D$14</c:f>
              <c:numCache/>
            </c:numRef>
          </c:val>
          <c:smooth val="0"/>
        </c:ser>
        <c:axId val="559819077"/>
        <c:axId val="892544299"/>
      </c:lineChart>
      <c:catAx>
        <c:axId val="559819077"/>
        <c:scaling>
          <c:orientation val="minMax"/>
          <c:max val="2022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spPr/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2544299"/>
      </c:catAx>
      <c:valAx>
        <c:axId val="8925442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600">
                <a:solidFill>
                  <a:schemeClr val="lt1"/>
                </a:solidFill>
                <a:latin typeface="+mn-lt"/>
              </a:defRPr>
            </a:pPr>
          </a:p>
        </c:txPr>
        <c:crossAx val="559819077"/>
      </c:valAx>
    </c:plotArea>
    <c:legend>
      <c:legendPos val="t"/>
      <c:layout>
        <c:manualLayout>
          <c:xMode val="edge"/>
          <c:yMode val="edge"/>
          <c:x val="0.05253481815622362"/>
          <c:y val="0.11444141689373297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Adjournment rate trend</a:t>
            </a:r>
          </a:p>
        </c:rich>
      </c:tx>
      <c:overlay val="0"/>
    </c:title>
    <c:plotArea>
      <c:layout>
        <c:manualLayout>
          <c:xMode val="edge"/>
          <c:yMode val="edge"/>
          <c:x val="0.1337641289893617"/>
          <c:y val="0.3009683995922528"/>
          <c:w val="0.783257147606383"/>
          <c:h val="0.589704383282365"/>
        </c:manualLayout>
      </c:layout>
      <c:lineChart>
        <c:ser>
          <c:idx val="0"/>
          <c:order val="0"/>
          <c:tx>
            <c:v>Adjournment rate period 2010 - 2022</c:v>
          </c:tx>
          <c:spPr>
            <a:ln cmpd="sng">
              <a:solidFill>
                <a:srgbClr val="5F9DD6"/>
              </a:solidFill>
            </a:ln>
          </c:spPr>
          <c:marker>
            <c:symbol val="none"/>
          </c:marker>
          <c:dPt>
            <c:idx val="0"/>
            <c:marker>
              <c:symbol val="none"/>
            </c:marker>
          </c:dPt>
          <c:dPt>
            <c:idx val="1"/>
            <c:marker>
              <c:symbol val="none"/>
            </c:marker>
          </c:dPt>
          <c:dPt>
            <c:idx val="2"/>
            <c:marker>
              <c:symbol val="none"/>
            </c:marker>
          </c:dPt>
          <c:dPt>
            <c:idx val="3"/>
            <c:marker>
              <c:symbol val="none"/>
            </c:marker>
          </c:dPt>
          <c:dPt>
            <c:idx val="4"/>
            <c:marker>
              <c:symbol val="none"/>
            </c:marker>
          </c:dPt>
          <c:dPt>
            <c:idx val="5"/>
            <c:marker>
              <c:symbol val="none"/>
            </c:marker>
          </c:dPt>
          <c:dPt>
            <c:idx val="6"/>
            <c:marker>
              <c:symbol val="none"/>
            </c:marker>
          </c:dPt>
          <c:dPt>
            <c:idx val="7"/>
            <c:marker>
              <c:symbol val="none"/>
            </c:marker>
          </c:dPt>
          <c:dPt>
            <c:idx val="8"/>
            <c:marker>
              <c:symbol val="none"/>
            </c:marker>
          </c:dPt>
          <c:dPt>
            <c:idx val="9"/>
            <c:marker>
              <c:symbol val="none"/>
            </c:marker>
          </c:dPt>
          <c:dPt>
            <c:idx val="10"/>
            <c:marker>
              <c:symbol val="none"/>
            </c:marker>
          </c:dPt>
          <c:dPt>
            <c:idx val="11"/>
            <c:marker>
              <c:symbol val="none"/>
            </c:marker>
          </c:dPt>
          <c:dPt>
            <c:idx val="12"/>
            <c:marker>
              <c:symbol val="none"/>
            </c:marker>
          </c:dPt>
          <c:trendline>
            <c:name>Trend of adjournment rate</c:name>
            <c:spPr>
              <a:ln w="19050">
                <a:solidFill>
                  <a:srgbClr val="073763">
                    <a:alpha val="70196"/>
                  </a:srgbClr>
                </a:solidFill>
              </a:ln>
            </c:spPr>
            <c:trendlineType val="linear"/>
            <c:dispRSqr val="1"/>
            <c:dispEq val="0"/>
          </c:trendline>
          <c:cat>
            <c:strRef>
              <c:f>general_data!$A$2:$A$14</c:f>
            </c:strRef>
          </c:cat>
          <c:val>
            <c:numRef>
              <c:f>general_data!$G$2:$G$14</c:f>
              <c:numCache/>
            </c:numRef>
          </c:val>
          <c:smooth val="0"/>
        </c:ser>
        <c:axId val="1706433288"/>
        <c:axId val="1955389451"/>
      </c:lineChart>
      <c:catAx>
        <c:axId val="1706433288"/>
        <c:scaling>
          <c:orientation val="minMax"/>
          <c:max val="2022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spPr/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5389451"/>
      </c:catAx>
      <c:valAx>
        <c:axId val="19553894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600">
                <a:solidFill>
                  <a:schemeClr val="lt1"/>
                </a:solidFill>
                <a:latin typeface="+mn-lt"/>
              </a:defRPr>
            </a:pPr>
          </a:p>
        </c:txPr>
        <c:crossAx val="1706433288"/>
      </c:valAx>
    </c:plotArea>
    <c:legend>
      <c:legendPos val="t"/>
      <c:layout>
        <c:manualLayout>
          <c:xMode val="edge"/>
          <c:yMode val="edge"/>
          <c:x val="0.05253481815622362"/>
          <c:y val="0.11444141689373297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Refusal rate trend</a:t>
            </a:r>
          </a:p>
        </c:rich>
      </c:tx>
      <c:overlay val="0"/>
    </c:title>
    <c:plotArea>
      <c:layout>
        <c:manualLayout>
          <c:xMode val="edge"/>
          <c:yMode val="edge"/>
          <c:x val="0.1337641289893617"/>
          <c:y val="0.3009683995922528"/>
          <c:w val="0.783257147606383"/>
          <c:h val="0.589704383282365"/>
        </c:manualLayout>
      </c:layout>
      <c:lineChart>
        <c:ser>
          <c:idx val="0"/>
          <c:order val="0"/>
          <c:tx>
            <c:v>Adjournment rate period 2010 - 2022</c:v>
          </c:tx>
          <c:spPr>
            <a:ln cmpd="sng">
              <a:solidFill>
                <a:srgbClr val="5F9DD6"/>
              </a:solidFill>
            </a:ln>
          </c:spPr>
          <c:marker>
            <c:symbol val="none"/>
          </c:marker>
          <c:dPt>
            <c:idx val="0"/>
            <c:marker>
              <c:symbol val="none"/>
            </c:marker>
          </c:dPt>
          <c:dPt>
            <c:idx val="1"/>
            <c:marker>
              <c:symbol val="none"/>
            </c:marker>
          </c:dPt>
          <c:dPt>
            <c:idx val="2"/>
            <c:marker>
              <c:symbol val="none"/>
            </c:marker>
          </c:dPt>
          <c:dPt>
            <c:idx val="3"/>
            <c:marker>
              <c:symbol val="none"/>
            </c:marker>
          </c:dPt>
          <c:dPt>
            <c:idx val="4"/>
            <c:marker>
              <c:symbol val="none"/>
            </c:marker>
          </c:dPt>
          <c:dPt>
            <c:idx val="5"/>
            <c:marker>
              <c:symbol val="none"/>
            </c:marker>
          </c:dPt>
          <c:dPt>
            <c:idx val="6"/>
            <c:marker>
              <c:symbol val="none"/>
            </c:marker>
          </c:dPt>
          <c:dPt>
            <c:idx val="7"/>
            <c:marker>
              <c:symbol val="none"/>
            </c:marker>
          </c:dPt>
          <c:dPt>
            <c:idx val="8"/>
            <c:marker>
              <c:symbol val="none"/>
            </c:marker>
          </c:dPt>
          <c:dPt>
            <c:idx val="9"/>
            <c:marker>
              <c:symbol val="none"/>
            </c:marker>
          </c:dPt>
          <c:dPt>
            <c:idx val="10"/>
            <c:marker>
              <c:symbol val="none"/>
            </c:marker>
          </c:dPt>
          <c:dPt>
            <c:idx val="11"/>
            <c:marker>
              <c:symbol val="none"/>
            </c:marker>
          </c:dPt>
          <c:dPt>
            <c:idx val="12"/>
            <c:marker>
              <c:symbol val="none"/>
            </c:marker>
          </c:dPt>
          <c:dLbls>
            <c:dLbl>
              <c:idx val="1"/>
              <c:layout>
                <c:manualLayout>
                  <c:xMode val="edge"/>
                  <c:yMode val="edge"/>
                  <c:x val="0.03594246127922815"/>
                  <c:y val="0.779571922123127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Mode val="edge"/>
                  <c:yMode val="edge"/>
                  <c:x val="0.35516852871600385"/>
                  <c:y val="0.08214652471944013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Mode val="edge"/>
                  <c:yMode val="edge"/>
                  <c:x val="0.8660517544196795"/>
                  <c:y val="0.4657719221231269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Trend of refusal rate</c:name>
            <c:spPr>
              <a:ln w="19050">
                <a:solidFill>
                  <a:srgbClr val="073763">
                    <a:alpha val="70196"/>
                  </a:srgbClr>
                </a:solidFill>
              </a:ln>
            </c:spPr>
            <c:trendlineType val="linear"/>
            <c:dispRSqr val="1"/>
            <c:dispEq val="0"/>
          </c:trendline>
          <c:cat>
            <c:strRef>
              <c:f>general_data!$A$2:$A$14</c:f>
            </c:strRef>
          </c:cat>
          <c:val>
            <c:numRef>
              <c:f>general_data!$J$2:$J$14</c:f>
              <c:numCache/>
            </c:numRef>
          </c:val>
          <c:smooth val="0"/>
        </c:ser>
        <c:axId val="1327745027"/>
        <c:axId val="1928260625"/>
      </c:lineChart>
      <c:catAx>
        <c:axId val="1327745027"/>
        <c:scaling>
          <c:orientation val="minMax"/>
          <c:max val="2022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spPr/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8260625"/>
      </c:catAx>
      <c:valAx>
        <c:axId val="192826062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600">
                <a:solidFill>
                  <a:schemeClr val="lt1"/>
                </a:solidFill>
                <a:latin typeface="+mn-lt"/>
              </a:defRPr>
            </a:pPr>
          </a:p>
        </c:txPr>
        <c:crossAx val="1327745027"/>
      </c:valAx>
    </c:plotArea>
    <c:legend>
      <c:legendPos val="t"/>
      <c:layout>
        <c:manualLayout>
          <c:xMode val="edge"/>
          <c:yMode val="edge"/>
          <c:x val="0.05253481815622362"/>
          <c:y val="0.11444141689373297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distribution of success rates between different sexes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4C7C3"/>
              </a:solidFill>
            </c:spPr>
          </c:dPt>
          <c:dPt>
            <c:idx val="1"/>
            <c:spPr>
              <a:solidFill>
                <a:srgbClr val="2B69A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general_data!$M$17:$M$18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3.xml"/><Relationship Id="rId10" Type="http://schemas.openxmlformats.org/officeDocument/2006/relationships/chart" Target="../charts/chart12.xml"/><Relationship Id="rId13" Type="http://schemas.openxmlformats.org/officeDocument/2006/relationships/chart" Target="../charts/chart15.xml"/><Relationship Id="rId12" Type="http://schemas.openxmlformats.org/officeDocument/2006/relationships/chart" Target="../charts/chart14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Relationship Id="rId5" Type="http://schemas.openxmlformats.org/officeDocument/2006/relationships/chart" Target="../charts/chart7.xml"/><Relationship Id="rId6" Type="http://schemas.openxmlformats.org/officeDocument/2006/relationships/chart" Target="../charts/chart8.xml"/><Relationship Id="rId7" Type="http://schemas.openxmlformats.org/officeDocument/2006/relationships/chart" Target="../charts/chart9.xml"/><Relationship Id="rId8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495300</xdr:colOff>
      <xdr:row>122</xdr:row>
      <xdr:rowOff>161925</xdr:rowOff>
    </xdr:from>
    <xdr:ext cx="6629400" cy="3533775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142875</xdr:colOff>
      <xdr:row>13</xdr:row>
      <xdr:rowOff>133350</xdr:rowOff>
    </xdr:from>
    <xdr:ext cx="10887075" cy="39433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542925</xdr:colOff>
      <xdr:row>0</xdr:row>
      <xdr:rowOff>171450</xdr:rowOff>
    </xdr:from>
    <xdr:ext cx="9658350" cy="31146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542925</xdr:colOff>
      <xdr:row>18</xdr:row>
      <xdr:rowOff>28575</xdr:rowOff>
    </xdr:from>
    <xdr:ext cx="9658350" cy="31146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542925</xdr:colOff>
      <xdr:row>34</xdr:row>
      <xdr:rowOff>19050</xdr:rowOff>
    </xdr:from>
    <xdr:ext cx="9658350" cy="31146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714375</xdr:colOff>
      <xdr:row>18</xdr:row>
      <xdr:rowOff>28575</xdr:rowOff>
    </xdr:from>
    <xdr:ext cx="2514600" cy="34956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13</xdr:col>
      <xdr:colOff>542925</xdr:colOff>
      <xdr:row>18</xdr:row>
      <xdr:rowOff>28575</xdr:rowOff>
    </xdr:from>
    <xdr:ext cx="2514600" cy="34956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16</xdr:col>
      <xdr:colOff>371475</xdr:colOff>
      <xdr:row>18</xdr:row>
      <xdr:rowOff>28575</xdr:rowOff>
    </xdr:from>
    <xdr:ext cx="2514600" cy="34956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542925</xdr:colOff>
      <xdr:row>50</xdr:row>
      <xdr:rowOff>95250</xdr:rowOff>
    </xdr:from>
    <xdr:ext cx="405765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0</xdr:col>
      <xdr:colOff>542925</xdr:colOff>
      <xdr:row>68</xdr:row>
      <xdr:rowOff>190500</xdr:rowOff>
    </xdr:from>
    <xdr:ext cx="9658350" cy="435292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0</xdr:col>
      <xdr:colOff>542925</xdr:colOff>
      <xdr:row>91</xdr:row>
      <xdr:rowOff>104775</xdr:rowOff>
    </xdr:from>
    <xdr:ext cx="965835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0</xdr:col>
      <xdr:colOff>542925</xdr:colOff>
      <xdr:row>110</xdr:row>
      <xdr:rowOff>0</xdr:rowOff>
    </xdr:from>
    <xdr:ext cx="965835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0</xdr:col>
      <xdr:colOff>542925</xdr:colOff>
      <xdr:row>128</xdr:row>
      <xdr:rowOff>95250</xdr:rowOff>
    </xdr:from>
    <xdr:ext cx="965835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10</xdr:col>
      <xdr:colOff>714375</xdr:colOff>
      <xdr:row>0</xdr:row>
      <xdr:rowOff>171450</xdr:rowOff>
    </xdr:from>
    <xdr:ext cx="9601200" cy="3114675"/>
    <xdr:graphicFrame>
      <xdr:nvGraphicFramePr>
        <xdr:cNvPr id="14" name="Chart 14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0</xdr:col>
      <xdr:colOff>542925</xdr:colOff>
      <xdr:row>148</xdr:row>
      <xdr:rowOff>76200</xdr:rowOff>
    </xdr:from>
    <xdr:ext cx="9744075" cy="401002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:I27" sheet="region_suceess_percent"/>
  </cacheSource>
  <cacheFields>
    <cacheField name="POSTAL-CODE" numFmtId="0">
      <sharedItems>
        <s v="AR"/>
        <s v="BJ"/>
        <s v="BA"/>
        <s v="BZ"/>
        <s v="GB"/>
        <s v="GF"/>
        <s v="KB"/>
        <s v="JE"/>
        <s v="KR"/>
        <s v="KS"/>
        <s v="KF"/>
        <s v="MH"/>
        <s v="MN"/>
        <s v="ME"/>
        <s v="MS"/>
        <s v="NB"/>
        <s v="SL"/>
        <s v="SF"/>
        <s v="SZ"/>
        <s v="SS"/>
        <s v="TA"/>
        <s v="TO"/>
        <s v="TU"/>
        <s v="ZA"/>
      </sharedItems>
    </cacheField>
    <cacheField name="2015" numFmtId="0">
      <sharedItems containsSemiMixedTypes="0" containsString="0" containsNumber="1">
        <n v="37.39"/>
        <n v="20.06"/>
        <n v="29.5"/>
        <n v="28.749999999999996"/>
        <n v="24.04"/>
        <n v="14.829999999999998"/>
        <n v="18.76"/>
        <n v="15.4"/>
        <n v="17.94"/>
        <n v="11.41"/>
        <n v="21.1"/>
        <n v="36.54"/>
        <n v="24.23"/>
        <n v="35.56"/>
        <n v="36.51"/>
        <n v="31.180000000000003"/>
        <n v="23.31"/>
        <n v="43.21"/>
        <n v="43.88"/>
        <n v="16.68"/>
        <n v="36.28"/>
        <n v="18.29"/>
        <n v="19.58"/>
        <n v="30.65"/>
        <n v="25.46"/>
        <n v="23.25"/>
      </sharedItems>
    </cacheField>
    <cacheField name="2016" numFmtId="0">
      <sharedItems containsSemiMixedTypes="0" containsString="0" containsNumber="1">
        <n v="47.94"/>
        <n v="27.940000000000005"/>
        <n v="45.09"/>
        <n v="40.73"/>
        <n v="35.07"/>
        <n v="23.81"/>
        <n v="44.44"/>
        <n v="28.199999999999996"/>
        <n v="32.52"/>
        <n v="21.94"/>
        <n v="29.17"/>
        <n v="46.46"/>
        <n v="36.49"/>
        <n v="42.06"/>
        <n v="46.72"/>
        <n v="43.87"/>
        <n v="33.24"/>
        <n v="54.93"/>
        <n v="55.230000000000004"/>
        <n v="27.74"/>
        <n v="45.14"/>
        <n v="31.8"/>
        <n v="27.68"/>
        <n v="44.15"/>
        <n v="41.74"/>
        <n v="33.02"/>
      </sharedItems>
    </cacheField>
    <cacheField name="2017" numFmtId="0">
      <sharedItems containsSemiMixedTypes="0" containsString="0" containsNumber="1">
        <n v="44.21"/>
        <n v="29.12"/>
        <n v="38.04"/>
        <n v="35.06"/>
        <n v="32.86"/>
        <n v="23.15"/>
        <n v="24.09"/>
        <n v="23.13"/>
        <n v="26.700000000000003"/>
        <n v="19.07"/>
        <n v="25.61"/>
        <n v="39.51"/>
        <n v="32.7"/>
        <n v="38.92"/>
        <n v="45.41"/>
        <n v="38.79"/>
        <n v="25.489999999999995"/>
        <n v="0.0"/>
        <n v="24.72"/>
        <n v="41.04"/>
        <n v="24.64"/>
        <n v="28.360000000000003"/>
        <n v="30.329999999999995"/>
      </sharedItems>
    </cacheField>
    <cacheField name="2018" numFmtId="0">
      <sharedItems containsSemiMixedTypes="0" containsString="0" containsNumber="1">
        <n v="44.99"/>
        <n v="28.999999999999996"/>
        <n v="39.07"/>
        <n v="36.97"/>
        <n v="33.3"/>
        <n v="22.83"/>
        <n v="22.26"/>
        <n v="20.68"/>
        <n v="24.96"/>
        <n v="21.74"/>
        <n v="23.16"/>
        <n v="38.73"/>
        <n v="31.77"/>
        <n v="37.99"/>
        <n v="44.55"/>
        <n v="40.14"/>
        <n v="24.57"/>
        <n v="55.88000000000001"/>
        <n v="48.54"/>
        <n v="23.7"/>
        <n v="43.45"/>
        <n v="21.14"/>
        <n v="23.48"/>
        <n v="38.92"/>
        <n v="23.14"/>
      </sharedItems>
    </cacheField>
    <cacheField name="2019" numFmtId="0">
      <sharedItems containsSemiMixedTypes="0" containsString="0" containsNumber="1">
        <n v="42.24"/>
        <n v="26.43"/>
        <n v="36.16"/>
        <n v="33.12"/>
        <n v="32.7"/>
        <n v="24.46"/>
        <n v="20.38"/>
        <n v="22.66"/>
        <n v="23.0"/>
        <n v="16.08"/>
        <n v="26.21"/>
        <n v="37.55"/>
        <n v="28.059999999999995"/>
        <n v="35.64"/>
        <n v="43.43"/>
        <n v="35.5"/>
        <n v="24.95"/>
        <n v="43.01"/>
        <n v="49.32"/>
        <n v="22.12"/>
        <n v="38.25"/>
        <n v="21.8"/>
        <n v="29.59"/>
        <n v="34.91"/>
        <n v="31.72"/>
        <n v="26.72"/>
      </sharedItems>
    </cacheField>
    <cacheField name="2021" numFmtId="0">
      <sharedItems containsSemiMixedTypes="0" containsString="0" containsNumber="1">
        <n v="57.269999999999996"/>
        <n v="42.25"/>
        <n v="55.269999999999996"/>
        <n v="53.790000000000006"/>
        <n v="51.849999999999994"/>
        <n v="37.39"/>
        <n v="37.56"/>
        <n v="35.699999999999996"/>
        <n v="39.67"/>
        <n v="39.629999999999995"/>
        <n v="39.68"/>
        <n v="62.480000000000004"/>
        <n v="49.309999999999995"/>
        <n v="55.32"/>
        <n v="63.3"/>
        <n v="56.66"/>
        <n v="42.96"/>
        <n v="64.36"/>
        <n v="64.53"/>
        <n v="39.61"/>
        <n v="60.69"/>
        <n v="38.64"/>
        <n v="39.6"/>
        <n v="56.39999999999999"/>
        <n v="55.31"/>
        <n v="43.0"/>
      </sharedItems>
    </cacheField>
    <cacheField name="2022" numFmtId="0">
      <sharedItems containsSemiMixedTypes="0" containsString="0" containsNumber="1">
        <n v="52.92"/>
        <n v="34.47"/>
        <n v="51.129999999999995"/>
        <n v="43.37"/>
        <n v="49.51"/>
        <n v="26.289999999999996"/>
        <n v="34.32"/>
        <n v="29.59"/>
        <n v="31.04"/>
        <n v="23.79"/>
        <n v="34.8"/>
        <n v="51.27"/>
        <n v="44.16"/>
        <n v="48.4"/>
        <n v="55.15"/>
        <n v="46.77"/>
        <n v="36.63"/>
        <n v="60.95"/>
        <n v="60.919999999999995"/>
        <n v="30.15"/>
        <n v="53.290000000000006"/>
        <n v="36.4"/>
        <n v="31.920000000000005"/>
        <n v="50.44"/>
        <n v="50.4"/>
        <n v="36.29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K1022" sheet="data_per_bac"/>
  </cacheSource>
  <cacheFields>
    <cacheField name="bac_type" numFmtId="0">
      <sharedItems containsBlank="1">
        <s v="📚 Literature"/>
        <s v="🧮 Math Sc SC"/>
        <s v="🔬Experimental Sc"/>
        <s v="⚙️ Technique"/>
        <s v="💰Eco &amp; Mngmt "/>
        <s v="🏋️ Sport"/>
        <s v="💻 Computer Sc"/>
        <m/>
      </sharedItems>
    </cacheField>
    <cacheField name="year" numFmtId="0">
      <sharedItems containsString="0" containsBlank="1" containsNumber="1" containsInteger="1"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  <n v="2022.0"/>
        <m/>
      </sharedItems>
    </cacheField>
    <cacheField name="number_registered">
      <sharedItems containsBlank="1" containsMixedTypes="1" containsNumber="1" containsInteger="1">
        <s v="unavailable data"/>
        <n v="24503.0"/>
        <n v="14747.0"/>
        <n v="23436.0"/>
        <n v="12148.0"/>
        <n v="16838.0"/>
        <n v="778.0"/>
        <n v="9788.0"/>
        <n v="32213.0"/>
        <n v="16537.0"/>
        <n v="26390.0"/>
        <n v="14468.0"/>
        <n v="23085.0"/>
        <n v="1184.0"/>
        <n v="11759.0"/>
        <n v="35731.0"/>
        <n v="16879.0"/>
        <n v="31025.0"/>
        <n v="17220.0"/>
        <n v="28707.0"/>
        <n v="1474.0"/>
        <n v="12284.0"/>
        <n v="35825.0"/>
        <n v="14789.0"/>
        <n v="28870.0"/>
        <n v="17751.0"/>
        <n v="33954.0"/>
        <n v="1157.0"/>
        <n v="11416.0"/>
        <n v="33196.0"/>
        <n v="11664.0"/>
        <n v="26543.0"/>
        <n v="16314.0"/>
        <n v="35743.0"/>
        <n v="702.0"/>
        <n v="9080.0"/>
        <n v="31595.0"/>
        <n v="11870.0"/>
        <n v="28112.0"/>
        <n v="17295.0"/>
        <n v="38544.0"/>
        <n v="773.0"/>
        <n v="7424.0"/>
        <n v="30208.0"/>
        <n v="11826.0"/>
        <n v="25945.0"/>
        <n v="17081.0"/>
        <n v="37622.0"/>
        <n v="1174.0"/>
        <n v="6424.0"/>
        <n v="28584.0"/>
        <n v="11294.0"/>
        <n v="27228.0"/>
        <n v="17817.0"/>
        <n v="39408.0"/>
        <n v="1351.0"/>
        <n v="6158.0"/>
        <n v="26878.0"/>
        <n v="10130.0"/>
        <n v="27241.0"/>
        <n v="18928.0"/>
        <n v="39957.0"/>
        <n v="1534.0"/>
        <n v="6542.0"/>
        <n v="25880.0"/>
        <n v="24250.0"/>
        <n v="28844.0"/>
        <n v="18887.0"/>
        <n v="42163.0"/>
        <n v="1317.0"/>
        <n v="6685.0"/>
        <n v="27572.0"/>
        <n v="10550.0"/>
        <n v="31841.0"/>
        <n v="20238.0"/>
        <n v="47264.0"/>
        <n v="1389.0"/>
        <n v="7204.0"/>
        <n v="27672.0"/>
        <n v="26931.0"/>
        <n v="8785.0"/>
        <n v="26554.0"/>
        <n v="17156.0"/>
        <n v="45655.0"/>
        <n v="1632.0"/>
        <n v="6269.0"/>
        <m/>
      </sharedItems>
    </cacheField>
    <cacheField name="success_percentage" numFmtId="9">
      <sharedItems containsString="0" containsBlank="1" containsNumber="1">
        <n v="0.3336"/>
        <n v="0.6616"/>
        <n v="0.6506000000000001"/>
        <n v="0.4878"/>
        <n v="0.5255"/>
        <n v="0.8828"/>
        <n v="0.5658"/>
        <n v="0.39759999999999995"/>
        <n v="0.7346"/>
        <n v="0.6756"/>
        <n v="0.6417"/>
        <n v="0.6549"/>
        <n v="0.919"/>
        <n v="0.5969"/>
        <n v="0.24959999999999996"/>
        <n v="0.5188"/>
        <n v="0.4256"/>
        <n v="0.452"/>
        <n v="0.36579999999999996"/>
        <n v="0.8412"/>
        <n v="0.41229999999999994"/>
        <n v="0.2576"/>
        <n v="0.578"/>
        <n v="0.5177"/>
        <n v="0.43560000000000004"/>
        <n v="0.3348"/>
        <n v="0.7981999999999999"/>
        <n v="0.2572"/>
        <n v="0.257"/>
        <n v="0.435"/>
        <n v="0.1225"/>
        <n v="0.5297"/>
        <n v="0.3608"/>
        <n v="0.3469"/>
        <n v="0.20600000000000002"/>
        <n v="0.5902000000000001"/>
        <n v="0.3065"/>
        <n v="0.166"/>
        <n v="0.5914"/>
        <n v="0.4758"/>
        <n v="0.3611"/>
        <n v="0.2586"/>
        <n v="0.4808"/>
        <n v="0.33490000000000003"/>
        <n v="0.13"/>
        <n v="0.52"/>
        <n v="0.45"/>
        <n v="0.35"/>
        <n v="0.21"/>
        <n v="0.65"/>
        <n v="0.34"/>
        <n v="0.1164"/>
        <n v="0.5451"/>
        <n v="0.4362"/>
        <n v="0.3002"/>
        <n v="0.23379999999999998"/>
        <n v="0.5870000000000001"/>
        <n v="0.21309999999999998"/>
        <n v="0.2182"/>
        <n v="0.5795"/>
        <n v="0.3761"/>
        <n v="0.3815"/>
        <n v="0.24359999999999998"/>
        <n v="0.5719"/>
        <n v="0.30219999999999997"/>
        <n v="0.21240000000000003"/>
        <n v="0.4889"/>
        <n v="0.3357"/>
        <n v="0.3896"/>
        <n v="0.1568"/>
        <n v="0.6202"/>
        <n v="0.3292"/>
        <n v="0.265"/>
        <n v="0.6205"/>
        <n v="0.5293"/>
        <n v="0.5059"/>
        <n v="0.41120000000000007"/>
        <n v="0.6789000000000001"/>
        <n v="0.4508"/>
        <n v="0.6204999999999999"/>
        <n v="0.41119999999999995"/>
        <n v="0.2235"/>
        <n v="0.6658"/>
        <n v="0.4175"/>
        <n v="0.4625"/>
        <n v="0.33629999999999993"/>
        <n v="0.6407"/>
        <n v="0.4987"/>
        <m/>
      </sharedItems>
    </cacheField>
    <cacheField name="adjourned_percent" numFmtId="9">
      <sharedItems containsString="0" containsBlank="1" containsNumber="1">
        <n v="0.498"/>
        <n v="0.2585"/>
        <n v="0.2705"/>
        <n v="0.3859"/>
        <n v="0.2992"/>
        <n v="0.11720000000000001"/>
        <n v="0.3493"/>
        <n v="0.5354"/>
        <n v="0.2187"/>
        <n v="0.2609"/>
        <n v="0.3076"/>
        <n v="0.2836"/>
        <n v="0.0771"/>
        <n v="0.3603"/>
        <n v="0.5075"/>
        <n v="0.3126"/>
        <n v="0.38159999999999994"/>
        <n v="0.39549999999999996"/>
        <n v="0.364"/>
        <n v="0.15289999999999998"/>
        <n v="0.4299"/>
        <m/>
        <n v="0.3295"/>
        <n v="0.2588"/>
        <n v="0.2993"/>
        <n v="0.4019"/>
        <n v="0.2655"/>
        <n v="0.368"/>
        <n v="0.3969"/>
        <n v="0.3519"/>
        <n v="0.2613"/>
        <n v="0.2775"/>
        <n v="0.5604"/>
        <n v="0.2534"/>
        <n v="0.3583"/>
        <n v="0.3591"/>
        <n v="0.40240000000000004"/>
        <n v="0.2501"/>
        <n v="0.3111"/>
        <n v="0.3447"/>
        <n v="0.2711"/>
        <n v="0.35950000000000004"/>
        <n v="0.3486"/>
        <n v="0.40619999999999995"/>
        <n v="0.2797"/>
        <n v="0.2998"/>
        <n v="0.3436"/>
        <n v="0.2966"/>
        <n v="0.3305"/>
        <n v="0.3456"/>
        <n v="0.371"/>
        <n v="0.2458"/>
        <n v="0.2539"/>
        <n v="0.3036"/>
        <n v="0.2465"/>
        <n v="0.2682"/>
        <n v="0.2971"/>
        <n v="0.29710000000000003"/>
        <n v="0.39189999999999997"/>
        <n v="0.22760000000000002"/>
        <n v="0.2716"/>
        <n v="0.3222"/>
        <n v="0.27949999999999997"/>
        <n v="0.3157"/>
        <n v="0.2504"/>
      </sharedItems>
    </cacheField>
    <cacheField name="percentage_refused" numFmtId="9">
      <sharedItems containsString="0" containsBlank="1" containsNumber="1">
        <n v="0.16840000000000002"/>
        <n v="0.07990000000000003"/>
        <n v="0.07889999999999997"/>
        <n v="0.12629999999999997"/>
        <n v="0.1753"/>
        <n v="-1.7763568394002505E-17"/>
        <n v="0.08490000000000002"/>
        <n v="0.06700000000000003"/>
        <n v="0.04669999999999991"/>
        <n v="0.06349999999999995"/>
        <n v="0.0507"/>
        <n v="0.06149999999999988"/>
        <n v="0.0038999999999999434"/>
        <n v="0.04280000000000001"/>
        <n v="0.24290000000000006"/>
        <n v="0.16859999999999997"/>
        <n v="0.19280000000000008"/>
        <n v="0.1525"/>
        <n v="0.27020000000000005"/>
        <n v="0.005900000000000105"/>
        <n v="0.15780000000000002"/>
        <m/>
        <n v="0.5479999999999999"/>
        <n v="0.21150000000000002"/>
        <n v="0.33990000000000004"/>
        <n v="0.25120000000000003"/>
        <n v="0.5285000000000001"/>
        <n v="0.0418"/>
        <n v="0.2966"/>
        <n v="0.5317000000000001"/>
        <n v="0.19360000000000002"/>
        <n v="0.2863"/>
        <n v="0.13940000000000005"/>
        <n v="0.5128"/>
        <n v="0.05469999999999999"/>
        <n v="0.4278"/>
        <n v="0.37940000000000007"/>
        <n v="0.17039999999999997"/>
        <n v="0.3128"/>
        <n v="0.27380000000000004"/>
        <n v="0.4853"/>
        <n v="0.0686"/>
        <n v="0.3492"/>
        <n v="0.38139999999999996"/>
        <n v="0.2314"/>
        <n v="0.36450000000000005"/>
        <n v="0.2668"/>
        <n v="0.5466"/>
        <n v="0.0493"/>
        <n v="0.32519999999999993"/>
        <n v="0.364"/>
        <n v="0.13369999999999999"/>
        <n v="0.2168"/>
        <n v="0.19049999999999997"/>
        <n v="0.3423"/>
        <n v="0.05289999999999999"/>
        <n v="0.25210000000000005"/>
        <n v="0.13370000000000004"/>
        <n v="0.34230000000000005"/>
        <n v="0.2521"/>
        <n v="0.38460000000000005"/>
        <n v="0.1066"/>
        <n v="0.3109"/>
        <n v="0.21530000000000002"/>
        <n v="0.38420000000000004"/>
        <n v="0.043599999999999924"/>
        <n v="0.2509"/>
      </sharedItems>
    </cacheField>
    <cacheField name="best_mark" numFmtId="0">
      <sharedItems containsString="0" containsBlank="1" containsNumber="1">
        <n v="17.41"/>
        <n v="19.77"/>
        <n v="20.0"/>
        <n v="19.43"/>
        <n v="17.72"/>
        <n v="16.26"/>
        <n v="19.25"/>
        <n v="17.25"/>
        <n v="19.66"/>
        <n v="19.21"/>
        <n v="19.39"/>
        <n v="17.74"/>
        <n v="17.49"/>
        <n v="18.66"/>
        <n v="16.32"/>
        <n v="19.59"/>
        <n v="19.06"/>
        <n v="19.2"/>
        <n v="17.59"/>
        <n v="16.83"/>
        <n v="18.4"/>
        <n v="16.84"/>
        <n v="19.61"/>
        <n v="19.74"/>
        <n v="19.18"/>
        <n v="17.7"/>
        <n v="16.24"/>
        <n v="17.28"/>
        <n v="15.97"/>
        <n v="19.76"/>
        <n v="19.4"/>
        <n v="19.44"/>
        <n v="17.36"/>
        <n v="17.38"/>
        <n v="17.88"/>
        <n v="16.67"/>
        <n v="19.5"/>
        <n v="19.38"/>
        <n v="19.54"/>
        <n v="17.17"/>
        <n v="17.35"/>
        <n v="17.68"/>
        <n v="16.55"/>
        <n v="19.27"/>
        <n v="17.62"/>
        <n v="16.8"/>
        <n v="16.05"/>
        <n v="19.24"/>
        <n v="19.78"/>
        <n v="19.36"/>
        <n v="17.3"/>
        <n v="17.52"/>
        <n v="18.12"/>
        <n v="17.61"/>
        <n v="19.09"/>
        <n v="19.53"/>
        <n v="17.85"/>
        <n v="18.94"/>
        <n v="17.76"/>
        <n v="18.21"/>
        <n v="19.58"/>
        <n v="18.04"/>
        <n v="17.2"/>
        <n v="17.6"/>
        <n v="16.71"/>
        <n v="20.15"/>
        <n v="17.02"/>
        <n v="17.99"/>
        <n v="16.81"/>
        <n v="19.79"/>
        <n v="19.65"/>
        <n v="18.13"/>
        <n v="19.97"/>
        <n v="18.37"/>
        <n v="19.96"/>
        <n v="18.2"/>
        <n v="18.02"/>
        <n v="18.89"/>
        <m/>
      </sharedItems>
    </cacheField>
    <cacheField name="best_mark_high_school_origin" numFmtId="0">
      <sharedItems containsBlank="1">
        <s v="HS IBN SINA KEBILI"/>
        <s v="HS PILOTE ARIANA"/>
        <s v="HS PILOTE MONASTIR"/>
        <s v="HS SAID ABOU BAKR MOKNINE"/>
        <s v="HS IBN KHALDOUN"/>
        <s v="HS PILOTE SOUSSE"/>
        <s v="HS MENZAH VI "/>
        <s v="HS PILOTE NABEUL"/>
        <s v="HS BACHIR SFAR AMDOUN"/>
        <s v="HS CHEBBA MAHDIA"/>
        <s v="HS ABOU HASSAN LAKHMI SFAX"/>
        <s v="HS MOHAMED ALI SFAX"/>
        <s v="HS MOUROUJ"/>
        <s v="HS SOUKRA"/>
        <s v="HS ROUHIA"/>
        <s v="HS PILOTE SFAX"/>
        <s v="HS IBN HAYTHAM BEJA"/>
        <s v="HS 🏋️ SportIF MENZAH"/>
        <s v="HS MEDINA JADIDA 3"/>
        <s v="HS HEDI KHEFACHA MONASTIR"/>
        <s v="HS PILOTE BOURGUIBA TUNIS"/>
        <s v="HS GROMBALIA"/>
        <s v="HS DE SAHLINE"/>
        <s v="HS IBN RACHIK KAIROUAN"/>
        <s v="HS RUE IMAM MUSLIM MENZAH"/>
        <s v="HS RAS EL DJBAL"/>
        <s v="HS AKOUDA SOUSSE"/>
        <s v="HS MENZEL JAMIL BIZERTE"/>
        <s v="HS TAIB MHIRI SFAX"/>
        <s v="HS HABIB MAAZOUN SFAX"/>
        <s v="HS BOURGUIBA MONASTIR"/>
        <s v="HS KORBA"/>
        <s v="HS PILOTE GABES"/>
        <s v="HS FARHAT HACHED RADES"/>
        <s v="HS FARABI MORNAGUIA"/>
        <s v="HS ALI BAHLAOUANE NABEUL"/>
        <s v="HS KHAIR EDDINE ARIANA"/>
        <s v="HS IBN ROCHD CHABBA"/>
        <s v="HS IBN ABI DHIAF MARSA SAADA"/>
        <s v="HS ABOU KACEM CHEBBI MORNAG"/>
        <s v="HS GHAR DIMAOU"/>
        <s v="HS PILOTE JENDOUBA"/>
        <s v="HS PILOTE KEF"/>
        <s v="HS ALI BOURGUIBA KALAA"/>
        <s v="HS LA CITE SALAM A BOUMHAL"/>
        <s v="LYCE ALI BOURGUIBA KALAA KOBRA"/>
        <s v="HS CITE SALEM BOUMHAL"/>
        <s v="HS RUE PACHA TUNIS"/>
        <s v="HS CITE AMAL GABES"/>
        <s v="HS RUE ATTARINE ARIANA"/>
        <m/>
      </sharedItems>
    </cacheField>
    <cacheField name="best_mark_orgin_region" numFmtId="0">
      <sharedItems containsBlank="1">
        <s v="TOUZEUR"/>
        <s v="ARIANA"/>
        <s v="MONASTIR"/>
        <s v="MAHDIA"/>
        <s v="SIDI BOUZID"/>
        <s v="SOUSSE"/>
        <s v="NABEUL"/>
        <s v="BEJA"/>
        <s v="SFAX"/>
        <s v="TUNIS"/>
        <s v="SILIANA"/>
        <s v="BEN_AROUS"/>
        <s v="KAIROUAN"/>
        <s v="BIZERTE"/>
        <s v="GABES"/>
        <s v="JENDOUBA"/>
        <s v="KEF"/>
        <m/>
      </sharedItems>
    </cacheField>
    <cacheField name="is_lycee_pilote" numFmtId="0">
      <sharedItems containsBlank="1">
        <s v="no"/>
        <s v="yes"/>
        <m/>
      </sharedItems>
    </cacheField>
    <cacheField name="boy_or_girl" numFmtId="0">
      <sharedItems containsBlank="1">
        <s v="Girl"/>
        <s v="Boy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region_suceess_percent" cacheId="0" dataCaption="" rowGrandTotals="0" compact="0" compactData="0">
  <location ref="K2:N26" firstHeaderRow="0" firstDataRow="2" firstDataCol="0"/>
  <pivotFields>
    <pivotField name="POSTAL-CODE" axis="axisRow" compact="0" outline="0" multipleItemSelectionAllowed="1" showAll="0" sortType="ascending">
      <items>
        <item x="0"/>
        <item x="2"/>
        <item x="1"/>
        <item x="3"/>
        <item x="4"/>
        <item x="5"/>
        <item x="7"/>
        <item x="6"/>
        <item x="10"/>
        <item x="8"/>
        <item x="9"/>
        <item x="13"/>
        <item x="11"/>
        <item x="12"/>
        <item x="14"/>
        <item x="15"/>
        <item x="17"/>
        <item x="16"/>
        <item x="19"/>
        <item x="18"/>
        <item x="20"/>
        <item x="21"/>
        <item x="22"/>
        <item x="23"/>
        <item t="default"/>
      </items>
    </pivotField>
    <pivotField name="2015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201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201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2018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201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202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2022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>
    <field x="0"/>
  </rowFields>
  <colFields>
    <field x="-2"/>
  </colFields>
  <dataFields>
    <dataField name="AVERAGE of 2015" fld="1" subtotal="average" baseField="0"/>
    <dataField name="AVERAGE of 2018" fld="4" subtotal="average" baseField="0"/>
    <dataField name="AVERAGE of 2022" fld="7" subtotal="average" baseField="0"/>
  </dataFields>
</pivotTableDefinition>
</file>

<file path=xl/pivotTables/pivotTable2.xml><?xml version="1.0" encoding="utf-8"?>
<pivotTableDefinition xmlns="http://schemas.openxmlformats.org/spreadsheetml/2006/main" name="pivot" cacheId="1" dataCaption="" rowGrandTotals="0" colGrandTotals="0" compact="0" compactData="0">
  <location ref="A1:H7" firstHeaderRow="0" firstDataRow="1" firstDataCol="1"/>
  <pivotFields>
    <pivotField name="bac_type" axis="axisCol" compact="0" outline="0" multipleItemSelectionAllowed="1" showAll="0" sortType="ascending">
      <items>
        <item h="1" x="7"/>
        <item x="3"/>
        <item x="5"/>
        <item x="4"/>
        <item x="6"/>
        <item x="0"/>
        <item x="2"/>
        <item x="1"/>
        <item t="default"/>
      </items>
    </pivotField>
    <pivotField name="year" axis="axisRow" compact="0" outline="0" multipleItemSelectionAllowed="1" showAll="0" sortType="ascending">
      <items>
        <item h="1" x="13"/>
        <item h="1" x="0"/>
        <item x="1"/>
        <item h="1" x="2"/>
        <item h="1" x="3"/>
        <item x="4"/>
        <item h="1" x="5"/>
        <item h="1" x="6"/>
        <item x="7"/>
        <item h="1" x="8"/>
        <item x="9"/>
        <item h="1" x="10"/>
        <item h="1" x="11"/>
        <item x="12"/>
        <item t="default"/>
      </items>
    </pivotField>
    <pivotField name="number_register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t="default"/>
      </items>
    </pivotField>
    <pivotField name="success_percentage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adjourned_percent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percentage_refused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best_mar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best_mark_high_school_origi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best_mark_orgin_reg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is_lycee_pilote" compact="0" outline="0" multipleItemSelectionAllowed="1" showAll="0">
      <items>
        <item x="0"/>
        <item x="1"/>
        <item x="2"/>
        <item t="default"/>
      </items>
    </pivotField>
    <pivotField name="boy_or_girl" compact="0" outline="0" multipleItemSelectionAllowed="1" showAll="0">
      <items>
        <item x="0"/>
        <item x="1"/>
        <item x="2"/>
        <item t="default"/>
      </items>
    </pivotField>
  </pivotFields>
  <rowFields>
    <field x="1"/>
  </rowFields>
  <colFields>
    <field x="0"/>
  </colFields>
  <dataFields>
    <dataField name="SUM of number_registered" fld="2" baseField="0"/>
  </dataFields>
</pivotTableDefinition>
</file>

<file path=xl/pivotTables/pivotTable3.xml><?xml version="1.0" encoding="utf-8"?>
<pivotTableDefinition xmlns="http://schemas.openxmlformats.org/spreadsheetml/2006/main" name="pivot 2" cacheId="1" dataCaption="" rowGrandTotals="0" colGrandTotals="0" compact="0" compactData="0">
  <location ref="A40:H54" firstHeaderRow="0" firstDataRow="1" firstDataCol="1"/>
  <pivotFields>
    <pivotField name="bac_type" axis="axisCol" compact="0" outline="0" multipleItemSelectionAllowed="1" showAll="0" sortType="ascending">
      <items>
        <item h="1" x="7"/>
        <item x="3"/>
        <item x="5"/>
        <item x="4"/>
        <item x="6"/>
        <item x="0"/>
        <item x="2"/>
        <item x="1"/>
        <item t="default"/>
      </items>
    </pivotField>
    <pivotField name="year" axis="axisRow" compact="0" outline="0" multipleItemSelectionAllowed="1" showAll="0" sortType="ascending">
      <items>
        <item x="1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number_register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t="default"/>
      </items>
    </pivotField>
    <pivotField name="success_percentage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adjourned_percent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percentage_refused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best_mark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best_mark_high_school_origi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best_mark_orgin_reg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is_lycee_pilote" compact="0" outline="0" multipleItemSelectionAllowed="1" showAll="0">
      <items>
        <item x="0"/>
        <item x="1"/>
        <item x="2"/>
        <item t="default"/>
      </items>
    </pivotField>
    <pivotField name="boy_or_girl" compact="0" outline="0" multipleItemSelectionAllowed="1" showAll="0">
      <items>
        <item x="0"/>
        <item x="1"/>
        <item x="2"/>
        <item t="default"/>
      </items>
    </pivotField>
  </pivotFields>
  <rowFields>
    <field x="1"/>
  </rowFields>
  <colFields>
    <field x="0"/>
  </colFields>
  <dataFields>
    <dataField name="MIN of best_mark" fld="6" subtotal="min" baseField="0"/>
  </dataFields>
</pivotTableDefinition>
</file>

<file path=xl/pivotTables/pivotTable4.xml><?xml version="1.0" encoding="utf-8"?>
<pivotTableDefinition xmlns="http://schemas.openxmlformats.org/spreadsheetml/2006/main" name="pivot 3" cacheId="1" dataCaption="" rowGrandTotals="0" colGrandTotals="0" compact="0" compactData="0">
  <location ref="A60:C74" firstHeaderRow="0" firstDataRow="1" firstDataCol="1" rowPageCount="1" colPageCount="1"/>
  <pivotFields>
    <pivotField name="bac_type" axis="axisPage" dataField="1" compact="0" outline="0" multipleItemSelectionAllowed="1" showAll="0">
      <items>
        <item x="0"/>
        <item x="1"/>
        <item x="2"/>
        <item x="3"/>
        <item x="4"/>
        <item x="5"/>
        <item x="6"/>
        <item h="1" x="7"/>
        <item t="default"/>
      </items>
    </pivotField>
    <pivotField name="year" axis="axisRow" compact="0" outline="0" multipleItemSelectionAllowed="1" showAll="0" sortType="ascending">
      <items>
        <item x="1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number_register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t="default"/>
      </items>
    </pivotField>
    <pivotField name="success_percentage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adjourned_percent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percentage_refused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best_mar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best_mark_high_school_origi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best_mark_orgin_reg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is_lycee_pilote" axis="axisCol" compact="0" outline="0" multipleItemSelectionAllowed="1" showAll="0" sortType="ascending">
      <items>
        <item x="2"/>
        <item x="0"/>
        <item x="1"/>
        <item t="default"/>
      </items>
    </pivotField>
    <pivotField name="boy_or_girl" compact="0" outline="0" multipleItemSelectionAllowed="1" showAll="0">
      <items>
        <item x="0"/>
        <item x="1"/>
        <item x="2"/>
        <item t="default"/>
      </items>
    </pivotField>
  </pivotFields>
  <rowFields>
    <field x="1"/>
  </rowFields>
  <colFields>
    <field x="9"/>
  </colFields>
  <pageFields>
    <pageField fld="0"/>
  </pageFields>
  <dataFields>
    <dataField name="COUNTA of bac_type" fld="0" subtotal="count" showDataAs="percentOfRow" baseField="0" numFmtId="10"/>
  </dataFields>
</pivotTableDefinition>
</file>

<file path=xl/pivotTables/pivotTable5.xml><?xml version="1.0" encoding="utf-8"?>
<pivotTableDefinition xmlns="http://schemas.openxmlformats.org/spreadsheetml/2006/main" name="pivot 4" cacheId="1" dataCaption="" rowGrandTotals="0" colGrandTotals="0" compact="0" compactData="0">
  <location ref="A77:C91" firstHeaderRow="0" firstDataRow="1" firstDataCol="1" rowPageCount="1" colPageCount="1"/>
  <pivotFields>
    <pivotField name="bac_type" axis="axisPage" dataField="1" compact="0" outline="0" multipleItemSelectionAllowed="1" showAll="0">
      <items>
        <item x="0"/>
        <item x="1"/>
        <item x="2"/>
        <item x="3"/>
        <item x="4"/>
        <item x="5"/>
        <item x="6"/>
        <item h="1" x="7"/>
        <item t="default"/>
      </items>
    </pivotField>
    <pivotField name="year" axis="axisRow" compact="0" outline="0" multipleItemSelectionAllowed="1" showAll="0" sortType="ascending">
      <items>
        <item x="1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number_register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t="default"/>
      </items>
    </pivotField>
    <pivotField name="success_percentage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adjourned_percent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percentage_refused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best_mar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best_mark_high_school_origi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best_mark_orgin_reg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is_lycee_pilote" compact="0" outline="0" multipleItemSelectionAllowed="1" showAll="0">
      <items>
        <item x="0"/>
        <item x="1"/>
        <item x="2"/>
        <item t="default"/>
      </items>
    </pivotField>
    <pivotField name="boy_or_girl" axis="axisCol" compact="0" outline="0" multipleItemSelectionAllowed="1" showAll="0" sortType="ascending">
      <items>
        <item x="2"/>
        <item x="1"/>
        <item x="0"/>
        <item t="default"/>
      </items>
    </pivotField>
  </pivotFields>
  <rowFields>
    <field x="1"/>
  </rowFields>
  <colFields>
    <field x="10"/>
  </colFields>
  <pageFields>
    <pageField fld="0"/>
  </pageFields>
  <dataFields>
    <dataField name="COUNTA of bac_type" fld="0" subtotal="count" showDataAs="percentOfRow" baseField="0" numFmtId="10"/>
  </dataFields>
</pivotTableDefinition>
</file>

<file path=xl/pivotTables/pivotTable6.xml><?xml version="1.0" encoding="utf-8"?>
<pivotTableDefinition xmlns="http://schemas.openxmlformats.org/spreadsheetml/2006/main" name="pivot 5" cacheId="1" dataCaption="" rowGrandTotals="0" colGrandTotals="0" compact="0" compactData="0">
  <location ref="A97:H115" firstHeaderRow="0" firstDataRow="1" firstDataCol="1"/>
  <pivotFields>
    <pivotField name="bac_type" axis="axisCol" dataField="1" compact="0" outline="0" multipleItemSelectionAllowed="1" showAll="0" sortType="ascending">
      <items>
        <item h="1" x="7"/>
        <item x="3"/>
        <item x="5"/>
        <item x="4"/>
        <item x="6"/>
        <item x="0"/>
        <item x="2"/>
        <item x="1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number_register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t="default"/>
      </items>
    </pivotField>
    <pivotField name="success_percentage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adjourned_percent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percentage_refused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best_mar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best_mark_high_school_origi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best_mark_orgin_region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is_lycee_pilote" compact="0" outline="0" multipleItemSelectionAllowed="1" showAll="0">
      <items>
        <item x="0"/>
        <item x="1"/>
        <item x="2"/>
        <item t="default"/>
      </items>
    </pivotField>
    <pivotField name="boy_or_girl" compact="0" outline="0" multipleItemSelectionAllowed="1" showAll="0">
      <items>
        <item x="0"/>
        <item x="1"/>
        <item x="2"/>
        <item t="default"/>
      </items>
    </pivotField>
  </pivotFields>
  <rowFields>
    <field x="8"/>
  </rowFields>
  <colFields>
    <field x="0"/>
  </colFields>
  <dataFields>
    <dataField name="COUNTA of bac_type" fld="0" subtotal="count" baseField="0"/>
  </dataFields>
</pivotTableDefinition>
</file>

<file path=xl/pivotTables/pivotTable7.xml><?xml version="1.0" encoding="utf-8"?>
<pivotTableDefinition xmlns="http://schemas.openxmlformats.org/spreadsheetml/2006/main" name="pivot 6" cacheId="1" dataCaption="" rowGrandTotals="0" compact="0" compactData="0">
  <location ref="A119:B132" firstHeaderRow="0" firstDataRow="1" firstDataCol="0" rowPageCount="1" colPageCount="1"/>
  <pivotFields>
    <pivotField name="bac_type" axis="axisPage" compact="0" outline="0" multipleItemSelectionAllowed="1" showAll="0">
      <items>
        <item x="0"/>
        <item x="1"/>
        <item x="2"/>
        <item x="3"/>
        <item x="4"/>
        <item x="5"/>
        <item x="6"/>
        <item h="1" x="7"/>
        <item t="default"/>
      </items>
    </pivotField>
    <pivotField name="year" axis="axisRow" compact="0" outline="0" multipleItemSelectionAllowed="1" showAll="0" sortType="ascending">
      <items>
        <item x="1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number_register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t="default"/>
      </items>
    </pivotField>
    <pivotField name="success_percentage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adjourned_percent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percentage_refused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best_mark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best_mark_high_school_origi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best_mark_orgin_reg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is_lycee_pilote" compact="0" outline="0" multipleItemSelectionAllowed="1" showAll="0">
      <items>
        <item x="0"/>
        <item x="1"/>
        <item x="2"/>
        <item t="default"/>
      </items>
    </pivotField>
    <pivotField name="boy_or_girl" compact="0" outline="0" multipleItemSelectionAllowed="1" showAll="0">
      <items>
        <item x="0"/>
        <item x="1"/>
        <item x="2"/>
        <item t="default"/>
      </items>
    </pivotField>
  </pivotFields>
  <rowFields>
    <field x="1"/>
  </rowFields>
  <pageFields>
    <pageField fld="0"/>
  </pageFields>
  <dataFields>
    <dataField name="MAX of best_mark" fld="6" subtotal="max" baseField="0"/>
  </dataFields>
</pivotTableDefinition>
</file>

<file path=xl/pivotTables/pivotTable8.xml><?xml version="1.0" encoding="utf-8"?>
<pivotTableDefinition xmlns="http://schemas.openxmlformats.org/spreadsheetml/2006/main" name="pivot 7" cacheId="1" dataCaption="" rowGrandTotals="0" colGrandTotals="0" compact="0" compactData="0">
  <location ref="H119:O122" firstHeaderRow="0" firstDataRow="1" firstDataCol="1"/>
  <pivotFields>
    <pivotField name="bac_type" axis="axisCol" compact="0" outline="0" multipleItemSelectionAllowed="1" showAll="0" sortType="ascending">
      <items>
        <item h="1" x="7"/>
        <item x="3"/>
        <item x="5"/>
        <item x="4"/>
        <item x="6"/>
        <item x="0"/>
        <item x="2"/>
        <item x="1"/>
        <item t="default"/>
      </items>
    </pivotField>
    <pivotField name="year" axis="axisRow" compact="0" outline="0" multipleItemSelectionAllowed="1" showAll="0" sortType="ascending">
      <items>
        <item h="1" x="13"/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t="default"/>
      </items>
    </pivotField>
    <pivotField name="number_register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t="default"/>
      </items>
    </pivotField>
    <pivotField name="success_percentage" dataField="1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adjourned_percent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percentage_refused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best_mar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best_mark_high_school_origi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best_mark_orgin_reg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is_lycee_pilote" compact="0" outline="0" multipleItemSelectionAllowed="1" showAll="0">
      <items>
        <item x="0"/>
        <item x="1"/>
        <item x="2"/>
        <item t="default"/>
      </items>
    </pivotField>
    <pivotField name="boy_or_girl" compact="0" outline="0" multipleItemSelectionAllowed="1" showAll="0">
      <items>
        <item x="0"/>
        <item x="1"/>
        <item x="2"/>
        <item t="default"/>
      </items>
    </pivotField>
  </pivotFields>
  <rowFields>
    <field x="1"/>
  </rowFields>
  <colFields>
    <field x="0"/>
  </colFields>
  <dataFields>
    <dataField name="AVERAGE of success_percentage" fld="3" subtotal="average" baseField="0"/>
  </dataFields>
</pivotTableDefinition>
</file>

<file path=xl/pivotTables/pivotTable9.xml><?xml version="1.0" encoding="utf-8"?>
<pivotTableDefinition xmlns="http://schemas.openxmlformats.org/spreadsheetml/2006/main" name="pivot 8" cacheId="1" dataCaption="" colGrandTotals="0" compact="0" compactData="0">
  <location ref="A135:H187" firstHeaderRow="0" firstDataRow="1" firstDataCol="1"/>
  <pivotFields>
    <pivotField name="bac_type" axis="axisCol" dataField="1" compact="0" outline="0" multipleItemSelectionAllowed="1" showAll="0" sortType="ascending">
      <items>
        <item h="1" x="7"/>
        <item x="3"/>
        <item x="5"/>
        <item x="4"/>
        <item x="6"/>
        <item x="0"/>
        <item x="2"/>
        <item x="1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number_register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t="default"/>
      </items>
    </pivotField>
    <pivotField name="success_percentage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adjourned_percent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percentage_refused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best_mar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best_mark_high_school_origin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best_mark_orgin_reg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is_lycee_pilote" compact="0" outline="0" multipleItemSelectionAllowed="1" showAll="0">
      <items>
        <item x="0"/>
        <item x="1"/>
        <item x="2"/>
        <item t="default"/>
      </items>
    </pivotField>
    <pivotField name="boy_or_girl" compact="0" outline="0" multipleItemSelectionAllowed="1" showAll="0">
      <items>
        <item x="0"/>
        <item x="1"/>
        <item x="2"/>
        <item t="default"/>
      </items>
    </pivotField>
  </pivotFields>
  <rowFields>
    <field x="7"/>
  </rowFields>
  <colFields>
    <field x="0"/>
  </colFields>
  <dataFields>
    <dataField name="COUNTA of bac_type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pivotTable" Target="../pivotTables/pivotTable3.xml"/><Relationship Id="rId3" Type="http://schemas.openxmlformats.org/officeDocument/2006/relationships/pivotTable" Target="../pivotTables/pivotTable4.xml"/><Relationship Id="rId4" Type="http://schemas.openxmlformats.org/officeDocument/2006/relationships/pivotTable" Target="../pivotTables/pivotTable5.xml"/><Relationship Id="rId9" Type="http://schemas.openxmlformats.org/officeDocument/2006/relationships/drawing" Target="../drawings/drawing4.xml"/><Relationship Id="rId5" Type="http://schemas.openxmlformats.org/officeDocument/2006/relationships/pivotTable" Target="../pivotTables/pivotTable6.xml"/><Relationship Id="rId6" Type="http://schemas.openxmlformats.org/officeDocument/2006/relationships/pivotTable" Target="../pivotTables/pivotTable7.xml"/><Relationship Id="rId7" Type="http://schemas.openxmlformats.org/officeDocument/2006/relationships/pivotTable" Target="../pivotTables/pivotTable8.xml"/><Relationship Id="rId8" Type="http://schemas.openxmlformats.org/officeDocument/2006/relationships/pivotTable" Target="../pivotTables/pivotTable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23.25"/>
    <col customWidth="1" min="3" max="3" width="19.5"/>
    <col customWidth="1" min="4" max="5" width="20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>
      <c r="A2" s="1">
        <v>2010.0</v>
      </c>
      <c r="B2" s="1">
        <v>138335.0</v>
      </c>
      <c r="C2" s="1">
        <v>134511.0</v>
      </c>
      <c r="D2" s="4">
        <v>0.502</v>
      </c>
      <c r="E2" s="3">
        <f t="shared" ref="E2:E14" si="1">B2*D2</f>
        <v>69444.17</v>
      </c>
      <c r="F2" s="5">
        <v>0.0</v>
      </c>
      <c r="G2" s="4">
        <v>0.3673</v>
      </c>
      <c r="H2" s="3">
        <f t="shared" ref="H2:H14" si="2">B2*G2</f>
        <v>50810.4455</v>
      </c>
      <c r="I2" s="5">
        <v>0.0</v>
      </c>
      <c r="J2" s="4">
        <f t="shared" ref="J2:J14" si="3">1-G2-D2</f>
        <v>0.1307</v>
      </c>
      <c r="K2" s="3">
        <f t="shared" ref="K2:K14" si="4">B2*J2</f>
        <v>18080.3845</v>
      </c>
      <c r="L2" s="1">
        <v>0.0</v>
      </c>
      <c r="M2" s="3">
        <v>0.6098</v>
      </c>
      <c r="N2" s="3">
        <v>0.39020000000000005</v>
      </c>
      <c r="O2" s="2"/>
      <c r="P2" s="2"/>
      <c r="Q2" s="3"/>
      <c r="R2" s="3"/>
      <c r="S2" s="3"/>
      <c r="T2" s="3"/>
      <c r="U2" s="6"/>
      <c r="V2" s="3"/>
      <c r="W2" s="6"/>
      <c r="X2" s="3"/>
      <c r="Y2" s="6"/>
      <c r="Z2" s="3"/>
      <c r="AA2" s="7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>
      <c r="A3" s="1">
        <v>2011.0</v>
      </c>
      <c r="B3" s="1">
        <v>126776.0</v>
      </c>
      <c r="C3" s="1">
        <v>124300.0</v>
      </c>
      <c r="D3" s="4">
        <v>0.5233</v>
      </c>
      <c r="E3" s="3">
        <f t="shared" si="1"/>
        <v>66341.8808</v>
      </c>
      <c r="F3" s="4">
        <f t="shared" ref="F3:F14" si="5">ROUNDUP(((D3-D2)/D2),2)</f>
        <v>0.05</v>
      </c>
      <c r="G3" s="4">
        <v>0.3517</v>
      </c>
      <c r="H3" s="3">
        <f t="shared" si="2"/>
        <v>44587.1192</v>
      </c>
      <c r="I3" s="4">
        <f t="shared" ref="I3:I14" si="6">ROUNDUP(((G3-G2)/G2),2)</f>
        <v>-0.05</v>
      </c>
      <c r="J3" s="4">
        <f t="shared" si="3"/>
        <v>0.125</v>
      </c>
      <c r="K3" s="3">
        <f t="shared" si="4"/>
        <v>15847</v>
      </c>
      <c r="L3" s="3">
        <f t="shared" ref="L3:L14" si="7">ROUNDUP(((J3-J2)/J2)*100,2)</f>
        <v>-4.37</v>
      </c>
      <c r="M3" s="3">
        <v>0.6068</v>
      </c>
      <c r="N3" s="3">
        <v>0.3932</v>
      </c>
      <c r="O3" s="2"/>
      <c r="P3" s="2"/>
      <c r="Q3" s="3"/>
      <c r="R3" s="3"/>
      <c r="S3" s="3"/>
      <c r="T3" s="3"/>
      <c r="U3" s="6"/>
      <c r="V3" s="3"/>
      <c r="W3" s="6"/>
      <c r="X3" s="3"/>
      <c r="Y3" s="6"/>
      <c r="Z3" s="3"/>
      <c r="AA3" s="7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</row>
    <row r="4">
      <c r="A4" s="1">
        <v>2012.0</v>
      </c>
      <c r="B4" s="1">
        <v>129181.0</v>
      </c>
      <c r="C4" s="1">
        <v>125626.0</v>
      </c>
      <c r="D4" s="4">
        <v>0.3875</v>
      </c>
      <c r="E4" s="3">
        <f t="shared" si="1"/>
        <v>50057.6375</v>
      </c>
      <c r="F4" s="4">
        <f t="shared" si="5"/>
        <v>-0.26</v>
      </c>
      <c r="G4" s="4">
        <v>0.4056</v>
      </c>
      <c r="H4" s="3">
        <f t="shared" si="2"/>
        <v>52395.8136</v>
      </c>
      <c r="I4" s="4">
        <f t="shared" si="6"/>
        <v>0.16</v>
      </c>
      <c r="J4" s="4">
        <f t="shared" si="3"/>
        <v>0.2069</v>
      </c>
      <c r="K4" s="3">
        <f t="shared" si="4"/>
        <v>26727.5489</v>
      </c>
      <c r="L4" s="3">
        <f t="shared" si="7"/>
        <v>65.52</v>
      </c>
      <c r="M4" s="3">
        <v>0.61</v>
      </c>
      <c r="N4" s="3">
        <v>0.39</v>
      </c>
      <c r="O4" s="2"/>
      <c r="P4" s="2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</row>
    <row r="5">
      <c r="A5" s="8">
        <v>2013.0</v>
      </c>
      <c r="B5" s="8">
        <v>143990.0</v>
      </c>
      <c r="C5" s="8">
        <v>143320.0</v>
      </c>
      <c r="D5" s="9">
        <v>0.39590000000000003</v>
      </c>
      <c r="E5" s="3">
        <f t="shared" si="1"/>
        <v>57005.641</v>
      </c>
      <c r="F5" s="4">
        <f t="shared" si="5"/>
        <v>0.03</v>
      </c>
      <c r="G5" s="4">
        <v>0.4065</v>
      </c>
      <c r="H5" s="3">
        <f t="shared" si="2"/>
        <v>58531.935</v>
      </c>
      <c r="I5" s="4">
        <f t="shared" si="6"/>
        <v>0.01</v>
      </c>
      <c r="J5" s="4">
        <f t="shared" si="3"/>
        <v>0.1976</v>
      </c>
      <c r="K5" s="3">
        <f t="shared" si="4"/>
        <v>28452.424</v>
      </c>
      <c r="L5" s="3">
        <f t="shared" si="7"/>
        <v>-4.5</v>
      </c>
      <c r="M5" s="10">
        <v>0.6357</v>
      </c>
      <c r="N5" s="10">
        <v>0.3643</v>
      </c>
      <c r="O5" s="2"/>
      <c r="P5" s="2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</row>
    <row r="6">
      <c r="A6" s="8">
        <v>2014.0</v>
      </c>
      <c r="B6" s="8">
        <v>143762.0</v>
      </c>
      <c r="C6" s="8">
        <v>137138.0</v>
      </c>
      <c r="D6" s="9">
        <v>0.3653</v>
      </c>
      <c r="E6" s="3">
        <f t="shared" si="1"/>
        <v>52516.2586</v>
      </c>
      <c r="F6" s="4">
        <f t="shared" si="5"/>
        <v>-0.08</v>
      </c>
      <c r="G6" s="4">
        <v>0.39880000000000004</v>
      </c>
      <c r="H6" s="3">
        <f t="shared" si="2"/>
        <v>57332.2856</v>
      </c>
      <c r="I6" s="4">
        <f t="shared" si="6"/>
        <v>-0.02</v>
      </c>
      <c r="J6" s="4">
        <f t="shared" si="3"/>
        <v>0.2359</v>
      </c>
      <c r="K6" s="3">
        <f t="shared" si="4"/>
        <v>33913.4558</v>
      </c>
      <c r="L6" s="3">
        <f t="shared" si="7"/>
        <v>19.39</v>
      </c>
      <c r="M6" s="10">
        <v>0.7191</v>
      </c>
      <c r="N6" s="10">
        <v>0.2807</v>
      </c>
      <c r="O6" s="2"/>
      <c r="P6" s="2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</row>
    <row r="7">
      <c r="A7" s="1">
        <v>2015.0</v>
      </c>
      <c r="B7" s="1">
        <v>133242.0</v>
      </c>
      <c r="C7" s="1">
        <v>126331.0</v>
      </c>
      <c r="D7" s="4">
        <v>0.2722</v>
      </c>
      <c r="E7" s="3">
        <f t="shared" si="1"/>
        <v>36268.4724</v>
      </c>
      <c r="F7" s="4">
        <f t="shared" si="5"/>
        <v>-0.26</v>
      </c>
      <c r="G7" s="4">
        <v>0.31370000000000003</v>
      </c>
      <c r="H7" s="3">
        <f t="shared" si="2"/>
        <v>41798.0154</v>
      </c>
      <c r="I7" s="4">
        <f t="shared" si="6"/>
        <v>-0.22</v>
      </c>
      <c r="J7" s="4">
        <f t="shared" si="3"/>
        <v>0.4141</v>
      </c>
      <c r="K7" s="3">
        <f t="shared" si="4"/>
        <v>55175.5122</v>
      </c>
      <c r="L7" s="3">
        <f t="shared" si="7"/>
        <v>75.55</v>
      </c>
      <c r="M7" s="3"/>
      <c r="N7" s="3"/>
      <c r="O7" s="2"/>
      <c r="P7" s="2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</row>
    <row r="8">
      <c r="A8" s="1">
        <v>2016.0</v>
      </c>
      <c r="B8" s="1">
        <v>135612.0</v>
      </c>
      <c r="C8" s="1">
        <v>128584.0</v>
      </c>
      <c r="D8" s="4">
        <v>0.3312</v>
      </c>
      <c r="E8" s="3">
        <f t="shared" si="1"/>
        <v>44914.6944</v>
      </c>
      <c r="F8" s="4">
        <f t="shared" si="5"/>
        <v>0.22</v>
      </c>
      <c r="G8" s="4">
        <v>0.32020000000000004</v>
      </c>
      <c r="H8" s="3">
        <f t="shared" si="2"/>
        <v>43422.9624</v>
      </c>
      <c r="I8" s="4">
        <f t="shared" si="6"/>
        <v>0.03</v>
      </c>
      <c r="J8" s="4">
        <f t="shared" si="3"/>
        <v>0.3486</v>
      </c>
      <c r="K8" s="3">
        <f t="shared" si="4"/>
        <v>47274.3432</v>
      </c>
      <c r="L8" s="3">
        <f t="shared" si="7"/>
        <v>-15.82</v>
      </c>
      <c r="M8" s="3">
        <v>0.6509999999999999</v>
      </c>
      <c r="N8" s="3">
        <v>0.349</v>
      </c>
      <c r="O8" s="2"/>
      <c r="P8" s="2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</row>
    <row r="9">
      <c r="A9" s="1">
        <v>2017.0</v>
      </c>
      <c r="B9" s="1">
        <v>130280.0</v>
      </c>
      <c r="C9" s="1" t="s">
        <v>14</v>
      </c>
      <c r="D9" s="4">
        <v>0.3</v>
      </c>
      <c r="E9" s="3">
        <f t="shared" si="1"/>
        <v>39084</v>
      </c>
      <c r="F9" s="4">
        <f t="shared" si="5"/>
        <v>-0.1</v>
      </c>
      <c r="G9" s="4">
        <v>0.313</v>
      </c>
      <c r="H9" s="3">
        <f t="shared" si="2"/>
        <v>40777.64</v>
      </c>
      <c r="I9" s="4">
        <f t="shared" si="6"/>
        <v>-0.03</v>
      </c>
      <c r="J9" s="4">
        <f t="shared" si="3"/>
        <v>0.387</v>
      </c>
      <c r="K9" s="3">
        <f t="shared" si="4"/>
        <v>50418.36</v>
      </c>
      <c r="L9" s="3">
        <f t="shared" si="7"/>
        <v>11.02</v>
      </c>
      <c r="M9" s="3">
        <v>0.63</v>
      </c>
      <c r="N9" s="3">
        <v>0.37</v>
      </c>
      <c r="O9" s="2"/>
      <c r="P9" s="2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</row>
    <row r="10">
      <c r="A10" s="1">
        <v>2018.0</v>
      </c>
      <c r="B10" s="1">
        <f>18824+5461+107523</f>
        <v>131808</v>
      </c>
      <c r="C10" s="3">
        <f>16715+2973+105700</f>
        <v>125388</v>
      </c>
      <c r="D10" s="4">
        <v>0.3009</v>
      </c>
      <c r="E10" s="3">
        <f t="shared" si="1"/>
        <v>39661.0272</v>
      </c>
      <c r="F10" s="4">
        <f t="shared" si="5"/>
        <v>0.01</v>
      </c>
      <c r="G10" s="4">
        <v>0.321</v>
      </c>
      <c r="H10" s="3">
        <f t="shared" si="2"/>
        <v>42310.368</v>
      </c>
      <c r="I10" s="4">
        <f t="shared" si="6"/>
        <v>0.03</v>
      </c>
      <c r="J10" s="4">
        <f t="shared" si="3"/>
        <v>0.3781</v>
      </c>
      <c r="K10" s="3">
        <f t="shared" si="4"/>
        <v>49836.6048</v>
      </c>
      <c r="L10" s="3">
        <f t="shared" si="7"/>
        <v>-2.3</v>
      </c>
      <c r="M10" s="3">
        <v>0.6347999999999999</v>
      </c>
      <c r="N10" s="3">
        <v>0.3652</v>
      </c>
      <c r="O10" s="2"/>
      <c r="P10" s="2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</row>
    <row r="11">
      <c r="A11" s="1">
        <v>2019.0</v>
      </c>
      <c r="B11" s="11">
        <v>131210.0</v>
      </c>
      <c r="C11" s="1">
        <v>126372.0</v>
      </c>
      <c r="D11" s="4">
        <v>0.3196</v>
      </c>
      <c r="E11" s="3">
        <f t="shared" si="1"/>
        <v>41934.716</v>
      </c>
      <c r="F11" s="4">
        <f t="shared" si="5"/>
        <v>0.07</v>
      </c>
      <c r="G11" s="4">
        <v>0.3201</v>
      </c>
      <c r="H11" s="3">
        <f t="shared" si="2"/>
        <v>42000.321</v>
      </c>
      <c r="I11" s="4">
        <f t="shared" si="6"/>
        <v>-0.01</v>
      </c>
      <c r="J11" s="4">
        <f t="shared" si="3"/>
        <v>0.3603</v>
      </c>
      <c r="K11" s="3">
        <f t="shared" si="4"/>
        <v>47274.963</v>
      </c>
      <c r="L11" s="3">
        <f t="shared" si="7"/>
        <v>-4.71</v>
      </c>
      <c r="M11" s="3"/>
      <c r="N11" s="3"/>
      <c r="O11" s="2"/>
      <c r="P11" s="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</row>
    <row r="12">
      <c r="A12" s="1">
        <v>2020.0</v>
      </c>
      <c r="B12" s="1">
        <v>133452.0</v>
      </c>
      <c r="C12" s="1">
        <v>127039.0</v>
      </c>
      <c r="D12" s="4">
        <v>0.2773</v>
      </c>
      <c r="E12" s="3">
        <f t="shared" si="1"/>
        <v>37006.2396</v>
      </c>
      <c r="F12" s="4">
        <f t="shared" si="5"/>
        <v>-0.14</v>
      </c>
      <c r="G12" s="4">
        <v>0.3265</v>
      </c>
      <c r="H12" s="3">
        <f t="shared" si="2"/>
        <v>43572.078</v>
      </c>
      <c r="I12" s="4">
        <f t="shared" si="6"/>
        <v>0.02</v>
      </c>
      <c r="J12" s="4">
        <f t="shared" si="3"/>
        <v>0.3962</v>
      </c>
      <c r="K12" s="3">
        <f t="shared" si="4"/>
        <v>52873.6824</v>
      </c>
      <c r="L12" s="3">
        <f t="shared" si="7"/>
        <v>9.97</v>
      </c>
      <c r="M12" s="3">
        <v>0.6</v>
      </c>
      <c r="N12" s="3">
        <v>0.4</v>
      </c>
      <c r="O12" s="2"/>
      <c r="P12" s="2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</row>
    <row r="13">
      <c r="A13" s="1">
        <v>2021.0</v>
      </c>
      <c r="B13" s="1">
        <v>146158.0</v>
      </c>
      <c r="C13" s="1">
        <v>137274.0</v>
      </c>
      <c r="D13" s="4">
        <v>0.44299999999999995</v>
      </c>
      <c r="E13" s="3">
        <f t="shared" si="1"/>
        <v>64747.994</v>
      </c>
      <c r="F13" s="4">
        <f t="shared" si="5"/>
        <v>0.6</v>
      </c>
      <c r="G13" s="4">
        <v>0.2819</v>
      </c>
      <c r="H13" s="3">
        <f t="shared" si="2"/>
        <v>41201.9402</v>
      </c>
      <c r="I13" s="4">
        <f t="shared" si="6"/>
        <v>-0.14</v>
      </c>
      <c r="J13" s="4">
        <f t="shared" si="3"/>
        <v>0.2751</v>
      </c>
      <c r="K13" s="3">
        <f t="shared" si="4"/>
        <v>40208.0658</v>
      </c>
      <c r="L13" s="3">
        <f t="shared" si="7"/>
        <v>-30.57</v>
      </c>
      <c r="M13" s="3">
        <v>0.67</v>
      </c>
      <c r="N13" s="3">
        <v>0.33</v>
      </c>
      <c r="O13" s="2"/>
      <c r="P13" s="2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</row>
    <row r="14">
      <c r="A14" s="1">
        <v>2022.0</v>
      </c>
      <c r="B14" s="1">
        <v>134965.0</v>
      </c>
      <c r="C14" s="1">
        <v>126875.0</v>
      </c>
      <c r="D14" s="4">
        <v>0.3797</v>
      </c>
      <c r="E14" s="3">
        <f t="shared" si="1"/>
        <v>51246.2105</v>
      </c>
      <c r="F14" s="4">
        <f t="shared" si="5"/>
        <v>-0.15</v>
      </c>
      <c r="G14" s="4">
        <v>0.3046</v>
      </c>
      <c r="H14" s="3">
        <f t="shared" si="2"/>
        <v>41110.339</v>
      </c>
      <c r="I14" s="4">
        <f t="shared" si="6"/>
        <v>0.09</v>
      </c>
      <c r="J14" s="4">
        <f t="shared" si="3"/>
        <v>0.3157</v>
      </c>
      <c r="K14" s="3">
        <f t="shared" si="4"/>
        <v>42608.4505</v>
      </c>
      <c r="L14" s="3">
        <f t="shared" si="7"/>
        <v>14.76</v>
      </c>
      <c r="M14" s="3">
        <v>0.6149</v>
      </c>
      <c r="N14" s="3">
        <v>0.3851</v>
      </c>
      <c r="O14" s="2"/>
      <c r="P14" s="2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</row>
    <row r="15">
      <c r="A15" s="3"/>
      <c r="B15" s="3"/>
      <c r="C15" s="3"/>
      <c r="D15" s="1"/>
      <c r="E15" s="1"/>
      <c r="F15" s="1"/>
      <c r="G15" s="1"/>
      <c r="H15" s="1"/>
      <c r="I15" s="1"/>
      <c r="J15" s="1"/>
      <c r="K15" s="1"/>
      <c r="L15" s="3"/>
      <c r="M15" s="3"/>
      <c r="N15" s="3"/>
      <c r="O15" s="12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</row>
    <row r="16">
      <c r="A16" s="3"/>
      <c r="B16" s="3"/>
      <c r="C16" s="3"/>
      <c r="D16" s="1"/>
      <c r="E16" s="1"/>
      <c r="F16" s="1"/>
      <c r="G16" s="1"/>
      <c r="H16" s="1"/>
      <c r="I16" s="1"/>
      <c r="J16" s="1"/>
      <c r="K16" s="1"/>
      <c r="L16" s="3"/>
      <c r="M16" s="1" t="s">
        <v>15</v>
      </c>
      <c r="N16" s="1"/>
      <c r="O16" s="12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</row>
    <row r="17">
      <c r="A17" s="3"/>
      <c r="B17" s="3"/>
      <c r="C17" s="3"/>
      <c r="D17" s="1"/>
      <c r="E17" s="1"/>
      <c r="F17" s="1"/>
      <c r="G17" s="1"/>
      <c r="H17" s="1"/>
      <c r="I17" s="1"/>
      <c r="J17" s="1"/>
      <c r="K17" s="1"/>
      <c r="L17" s="1" t="s">
        <v>12</v>
      </c>
      <c r="M17" s="4">
        <f>AVERAGE(M2:M14)</f>
        <v>0.6347363636</v>
      </c>
      <c r="N17" s="4"/>
      <c r="O17" s="12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</row>
    <row r="18">
      <c r="A18" s="3"/>
      <c r="B18" s="3"/>
      <c r="C18" s="3"/>
      <c r="D18" s="1"/>
      <c r="E18" s="1"/>
      <c r="F18" s="1"/>
      <c r="G18" s="1"/>
      <c r="H18" s="1"/>
      <c r="I18" s="1"/>
      <c r="J18" s="1"/>
      <c r="K18" s="1"/>
      <c r="L18" s="1" t="s">
        <v>13</v>
      </c>
      <c r="M18" s="4">
        <f>AVERAGE(N2:N14)</f>
        <v>0.3652454545</v>
      </c>
      <c r="N18" s="3"/>
      <c r="O18" s="12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</row>
    <row r="19">
      <c r="A19" s="3"/>
      <c r="B19" s="3"/>
      <c r="C19" s="3"/>
      <c r="D19" s="1"/>
      <c r="E19" s="1"/>
      <c r="F19" s="1"/>
      <c r="G19" s="1"/>
      <c r="H19" s="1"/>
      <c r="I19" s="1"/>
      <c r="J19" s="1"/>
      <c r="K19" s="1"/>
      <c r="L19" s="3"/>
      <c r="M19" s="3"/>
      <c r="N19" s="3"/>
      <c r="O19" s="12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</row>
    <row r="20">
      <c r="A20" s="3"/>
      <c r="B20" s="3"/>
      <c r="C20" s="3"/>
      <c r="D20" s="1"/>
      <c r="E20" s="1"/>
      <c r="F20" s="1"/>
      <c r="G20" s="1"/>
      <c r="H20" s="1"/>
      <c r="I20" s="1"/>
      <c r="J20" s="1"/>
      <c r="K20" s="1"/>
      <c r="L20" s="3"/>
      <c r="M20" s="3"/>
      <c r="N20" s="3"/>
      <c r="O20" s="12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</row>
    <row r="21">
      <c r="A21" s="3"/>
      <c r="B21" s="3"/>
      <c r="C21" s="3"/>
      <c r="D21" s="1"/>
      <c r="E21" s="1"/>
      <c r="F21" s="1"/>
      <c r="G21" s="1"/>
      <c r="H21" s="1"/>
      <c r="I21" s="1"/>
      <c r="J21" s="1"/>
      <c r="K21" s="1"/>
      <c r="L21" s="3"/>
      <c r="M21" s="3"/>
      <c r="N21" s="3"/>
      <c r="O21" s="12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</row>
    <row r="22">
      <c r="A22" s="3"/>
      <c r="B22" s="3"/>
      <c r="C22" s="3"/>
      <c r="D22" s="1"/>
      <c r="E22" s="1"/>
      <c r="F22" s="1"/>
      <c r="G22" s="1"/>
      <c r="H22" s="1"/>
      <c r="I22" s="1"/>
      <c r="J22" s="1"/>
      <c r="K22" s="1"/>
      <c r="L22" s="3"/>
      <c r="M22" s="3"/>
      <c r="N22" s="3"/>
      <c r="O22" s="12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</row>
    <row r="23">
      <c r="A23" s="3"/>
      <c r="B23" s="1"/>
      <c r="C23" s="1"/>
      <c r="D23" s="1"/>
      <c r="E23" s="1"/>
      <c r="F23" s="13"/>
      <c r="G23" s="13"/>
      <c r="H23" s="13"/>
      <c r="I23" s="13"/>
      <c r="J23" s="13"/>
      <c r="K23" s="13"/>
      <c r="L23" s="3"/>
      <c r="M23" s="3"/>
      <c r="N23" s="3"/>
      <c r="O23" s="12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12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12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</row>
    <row r="26">
      <c r="A26" s="3"/>
      <c r="B26" s="1"/>
      <c r="C26" s="1"/>
      <c r="D26" s="3"/>
      <c r="E26" s="3"/>
      <c r="F26" s="1"/>
      <c r="G26" s="3"/>
      <c r="H26" s="3"/>
      <c r="I26" s="1"/>
      <c r="J26" s="3"/>
      <c r="K26" s="3"/>
      <c r="L26" s="3"/>
      <c r="M26" s="3"/>
      <c r="N26" s="3"/>
      <c r="O26" s="12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</row>
    <row r="27">
      <c r="A27" s="3"/>
      <c r="B27" s="1"/>
      <c r="C27" s="1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2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</row>
    <row r="28">
      <c r="A28" s="3"/>
      <c r="B28" s="1"/>
      <c r="C28" s="14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2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</row>
    <row r="29">
      <c r="A29" s="3"/>
      <c r="B29" s="1"/>
      <c r="C29" s="1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12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</row>
    <row r="30">
      <c r="A30" s="3"/>
      <c r="B30" s="3"/>
      <c r="C30" s="1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12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</row>
    <row r="31">
      <c r="A31" s="3"/>
      <c r="B31" s="3"/>
      <c r="C31" s="1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12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</row>
    <row r="32">
      <c r="A32" s="3"/>
      <c r="B32" s="3"/>
      <c r="C32" s="1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12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12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12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12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12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12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12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12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12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12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12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12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12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12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12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12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12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12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12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12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12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12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12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12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12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12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12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12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12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12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12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12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12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12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12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12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12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12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12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12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12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12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12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12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12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12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12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12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12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12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12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12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12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12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12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12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12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12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12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12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12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12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12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12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12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12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12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12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12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12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12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12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12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12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12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12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12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12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12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12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12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12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12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12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12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12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12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12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12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12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12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12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12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12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12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12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12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12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12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12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12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12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12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12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12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12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12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12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12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12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12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12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12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12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12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12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12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12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12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12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12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12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12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12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12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12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12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12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12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12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12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12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12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12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12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12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12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12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12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12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12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12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12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12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12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12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12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12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12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12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12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12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12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12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12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12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12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12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12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12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12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12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12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12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12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12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12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12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12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12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12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12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12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12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12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12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12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12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12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12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12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12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12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12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12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12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12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12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12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12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12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12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12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12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12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12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12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12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12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12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12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12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12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12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12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12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12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12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12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12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12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12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12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12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12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12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12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12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12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12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12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12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12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12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12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12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12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12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12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12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12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12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12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12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12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12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12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12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12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12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12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12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12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12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12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12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12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12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12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12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12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12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12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12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12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12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12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12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12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12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12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12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12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12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12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12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12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12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12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12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12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12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12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12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12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12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12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12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12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12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12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12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12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12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12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12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12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12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12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12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12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12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12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12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12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12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12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12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12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12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12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12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12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12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12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12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12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12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12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12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12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12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12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12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12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12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12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12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12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12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12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12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12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12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12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12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12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12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12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12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12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12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12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12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12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12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12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12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12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12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12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12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12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12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12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12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12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12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12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12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12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12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12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12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12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12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12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12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12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12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12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12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12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12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12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12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12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12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12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12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12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12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12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12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12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12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12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12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12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12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12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12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12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12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12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12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12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12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12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12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12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12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12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12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12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12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12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12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12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12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12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12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12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12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12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12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12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12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12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12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12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12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12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12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12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12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12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12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12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12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12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12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12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12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12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12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12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12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12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12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12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12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12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12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12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12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12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12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12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12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12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12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12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12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12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12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12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12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12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12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12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12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12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12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12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12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12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12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12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12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12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12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12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12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12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12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12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12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12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12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12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12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12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12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12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12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12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12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12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12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12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12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12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12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12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12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12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12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12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12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12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12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12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12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12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12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12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12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12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12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12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12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12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12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12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12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12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12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12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12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12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12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12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12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12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12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12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12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12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12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12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12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12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12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12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12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12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12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12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12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12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12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12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12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12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12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12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12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12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12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12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12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12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12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12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12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12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12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12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12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12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12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12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12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12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12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12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12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12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12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12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12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12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12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12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12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12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12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12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12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12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12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12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12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12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12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12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12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12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12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12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12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12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12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12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12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12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12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12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12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12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12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12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12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12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12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12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12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12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12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12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12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12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12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12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12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12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12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12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12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12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12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12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12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12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12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12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12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12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12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12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12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12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12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12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12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12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12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12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12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12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12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12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12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12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12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12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12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12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12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12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12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12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12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12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12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12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12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12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12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12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12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12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12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12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12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12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12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12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12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12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12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12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12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12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12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12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12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12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12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12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12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12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12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12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12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12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12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12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12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12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12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12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12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12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12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12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12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12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12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12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12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12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12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12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12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12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12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12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12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12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12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12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12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12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12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12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12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12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12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12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12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12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12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12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12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12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12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12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12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12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12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12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12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12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12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12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12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12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12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12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12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12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12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12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12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12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12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12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12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12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12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12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12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12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12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12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12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12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12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12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12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12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12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12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12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12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12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12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12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12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12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12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12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12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12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12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12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12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12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12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12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12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12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12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12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12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12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12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12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12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12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12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12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12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12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12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12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12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12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12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12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12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12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12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12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12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12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12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12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12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12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12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12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12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12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12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12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12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12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12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12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12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12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12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12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12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12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12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12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12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12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12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12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12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12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12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12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12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12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12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12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12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12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12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12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12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12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12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12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12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12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12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12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12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12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12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12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12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12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12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12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12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12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12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12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12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12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12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12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12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12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12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12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12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12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12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12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12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12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12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12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12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12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12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12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12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12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12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12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12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12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12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12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12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12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12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12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12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12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12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12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12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12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12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12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12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12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12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12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12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12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12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12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12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12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12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12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12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12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12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12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12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12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12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12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12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12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12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12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12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12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12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12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12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12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12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12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12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12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12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12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12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12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12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12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12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12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12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12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12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12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12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12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12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12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12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12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12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12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12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12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12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12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12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12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12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12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12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12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12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12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12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12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12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12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12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12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12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12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</row>
  </sheetData>
  <autoFilter ref="$A$1:$BA$21">
    <sortState ref="A1:BA21">
      <sortCondition ref="A1:A21"/>
    </sortState>
  </autoFilter>
  <conditionalFormatting sqref="A1:N14 M16:N16 L17:L18">
    <cfRule type="containsBlanks" dxfId="0" priority="1">
      <formula>LEN(TRIM(A1))=0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7" width="15.88"/>
    <col customWidth="1" min="8" max="8" width="31.38"/>
    <col customWidth="1" min="9" max="11" width="15.88"/>
    <col customWidth="1" min="12" max="12" width="36.13"/>
  </cols>
  <sheetData>
    <row r="1">
      <c r="A1" s="1" t="s">
        <v>16</v>
      </c>
      <c r="B1" s="1" t="s">
        <v>0</v>
      </c>
      <c r="C1" s="1" t="s">
        <v>1</v>
      </c>
      <c r="D1" s="4" t="s">
        <v>3</v>
      </c>
      <c r="E1" s="4" t="s">
        <v>6</v>
      </c>
      <c r="F1" s="4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tr">
        <f t="shared" ref="L1:L101" si="1">A1</f>
        <v>bac_type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15" t="s">
        <v>23</v>
      </c>
      <c r="B2" s="15">
        <v>2010.0</v>
      </c>
      <c r="C2" s="15" t="s">
        <v>24</v>
      </c>
      <c r="D2" s="16">
        <v>0.3336</v>
      </c>
      <c r="E2" s="16">
        <v>0.498</v>
      </c>
      <c r="F2" s="16">
        <v>0.16840000000000002</v>
      </c>
      <c r="G2" s="15">
        <v>17.41</v>
      </c>
      <c r="H2" s="15" t="s">
        <v>25</v>
      </c>
      <c r="I2" s="15" t="s">
        <v>26</v>
      </c>
      <c r="J2" s="15" t="s">
        <v>27</v>
      </c>
      <c r="K2" s="15" t="s">
        <v>28</v>
      </c>
      <c r="L2" s="1" t="str">
        <f t="shared" si="1"/>
        <v>📚 Literature</v>
      </c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</row>
    <row r="3">
      <c r="A3" s="15" t="s">
        <v>29</v>
      </c>
      <c r="B3" s="15">
        <v>2010.0</v>
      </c>
      <c r="C3" s="15" t="s">
        <v>24</v>
      </c>
      <c r="D3" s="16">
        <v>0.6616</v>
      </c>
      <c r="E3" s="16">
        <v>0.2585</v>
      </c>
      <c r="F3" s="16">
        <v>0.07990000000000003</v>
      </c>
      <c r="G3" s="15">
        <v>19.77</v>
      </c>
      <c r="H3" s="15" t="s">
        <v>30</v>
      </c>
      <c r="I3" s="15" t="s">
        <v>31</v>
      </c>
      <c r="J3" s="15" t="s">
        <v>32</v>
      </c>
      <c r="K3" s="15" t="s">
        <v>28</v>
      </c>
      <c r="L3" s="1" t="str">
        <f t="shared" si="1"/>
        <v>🧮 Math Sc SC</v>
      </c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</row>
    <row r="4">
      <c r="A4" s="15" t="s">
        <v>33</v>
      </c>
      <c r="B4" s="15">
        <v>2010.0</v>
      </c>
      <c r="C4" s="15" t="s">
        <v>24</v>
      </c>
      <c r="D4" s="16">
        <v>0.6506000000000001</v>
      </c>
      <c r="E4" s="16">
        <v>0.2705</v>
      </c>
      <c r="F4" s="16">
        <v>0.07889999999999997</v>
      </c>
      <c r="G4" s="15">
        <v>20.0</v>
      </c>
      <c r="H4" s="15" t="s">
        <v>30</v>
      </c>
      <c r="I4" s="15" t="s">
        <v>31</v>
      </c>
      <c r="J4" s="15" t="s">
        <v>32</v>
      </c>
      <c r="K4" s="15" t="s">
        <v>28</v>
      </c>
      <c r="L4" s="1" t="str">
        <f t="shared" si="1"/>
        <v>🔬Experimental Sc</v>
      </c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</row>
    <row r="5">
      <c r="A5" s="15" t="s">
        <v>34</v>
      </c>
      <c r="B5" s="15">
        <v>2010.0</v>
      </c>
      <c r="C5" s="15" t="s">
        <v>24</v>
      </c>
      <c r="D5" s="16">
        <v>0.4878</v>
      </c>
      <c r="E5" s="16">
        <v>0.3859</v>
      </c>
      <c r="F5" s="16">
        <v>0.12629999999999997</v>
      </c>
      <c r="G5" s="15">
        <v>19.43</v>
      </c>
      <c r="H5" s="15" t="s">
        <v>35</v>
      </c>
      <c r="I5" s="15" t="s">
        <v>36</v>
      </c>
      <c r="J5" s="15" t="s">
        <v>32</v>
      </c>
      <c r="K5" s="15" t="s">
        <v>37</v>
      </c>
      <c r="L5" s="1" t="str">
        <f t="shared" si="1"/>
        <v>⚙️ Technique</v>
      </c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</row>
    <row r="6">
      <c r="A6" s="15" t="s">
        <v>38</v>
      </c>
      <c r="B6" s="15">
        <v>2010.0</v>
      </c>
      <c r="C6" s="15" t="s">
        <v>24</v>
      </c>
      <c r="D6" s="16">
        <v>0.5255</v>
      </c>
      <c r="E6" s="16">
        <v>0.2992</v>
      </c>
      <c r="F6" s="16">
        <v>0.1753</v>
      </c>
      <c r="G6" s="15">
        <v>17.72</v>
      </c>
      <c r="H6" s="15" t="s">
        <v>39</v>
      </c>
      <c r="I6" s="15" t="s">
        <v>40</v>
      </c>
      <c r="J6" s="15" t="s">
        <v>27</v>
      </c>
      <c r="K6" s="15" t="s">
        <v>28</v>
      </c>
      <c r="L6" s="1" t="str">
        <f t="shared" si="1"/>
        <v>💰Eco &amp; Mngmt </v>
      </c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</row>
    <row r="7">
      <c r="A7" s="15" t="s">
        <v>41</v>
      </c>
      <c r="B7" s="15">
        <v>2010.0</v>
      </c>
      <c r="C7" s="15" t="s">
        <v>24</v>
      </c>
      <c r="D7" s="16">
        <v>0.8828</v>
      </c>
      <c r="E7" s="16">
        <v>0.11720000000000001</v>
      </c>
      <c r="F7" s="16">
        <v>-1.7763568394002505E-17</v>
      </c>
      <c r="G7" s="15">
        <v>16.26</v>
      </c>
      <c r="H7" s="15" t="s">
        <v>42</v>
      </c>
      <c r="I7" s="15" t="s">
        <v>43</v>
      </c>
      <c r="J7" s="15" t="s">
        <v>27</v>
      </c>
      <c r="K7" s="15" t="s">
        <v>28</v>
      </c>
      <c r="L7" s="1" t="str">
        <f t="shared" si="1"/>
        <v>🏋️ Sport</v>
      </c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</row>
    <row r="8">
      <c r="A8" s="15" t="s">
        <v>44</v>
      </c>
      <c r="B8" s="15">
        <v>2010.0</v>
      </c>
      <c r="C8" s="15" t="s">
        <v>24</v>
      </c>
      <c r="D8" s="16">
        <v>0.5658</v>
      </c>
      <c r="E8" s="16">
        <v>0.3493</v>
      </c>
      <c r="F8" s="16">
        <v>0.08490000000000002</v>
      </c>
      <c r="G8" s="15">
        <v>19.25</v>
      </c>
      <c r="H8" s="15" t="s">
        <v>45</v>
      </c>
      <c r="I8" s="15" t="s">
        <v>46</v>
      </c>
      <c r="J8" s="15" t="s">
        <v>32</v>
      </c>
      <c r="K8" s="15" t="s">
        <v>28</v>
      </c>
      <c r="L8" s="1" t="str">
        <f t="shared" si="1"/>
        <v>💻 Computer Sc</v>
      </c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</row>
    <row r="9">
      <c r="A9" s="15" t="s">
        <v>23</v>
      </c>
      <c r="B9" s="15">
        <v>2011.0</v>
      </c>
      <c r="C9" s="15">
        <v>24503.0</v>
      </c>
      <c r="D9" s="16">
        <v>0.39759999999999995</v>
      </c>
      <c r="E9" s="16">
        <v>0.5354</v>
      </c>
      <c r="F9" s="16">
        <v>0.06700000000000003</v>
      </c>
      <c r="G9" s="15">
        <v>17.25</v>
      </c>
      <c r="H9" s="15" t="s">
        <v>47</v>
      </c>
      <c r="I9" s="15" t="s">
        <v>31</v>
      </c>
      <c r="J9" s="15" t="s">
        <v>27</v>
      </c>
      <c r="K9" s="15" t="s">
        <v>28</v>
      </c>
      <c r="L9" s="1" t="str">
        <f t="shared" si="1"/>
        <v>📚 Literature</v>
      </c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</row>
    <row r="10">
      <c r="A10" s="15" t="s">
        <v>29</v>
      </c>
      <c r="B10" s="15">
        <v>2011.0</v>
      </c>
      <c r="C10" s="15">
        <v>14747.0</v>
      </c>
      <c r="D10" s="16">
        <v>0.7346</v>
      </c>
      <c r="E10" s="16">
        <v>0.2187</v>
      </c>
      <c r="F10" s="16">
        <v>0.04669999999999991</v>
      </c>
      <c r="G10" s="15">
        <v>19.66</v>
      </c>
      <c r="H10" s="15" t="s">
        <v>48</v>
      </c>
      <c r="I10" s="15" t="s">
        <v>49</v>
      </c>
      <c r="J10" s="15" t="s">
        <v>32</v>
      </c>
      <c r="K10" s="15" t="s">
        <v>37</v>
      </c>
      <c r="L10" s="1" t="str">
        <f t="shared" si="1"/>
        <v>🧮 Math Sc SC</v>
      </c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</row>
    <row r="11">
      <c r="A11" s="15" t="s">
        <v>33</v>
      </c>
      <c r="B11" s="15">
        <v>2011.0</v>
      </c>
      <c r="C11" s="15">
        <v>23436.0</v>
      </c>
      <c r="D11" s="16">
        <v>0.6756</v>
      </c>
      <c r="E11" s="16">
        <v>0.2609</v>
      </c>
      <c r="F11" s="16">
        <v>0.06349999999999995</v>
      </c>
      <c r="G11" s="15">
        <v>19.21</v>
      </c>
      <c r="H11" s="15" t="s">
        <v>50</v>
      </c>
      <c r="I11" s="15" t="s">
        <v>51</v>
      </c>
      <c r="J11" s="15" t="s">
        <v>27</v>
      </c>
      <c r="K11" s="15" t="s">
        <v>28</v>
      </c>
      <c r="L11" s="1" t="str">
        <f t="shared" si="1"/>
        <v>🔬Experimental Sc</v>
      </c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</row>
    <row r="12">
      <c r="A12" s="15" t="s">
        <v>34</v>
      </c>
      <c r="B12" s="15">
        <v>2011.0</v>
      </c>
      <c r="C12" s="15">
        <v>12148.0</v>
      </c>
      <c r="D12" s="16">
        <v>0.6417</v>
      </c>
      <c r="E12" s="16">
        <v>0.3076</v>
      </c>
      <c r="F12" s="16">
        <v>0.0507</v>
      </c>
      <c r="G12" s="15">
        <v>19.39</v>
      </c>
      <c r="H12" s="15" t="s">
        <v>45</v>
      </c>
      <c r="I12" s="15" t="s">
        <v>46</v>
      </c>
      <c r="J12" s="15" t="s">
        <v>32</v>
      </c>
      <c r="K12" s="15" t="s">
        <v>37</v>
      </c>
      <c r="L12" s="1" t="str">
        <f t="shared" si="1"/>
        <v>⚙️ Technique</v>
      </c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</row>
    <row r="13">
      <c r="A13" s="15" t="s">
        <v>38</v>
      </c>
      <c r="B13" s="15">
        <v>2011.0</v>
      </c>
      <c r="C13" s="15">
        <v>16838.0</v>
      </c>
      <c r="D13" s="16">
        <v>0.6549</v>
      </c>
      <c r="E13" s="16">
        <v>0.2836</v>
      </c>
      <c r="F13" s="16">
        <v>0.06149999999999988</v>
      </c>
      <c r="G13" s="15">
        <v>17.74</v>
      </c>
      <c r="H13" s="15" t="s">
        <v>52</v>
      </c>
      <c r="I13" s="15" t="s">
        <v>40</v>
      </c>
      <c r="J13" s="15" t="s">
        <v>27</v>
      </c>
      <c r="K13" s="15" t="s">
        <v>28</v>
      </c>
      <c r="L13" s="1" t="str">
        <f t="shared" si="1"/>
        <v>💰Eco &amp; Mngmt </v>
      </c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</row>
    <row r="14">
      <c r="A14" s="15" t="s">
        <v>41</v>
      </c>
      <c r="B14" s="15">
        <v>2011.0</v>
      </c>
      <c r="C14" s="15">
        <v>778.0</v>
      </c>
      <c r="D14" s="16">
        <v>0.919</v>
      </c>
      <c r="E14" s="16">
        <v>0.0771</v>
      </c>
      <c r="F14" s="16">
        <v>0.0038999999999999434</v>
      </c>
      <c r="G14" s="15">
        <v>17.49</v>
      </c>
      <c r="H14" s="15" t="s">
        <v>53</v>
      </c>
      <c r="I14" s="15" t="s">
        <v>54</v>
      </c>
      <c r="J14" s="15" t="s">
        <v>27</v>
      </c>
      <c r="K14" s="15" t="s">
        <v>28</v>
      </c>
      <c r="L14" s="1" t="str">
        <f t="shared" si="1"/>
        <v>🏋️ Sport</v>
      </c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</row>
    <row r="15">
      <c r="A15" s="15" t="s">
        <v>44</v>
      </c>
      <c r="B15" s="15">
        <v>2011.0</v>
      </c>
      <c r="C15" s="15">
        <v>9788.0</v>
      </c>
      <c r="D15" s="16">
        <v>0.5969</v>
      </c>
      <c r="E15" s="16">
        <v>0.3603</v>
      </c>
      <c r="F15" s="16">
        <v>0.04280000000000001</v>
      </c>
      <c r="G15" s="15">
        <v>18.66</v>
      </c>
      <c r="H15" s="15" t="s">
        <v>55</v>
      </c>
      <c r="I15" s="15" t="s">
        <v>54</v>
      </c>
      <c r="J15" s="15" t="s">
        <v>27</v>
      </c>
      <c r="K15" s="15" t="s">
        <v>37</v>
      </c>
      <c r="L15" s="1" t="str">
        <f t="shared" si="1"/>
        <v>💻 Computer Sc</v>
      </c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</row>
    <row r="16">
      <c r="A16" s="15" t="s">
        <v>23</v>
      </c>
      <c r="B16" s="15">
        <v>2012.0</v>
      </c>
      <c r="C16" s="15">
        <v>32213.0</v>
      </c>
      <c r="D16" s="16">
        <v>0.24959999999999996</v>
      </c>
      <c r="E16" s="16">
        <v>0.5075</v>
      </c>
      <c r="F16" s="16">
        <v>0.24290000000000006</v>
      </c>
      <c r="G16" s="15">
        <v>16.32</v>
      </c>
      <c r="H16" s="15" t="s">
        <v>56</v>
      </c>
      <c r="I16" s="15" t="s">
        <v>57</v>
      </c>
      <c r="J16" s="15" t="s">
        <v>27</v>
      </c>
      <c r="K16" s="15" t="s">
        <v>28</v>
      </c>
      <c r="L16" s="1" t="str">
        <f t="shared" si="1"/>
        <v>📚 Literature</v>
      </c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</row>
    <row r="17">
      <c r="A17" s="15" t="s">
        <v>29</v>
      </c>
      <c r="B17" s="15">
        <v>2012.0</v>
      </c>
      <c r="C17" s="15">
        <v>16537.0</v>
      </c>
      <c r="D17" s="16">
        <v>0.5188</v>
      </c>
      <c r="E17" s="16">
        <v>0.3126</v>
      </c>
      <c r="F17" s="16">
        <v>0.16859999999999997</v>
      </c>
      <c r="G17" s="15">
        <v>19.59</v>
      </c>
      <c r="H17" s="15" t="s">
        <v>30</v>
      </c>
      <c r="I17" s="15" t="s">
        <v>31</v>
      </c>
      <c r="J17" s="15" t="s">
        <v>32</v>
      </c>
      <c r="K17" s="15" t="s">
        <v>28</v>
      </c>
      <c r="L17" s="1" t="str">
        <f t="shared" si="1"/>
        <v>🧮 Math Sc SC</v>
      </c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</row>
    <row r="18">
      <c r="A18" s="15" t="s">
        <v>33</v>
      </c>
      <c r="B18" s="15">
        <v>2012.0</v>
      </c>
      <c r="C18" s="15">
        <v>26390.0</v>
      </c>
      <c r="D18" s="16">
        <v>0.4256</v>
      </c>
      <c r="E18" s="16">
        <v>0.38159999999999994</v>
      </c>
      <c r="F18" s="16">
        <v>0.19280000000000008</v>
      </c>
      <c r="G18" s="15">
        <v>19.06</v>
      </c>
      <c r="H18" s="15" t="s">
        <v>45</v>
      </c>
      <c r="I18" s="15" t="s">
        <v>46</v>
      </c>
      <c r="J18" s="15" t="s">
        <v>32</v>
      </c>
      <c r="K18" s="15" t="s">
        <v>28</v>
      </c>
      <c r="L18" s="1" t="str">
        <f t="shared" si="1"/>
        <v>🔬Experimental Sc</v>
      </c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</row>
    <row r="19">
      <c r="A19" s="15" t="s">
        <v>34</v>
      </c>
      <c r="B19" s="15">
        <v>2012.0</v>
      </c>
      <c r="C19" s="15">
        <v>14468.0</v>
      </c>
      <c r="D19" s="16">
        <v>0.452</v>
      </c>
      <c r="E19" s="16">
        <v>0.39549999999999996</v>
      </c>
      <c r="F19" s="16">
        <v>0.1525</v>
      </c>
      <c r="G19" s="15">
        <v>19.2</v>
      </c>
      <c r="H19" s="15" t="s">
        <v>45</v>
      </c>
      <c r="I19" s="15" t="s">
        <v>46</v>
      </c>
      <c r="J19" s="15" t="s">
        <v>32</v>
      </c>
      <c r="K19" s="15" t="s">
        <v>37</v>
      </c>
      <c r="L19" s="1" t="str">
        <f t="shared" si="1"/>
        <v>⚙️ Technique</v>
      </c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</row>
    <row r="20">
      <c r="A20" s="15" t="s">
        <v>38</v>
      </c>
      <c r="B20" s="15">
        <v>2012.0</v>
      </c>
      <c r="C20" s="15">
        <v>23085.0</v>
      </c>
      <c r="D20" s="16">
        <v>0.36579999999999996</v>
      </c>
      <c r="E20" s="16">
        <v>0.364</v>
      </c>
      <c r="F20" s="16">
        <v>0.27020000000000005</v>
      </c>
      <c r="G20" s="15">
        <v>17.59</v>
      </c>
      <c r="H20" s="15" t="s">
        <v>58</v>
      </c>
      <c r="I20" s="15" t="s">
        <v>57</v>
      </c>
      <c r="J20" s="15" t="s">
        <v>27</v>
      </c>
      <c r="K20" s="15" t="s">
        <v>28</v>
      </c>
      <c r="L20" s="1" t="str">
        <f t="shared" si="1"/>
        <v>💰Eco &amp; Mngmt </v>
      </c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</row>
    <row r="21">
      <c r="A21" s="15" t="s">
        <v>41</v>
      </c>
      <c r="B21" s="15">
        <v>2012.0</v>
      </c>
      <c r="C21" s="15">
        <v>1184.0</v>
      </c>
      <c r="D21" s="16">
        <v>0.8412</v>
      </c>
      <c r="E21" s="16">
        <v>0.15289999999999998</v>
      </c>
      <c r="F21" s="16">
        <v>0.005900000000000105</v>
      </c>
      <c r="G21" s="15">
        <v>16.83</v>
      </c>
      <c r="H21" s="15" t="s">
        <v>53</v>
      </c>
      <c r="I21" s="15" t="s">
        <v>54</v>
      </c>
      <c r="J21" s="15" t="s">
        <v>27</v>
      </c>
      <c r="K21" s="15" t="s">
        <v>37</v>
      </c>
      <c r="L21" s="1" t="str">
        <f t="shared" si="1"/>
        <v>🏋️ Sport</v>
      </c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</row>
    <row r="22">
      <c r="A22" s="15" t="s">
        <v>44</v>
      </c>
      <c r="B22" s="15">
        <v>2012.0</v>
      </c>
      <c r="C22" s="15">
        <v>11759.0</v>
      </c>
      <c r="D22" s="16">
        <v>0.41229999999999994</v>
      </c>
      <c r="E22" s="16">
        <v>0.4299</v>
      </c>
      <c r="F22" s="16">
        <v>0.15780000000000002</v>
      </c>
      <c r="G22" s="15">
        <v>18.4</v>
      </c>
      <c r="H22" s="15" t="s">
        <v>45</v>
      </c>
      <c r="I22" s="15" t="s">
        <v>46</v>
      </c>
      <c r="J22" s="15" t="s">
        <v>32</v>
      </c>
      <c r="K22" s="15" t="s">
        <v>37</v>
      </c>
      <c r="L22" s="1" t="str">
        <f t="shared" si="1"/>
        <v>💻 Computer Sc</v>
      </c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</row>
    <row r="23">
      <c r="A23" s="15" t="s">
        <v>23</v>
      </c>
      <c r="B23" s="15">
        <v>2013.0</v>
      </c>
      <c r="C23" s="15">
        <v>35731.0</v>
      </c>
      <c r="D23" s="16">
        <v>0.2576</v>
      </c>
      <c r="E23" s="16"/>
      <c r="F23" s="16"/>
      <c r="G23" s="15">
        <v>16.84</v>
      </c>
      <c r="H23" s="15" t="s">
        <v>59</v>
      </c>
      <c r="I23" s="15" t="s">
        <v>60</v>
      </c>
      <c r="J23" s="15" t="s">
        <v>27</v>
      </c>
      <c r="K23" s="15" t="s">
        <v>37</v>
      </c>
      <c r="L23" s="1" t="str">
        <f t="shared" si="1"/>
        <v>📚 Literature</v>
      </c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</row>
    <row r="24">
      <c r="A24" s="15" t="s">
        <v>29</v>
      </c>
      <c r="B24" s="15">
        <v>2013.0</v>
      </c>
      <c r="C24" s="15">
        <v>16879.0</v>
      </c>
      <c r="D24" s="16">
        <v>0.578</v>
      </c>
      <c r="E24" s="16"/>
      <c r="F24" s="16"/>
      <c r="G24" s="15">
        <v>19.61</v>
      </c>
      <c r="H24" s="15" t="s">
        <v>61</v>
      </c>
      <c r="I24" s="15" t="s">
        <v>54</v>
      </c>
      <c r="J24" s="15" t="s">
        <v>32</v>
      </c>
      <c r="K24" s="15" t="s">
        <v>28</v>
      </c>
      <c r="L24" s="1" t="str">
        <f t="shared" si="1"/>
        <v>🧮 Math Sc SC</v>
      </c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</row>
    <row r="25">
      <c r="A25" s="15" t="s">
        <v>33</v>
      </c>
      <c r="B25" s="15">
        <v>2013.0</v>
      </c>
      <c r="C25" s="15">
        <v>31025.0</v>
      </c>
      <c r="D25" s="16">
        <v>0.5177</v>
      </c>
      <c r="E25" s="16"/>
      <c r="F25" s="16"/>
      <c r="G25" s="15">
        <v>19.74</v>
      </c>
      <c r="H25" s="15" t="s">
        <v>35</v>
      </c>
      <c r="I25" s="15" t="s">
        <v>36</v>
      </c>
      <c r="J25" s="15" t="s">
        <v>32</v>
      </c>
      <c r="K25" s="15" t="s">
        <v>28</v>
      </c>
      <c r="L25" s="1" t="str">
        <f t="shared" si="1"/>
        <v>🔬Experimental Sc</v>
      </c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</row>
    <row r="26">
      <c r="A26" s="15" t="s">
        <v>34</v>
      </c>
      <c r="B26" s="15">
        <v>2013.0</v>
      </c>
      <c r="C26" s="15">
        <v>17220.0</v>
      </c>
      <c r="D26" s="16">
        <v>0.43560000000000004</v>
      </c>
      <c r="E26" s="16"/>
      <c r="F26" s="16"/>
      <c r="G26" s="15">
        <v>19.18</v>
      </c>
      <c r="H26" s="15" t="s">
        <v>62</v>
      </c>
      <c r="I26" s="15" t="s">
        <v>51</v>
      </c>
      <c r="J26" s="15" t="s">
        <v>27</v>
      </c>
      <c r="K26" s="15" t="s">
        <v>37</v>
      </c>
      <c r="L26" s="1" t="str">
        <f t="shared" si="1"/>
        <v>⚙️ Technique</v>
      </c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</row>
    <row r="27">
      <c r="A27" s="15" t="s">
        <v>38</v>
      </c>
      <c r="B27" s="15">
        <v>2013.0</v>
      </c>
      <c r="C27" s="15">
        <v>28707.0</v>
      </c>
      <c r="D27" s="16">
        <v>0.3348</v>
      </c>
      <c r="E27" s="16"/>
      <c r="F27" s="16"/>
      <c r="G27" s="15">
        <v>17.7</v>
      </c>
      <c r="H27" s="15" t="s">
        <v>55</v>
      </c>
      <c r="I27" s="15" t="s">
        <v>54</v>
      </c>
      <c r="J27" s="15" t="s">
        <v>27</v>
      </c>
      <c r="K27" s="15" t="s">
        <v>28</v>
      </c>
      <c r="L27" s="1" t="str">
        <f t="shared" si="1"/>
        <v>💰Eco &amp; Mngmt </v>
      </c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</row>
    <row r="28">
      <c r="A28" s="15" t="s">
        <v>41</v>
      </c>
      <c r="B28" s="15">
        <v>2013.0</v>
      </c>
      <c r="C28" s="15">
        <v>1474.0</v>
      </c>
      <c r="D28" s="9">
        <v>0.7981999999999999</v>
      </c>
      <c r="E28" s="16"/>
      <c r="F28" s="16"/>
      <c r="G28" s="15">
        <v>16.24</v>
      </c>
      <c r="H28" s="15" t="s">
        <v>63</v>
      </c>
      <c r="I28" s="15" t="s">
        <v>57</v>
      </c>
      <c r="J28" s="15" t="s">
        <v>27</v>
      </c>
      <c r="K28" s="15" t="s">
        <v>37</v>
      </c>
      <c r="L28" s="1" t="str">
        <f t="shared" si="1"/>
        <v>🏋️ Sport</v>
      </c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</row>
    <row r="29">
      <c r="A29" s="15" t="s">
        <v>44</v>
      </c>
      <c r="B29" s="15">
        <v>2013.0</v>
      </c>
      <c r="C29" s="15">
        <v>12284.0</v>
      </c>
      <c r="D29" s="16">
        <v>0.2572</v>
      </c>
      <c r="E29" s="16"/>
      <c r="F29" s="16"/>
      <c r="G29" s="15">
        <v>17.28</v>
      </c>
      <c r="H29" s="15" t="s">
        <v>64</v>
      </c>
      <c r="I29" s="15" t="s">
        <v>65</v>
      </c>
      <c r="J29" s="15" t="s">
        <v>27</v>
      </c>
      <c r="K29" s="15" t="s">
        <v>37</v>
      </c>
      <c r="L29" s="1" t="str">
        <f t="shared" si="1"/>
        <v>💻 Computer Sc</v>
      </c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</row>
    <row r="30">
      <c r="A30" s="15" t="s">
        <v>23</v>
      </c>
      <c r="B30" s="15">
        <v>2014.0</v>
      </c>
      <c r="C30" s="15">
        <v>35825.0</v>
      </c>
      <c r="D30" s="16">
        <v>0.257</v>
      </c>
      <c r="E30" s="16"/>
      <c r="F30" s="16"/>
      <c r="G30" s="15">
        <v>15.97</v>
      </c>
      <c r="H30" s="15" t="s">
        <v>66</v>
      </c>
      <c r="I30" s="15" t="s">
        <v>36</v>
      </c>
      <c r="J30" s="15" t="s">
        <v>27</v>
      </c>
      <c r="K30" s="15" t="s">
        <v>28</v>
      </c>
      <c r="L30" s="1" t="str">
        <f t="shared" si="1"/>
        <v>📚 Literature</v>
      </c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</row>
    <row r="31">
      <c r="A31" s="15" t="s">
        <v>29</v>
      </c>
      <c r="B31" s="15">
        <v>2014.0</v>
      </c>
      <c r="C31" s="15">
        <v>14789.0</v>
      </c>
      <c r="D31" s="16">
        <v>0.578</v>
      </c>
      <c r="E31" s="16"/>
      <c r="F31" s="16"/>
      <c r="G31" s="15">
        <v>19.76</v>
      </c>
      <c r="H31" s="15" t="s">
        <v>61</v>
      </c>
      <c r="I31" s="15" t="s">
        <v>54</v>
      </c>
      <c r="J31" s="15" t="s">
        <v>32</v>
      </c>
      <c r="K31" s="15" t="s">
        <v>28</v>
      </c>
      <c r="L31" s="1" t="str">
        <f t="shared" si="1"/>
        <v>🧮 Math Sc SC</v>
      </c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</row>
    <row r="32">
      <c r="A32" s="15" t="s">
        <v>33</v>
      </c>
      <c r="B32" s="15">
        <v>2014.0</v>
      </c>
      <c r="C32" s="15">
        <v>28870.0</v>
      </c>
      <c r="D32" s="16">
        <v>0.5177</v>
      </c>
      <c r="E32" s="16"/>
      <c r="F32" s="16"/>
      <c r="G32" s="15">
        <v>19.4</v>
      </c>
      <c r="H32" s="15" t="s">
        <v>67</v>
      </c>
      <c r="I32" s="15" t="s">
        <v>57</v>
      </c>
      <c r="J32" s="15" t="s">
        <v>32</v>
      </c>
      <c r="K32" s="15" t="s">
        <v>37</v>
      </c>
      <c r="L32" s="1" t="str">
        <f t="shared" si="1"/>
        <v>🔬Experimental Sc</v>
      </c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</row>
    <row r="33">
      <c r="A33" s="15" t="s">
        <v>34</v>
      </c>
      <c r="B33" s="15">
        <v>2014.0</v>
      </c>
      <c r="C33" s="15">
        <v>17751.0</v>
      </c>
      <c r="D33" s="16">
        <v>0.435</v>
      </c>
      <c r="E33" s="16"/>
      <c r="F33" s="16"/>
      <c r="G33" s="15">
        <v>19.44</v>
      </c>
      <c r="H33" s="15" t="s">
        <v>45</v>
      </c>
      <c r="I33" s="15" t="s">
        <v>46</v>
      </c>
      <c r="J33" s="15" t="s">
        <v>32</v>
      </c>
      <c r="K33" s="15" t="s">
        <v>37</v>
      </c>
      <c r="L33" s="1" t="str">
        <f t="shared" si="1"/>
        <v>⚙️ Technique</v>
      </c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</row>
    <row r="34">
      <c r="A34" s="15" t="s">
        <v>38</v>
      </c>
      <c r="B34" s="15">
        <v>2014.0</v>
      </c>
      <c r="C34" s="15">
        <v>33954.0</v>
      </c>
      <c r="D34" s="16">
        <v>0.3348</v>
      </c>
      <c r="E34" s="16"/>
      <c r="F34" s="16"/>
      <c r="G34" s="15">
        <v>17.36</v>
      </c>
      <c r="H34" s="15" t="s">
        <v>68</v>
      </c>
      <c r="I34" s="15" t="s">
        <v>46</v>
      </c>
      <c r="J34" s="15" t="s">
        <v>27</v>
      </c>
      <c r="K34" s="15" t="s">
        <v>37</v>
      </c>
      <c r="L34" s="1" t="str">
        <f t="shared" si="1"/>
        <v>💰Eco &amp; Mngmt </v>
      </c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</row>
    <row r="35">
      <c r="A35" s="15" t="s">
        <v>41</v>
      </c>
      <c r="B35" s="15">
        <v>2014.0</v>
      </c>
      <c r="C35" s="15">
        <v>1157.0</v>
      </c>
      <c r="D35" s="16">
        <v>0.7981999999999999</v>
      </c>
      <c r="E35" s="16"/>
      <c r="F35" s="16"/>
      <c r="G35" s="15">
        <v>17.38</v>
      </c>
      <c r="H35" s="15" t="s">
        <v>63</v>
      </c>
      <c r="I35" s="15" t="s">
        <v>57</v>
      </c>
      <c r="J35" s="15" t="s">
        <v>27</v>
      </c>
      <c r="K35" s="15" t="s">
        <v>28</v>
      </c>
      <c r="L35" s="1" t="str">
        <f t="shared" si="1"/>
        <v>🏋️ Sport</v>
      </c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</row>
    <row r="36">
      <c r="A36" s="15" t="s">
        <v>44</v>
      </c>
      <c r="B36" s="15">
        <v>2014.0</v>
      </c>
      <c r="C36" s="15">
        <v>11416.0</v>
      </c>
      <c r="D36" s="16">
        <v>0.2572</v>
      </c>
      <c r="E36" s="16"/>
      <c r="F36" s="16"/>
      <c r="G36" s="15">
        <v>17.88</v>
      </c>
      <c r="H36" s="15" t="s">
        <v>69</v>
      </c>
      <c r="I36" s="15" t="s">
        <v>36</v>
      </c>
      <c r="J36" s="15" t="s">
        <v>27</v>
      </c>
      <c r="K36" s="15" t="s">
        <v>37</v>
      </c>
      <c r="L36" s="1" t="str">
        <f t="shared" si="1"/>
        <v>💻 Computer Sc</v>
      </c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</row>
    <row r="37">
      <c r="A37" s="15" t="s">
        <v>23</v>
      </c>
      <c r="B37" s="15">
        <v>2015.0</v>
      </c>
      <c r="C37" s="15">
        <v>33196.0</v>
      </c>
      <c r="D37" s="16">
        <v>0.1225</v>
      </c>
      <c r="E37" s="16">
        <v>0.3295</v>
      </c>
      <c r="F37" s="16">
        <v>0.5479999999999999</v>
      </c>
      <c r="G37" s="15">
        <v>16.67</v>
      </c>
      <c r="H37" s="15" t="s">
        <v>70</v>
      </c>
      <c r="I37" s="15" t="s">
        <v>71</v>
      </c>
      <c r="J37" s="15" t="s">
        <v>27</v>
      </c>
      <c r="K37" s="15" t="s">
        <v>37</v>
      </c>
      <c r="L37" s="1" t="str">
        <f t="shared" si="1"/>
        <v>📚 Literature</v>
      </c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</row>
    <row r="38">
      <c r="A38" s="15" t="s">
        <v>29</v>
      </c>
      <c r="B38" s="15">
        <v>2015.0</v>
      </c>
      <c r="C38" s="15">
        <v>11664.0</v>
      </c>
      <c r="D38" s="16">
        <v>0.5297</v>
      </c>
      <c r="E38" s="16">
        <v>0.2588</v>
      </c>
      <c r="F38" s="16">
        <v>0.21150000000000002</v>
      </c>
      <c r="G38" s="15">
        <v>19.5</v>
      </c>
      <c r="H38" s="15" t="s">
        <v>45</v>
      </c>
      <c r="I38" s="15" t="s">
        <v>46</v>
      </c>
      <c r="J38" s="15" t="s">
        <v>32</v>
      </c>
      <c r="K38" s="15" t="s">
        <v>28</v>
      </c>
      <c r="L38" s="1" t="str">
        <f t="shared" si="1"/>
        <v>🧮 Math Sc SC</v>
      </c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</row>
    <row r="39">
      <c r="A39" s="15" t="s">
        <v>33</v>
      </c>
      <c r="B39" s="15">
        <v>2015.0</v>
      </c>
      <c r="C39" s="15">
        <v>26543.0</v>
      </c>
      <c r="D39" s="16">
        <v>0.3608</v>
      </c>
      <c r="E39" s="16">
        <v>0.2993</v>
      </c>
      <c r="F39" s="16">
        <v>0.33990000000000004</v>
      </c>
      <c r="G39" s="15">
        <v>19.38</v>
      </c>
      <c r="H39" s="15" t="s">
        <v>45</v>
      </c>
      <c r="I39" s="15" t="s">
        <v>46</v>
      </c>
      <c r="J39" s="15" t="s">
        <v>32</v>
      </c>
      <c r="K39" s="15" t="s">
        <v>28</v>
      </c>
      <c r="L39" s="1" t="str">
        <f t="shared" si="1"/>
        <v>🔬Experimental Sc</v>
      </c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</row>
    <row r="40">
      <c r="A40" s="15" t="s">
        <v>34</v>
      </c>
      <c r="B40" s="15">
        <v>2015.0</v>
      </c>
      <c r="C40" s="15">
        <v>16314.0</v>
      </c>
      <c r="D40" s="16">
        <v>0.3469</v>
      </c>
      <c r="E40" s="16">
        <v>0.4019</v>
      </c>
      <c r="F40" s="16">
        <v>0.25120000000000003</v>
      </c>
      <c r="G40" s="15">
        <v>19.54</v>
      </c>
      <c r="H40" s="15" t="s">
        <v>45</v>
      </c>
      <c r="I40" s="15" t="s">
        <v>46</v>
      </c>
      <c r="J40" s="15" t="s">
        <v>32</v>
      </c>
      <c r="K40" s="15" t="s">
        <v>28</v>
      </c>
      <c r="L40" s="1" t="str">
        <f t="shared" si="1"/>
        <v>⚙️ Technique</v>
      </c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</row>
    <row r="41">
      <c r="A41" s="15" t="s">
        <v>38</v>
      </c>
      <c r="B41" s="15">
        <v>2015.0</v>
      </c>
      <c r="C41" s="15">
        <v>35743.0</v>
      </c>
      <c r="D41" s="16">
        <v>0.20600000000000002</v>
      </c>
      <c r="E41" s="16">
        <v>0.2655</v>
      </c>
      <c r="F41" s="16">
        <v>0.5285000000000001</v>
      </c>
      <c r="G41" s="15">
        <v>17.17</v>
      </c>
      <c r="H41" s="15" t="s">
        <v>72</v>
      </c>
      <c r="I41" s="15" t="s">
        <v>57</v>
      </c>
      <c r="J41" s="15" t="s">
        <v>27</v>
      </c>
      <c r="K41" s="15" t="s">
        <v>37</v>
      </c>
      <c r="L41" s="1" t="str">
        <f t="shared" si="1"/>
        <v>💰Eco &amp; Mngmt </v>
      </c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</row>
    <row r="42">
      <c r="A42" s="15" t="s">
        <v>41</v>
      </c>
      <c r="B42" s="15">
        <v>2015.0</v>
      </c>
      <c r="C42" s="15">
        <v>702.0</v>
      </c>
      <c r="D42" s="16">
        <v>0.5902000000000001</v>
      </c>
      <c r="E42" s="16">
        <v>0.368</v>
      </c>
      <c r="F42" s="16">
        <v>0.0418</v>
      </c>
      <c r="G42" s="15">
        <v>17.35</v>
      </c>
      <c r="H42" s="15" t="s">
        <v>63</v>
      </c>
      <c r="I42" s="15" t="s">
        <v>57</v>
      </c>
      <c r="J42" s="15" t="s">
        <v>27</v>
      </c>
      <c r="K42" s="15" t="s">
        <v>37</v>
      </c>
      <c r="L42" s="1" t="str">
        <f t="shared" si="1"/>
        <v>🏋️ Sport</v>
      </c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</row>
    <row r="43">
      <c r="A43" s="15" t="s">
        <v>44</v>
      </c>
      <c r="B43" s="15">
        <v>2015.0</v>
      </c>
      <c r="C43" s="15">
        <v>9080.0</v>
      </c>
      <c r="D43" s="16">
        <v>0.3065</v>
      </c>
      <c r="E43" s="16">
        <v>0.3969</v>
      </c>
      <c r="F43" s="16">
        <v>0.2966</v>
      </c>
      <c r="G43" s="15">
        <v>17.68</v>
      </c>
      <c r="H43" s="15" t="s">
        <v>73</v>
      </c>
      <c r="I43" s="15" t="s">
        <v>74</v>
      </c>
      <c r="J43" s="15" t="s">
        <v>27</v>
      </c>
      <c r="K43" s="15" t="s">
        <v>28</v>
      </c>
      <c r="L43" s="1" t="str">
        <f t="shared" si="1"/>
        <v>💻 Computer Sc</v>
      </c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</row>
    <row r="44">
      <c r="A44" s="15" t="s">
        <v>23</v>
      </c>
      <c r="B44" s="15">
        <v>2016.0</v>
      </c>
      <c r="C44" s="15">
        <v>31595.0</v>
      </c>
      <c r="D44" s="16">
        <v>0.166</v>
      </c>
      <c r="E44" s="16"/>
      <c r="F44" s="16"/>
      <c r="G44" s="8">
        <v>16.55</v>
      </c>
      <c r="H44" s="8" t="s">
        <v>75</v>
      </c>
      <c r="I44" s="8" t="s">
        <v>46</v>
      </c>
      <c r="J44" s="8" t="s">
        <v>27</v>
      </c>
      <c r="K44" s="8" t="s">
        <v>28</v>
      </c>
      <c r="L44" s="1" t="str">
        <f t="shared" si="1"/>
        <v>📚 Literature</v>
      </c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</row>
    <row r="45">
      <c r="A45" s="15" t="s">
        <v>29</v>
      </c>
      <c r="B45" s="15">
        <v>2016.0</v>
      </c>
      <c r="C45" s="15">
        <v>11870.0</v>
      </c>
      <c r="D45" s="16">
        <v>0.5914</v>
      </c>
      <c r="E45" s="16"/>
      <c r="F45" s="16"/>
      <c r="G45" s="15">
        <v>19.77</v>
      </c>
      <c r="H45" s="15" t="s">
        <v>48</v>
      </c>
      <c r="I45" s="15" t="s">
        <v>49</v>
      </c>
      <c r="J45" s="15" t="s">
        <v>32</v>
      </c>
      <c r="K45" s="15" t="s">
        <v>37</v>
      </c>
      <c r="L45" s="1" t="str">
        <f t="shared" si="1"/>
        <v>🧮 Math Sc SC</v>
      </c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</row>
    <row r="46">
      <c r="A46" s="15" t="s">
        <v>33</v>
      </c>
      <c r="B46" s="15">
        <v>2016.0</v>
      </c>
      <c r="C46" s="15">
        <v>28112.0</v>
      </c>
      <c r="D46" s="16">
        <v>0.4758</v>
      </c>
      <c r="E46" s="16"/>
      <c r="F46" s="16"/>
      <c r="G46" s="15">
        <v>19.54</v>
      </c>
      <c r="H46" s="15" t="s">
        <v>48</v>
      </c>
      <c r="I46" s="15" t="s">
        <v>49</v>
      </c>
      <c r="J46" s="15" t="s">
        <v>32</v>
      </c>
      <c r="K46" s="15" t="s">
        <v>28</v>
      </c>
      <c r="L46" s="1" t="str">
        <f t="shared" si="1"/>
        <v>🔬Experimental Sc</v>
      </c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</row>
    <row r="47">
      <c r="A47" s="15" t="s">
        <v>34</v>
      </c>
      <c r="B47" s="15">
        <v>2016.0</v>
      </c>
      <c r="C47" s="15">
        <v>17295.0</v>
      </c>
      <c r="D47" s="16">
        <v>0.3611</v>
      </c>
      <c r="E47" s="16"/>
      <c r="F47" s="16"/>
      <c r="G47" s="15">
        <v>19.27</v>
      </c>
      <c r="H47" s="15" t="s">
        <v>45</v>
      </c>
      <c r="I47" s="15" t="s">
        <v>46</v>
      </c>
      <c r="J47" s="15" t="s">
        <v>32</v>
      </c>
      <c r="K47" s="15" t="s">
        <v>37</v>
      </c>
      <c r="L47" s="1" t="str">
        <f t="shared" si="1"/>
        <v>⚙️ Technique</v>
      </c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</row>
    <row r="48">
      <c r="A48" s="15" t="s">
        <v>38</v>
      </c>
      <c r="B48" s="15">
        <v>2016.0</v>
      </c>
      <c r="C48" s="15">
        <v>38544.0</v>
      </c>
      <c r="D48" s="16">
        <v>0.2586</v>
      </c>
      <c r="E48" s="16"/>
      <c r="F48" s="16"/>
      <c r="G48" s="15">
        <v>17.62</v>
      </c>
      <c r="H48" s="15" t="s">
        <v>76</v>
      </c>
      <c r="I48" s="15" t="s">
        <v>74</v>
      </c>
      <c r="J48" s="15" t="s">
        <v>27</v>
      </c>
      <c r="K48" s="15" t="s">
        <v>28</v>
      </c>
      <c r="L48" s="1" t="str">
        <f t="shared" si="1"/>
        <v>💰Eco &amp; Mngmt </v>
      </c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</row>
    <row r="49">
      <c r="A49" s="15" t="s">
        <v>41</v>
      </c>
      <c r="B49" s="15">
        <v>2016.0</v>
      </c>
      <c r="C49" s="15">
        <v>773.0</v>
      </c>
      <c r="D49" s="16">
        <v>0.4808</v>
      </c>
      <c r="E49" s="16"/>
      <c r="F49" s="16"/>
      <c r="G49" s="15">
        <v>16.8</v>
      </c>
      <c r="H49" s="15" t="s">
        <v>52</v>
      </c>
      <c r="I49" s="15" t="s">
        <v>40</v>
      </c>
      <c r="J49" s="15" t="s">
        <v>27</v>
      </c>
      <c r="K49" s="15" t="s">
        <v>28</v>
      </c>
      <c r="L49" s="1" t="str">
        <f t="shared" si="1"/>
        <v>🏋️ Sport</v>
      </c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</row>
    <row r="50">
      <c r="A50" s="15" t="s">
        <v>44</v>
      </c>
      <c r="B50" s="15">
        <v>2016.0</v>
      </c>
      <c r="C50" s="15">
        <v>7424.0</v>
      </c>
      <c r="D50" s="16">
        <v>0.33490000000000003</v>
      </c>
      <c r="E50" s="16"/>
      <c r="F50" s="16"/>
      <c r="G50" s="15">
        <v>17.68</v>
      </c>
      <c r="H50" s="15" t="s">
        <v>76</v>
      </c>
      <c r="I50" s="15" t="s">
        <v>74</v>
      </c>
      <c r="J50" s="15" t="s">
        <v>27</v>
      </c>
      <c r="K50" s="15" t="s">
        <v>37</v>
      </c>
      <c r="L50" s="1" t="str">
        <f t="shared" si="1"/>
        <v>💻 Computer Sc</v>
      </c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</row>
    <row r="51">
      <c r="A51" s="15" t="s">
        <v>23</v>
      </c>
      <c r="B51" s="15">
        <v>2017.0</v>
      </c>
      <c r="C51" s="15">
        <v>30208.0</v>
      </c>
      <c r="D51" s="16">
        <v>0.13</v>
      </c>
      <c r="E51" s="16"/>
      <c r="F51" s="16"/>
      <c r="G51" s="15">
        <v>16.05</v>
      </c>
      <c r="H51" s="15" t="s">
        <v>77</v>
      </c>
      <c r="I51" s="15" t="s">
        <v>54</v>
      </c>
      <c r="J51" s="15" t="s">
        <v>27</v>
      </c>
      <c r="K51" s="15" t="s">
        <v>28</v>
      </c>
      <c r="L51" s="1" t="str">
        <f t="shared" si="1"/>
        <v>📚 Literature</v>
      </c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</row>
    <row r="52">
      <c r="A52" s="15" t="s">
        <v>29</v>
      </c>
      <c r="B52" s="15">
        <v>2017.0</v>
      </c>
      <c r="C52" s="15">
        <v>11826.0</v>
      </c>
      <c r="D52" s="16">
        <v>0.52</v>
      </c>
      <c r="E52" s="16"/>
      <c r="F52" s="16"/>
      <c r="G52" s="15">
        <v>19.24</v>
      </c>
      <c r="H52" s="15" t="s">
        <v>61</v>
      </c>
      <c r="I52" s="15" t="s">
        <v>54</v>
      </c>
      <c r="J52" s="15" t="s">
        <v>32</v>
      </c>
      <c r="K52" s="15" t="s">
        <v>37</v>
      </c>
      <c r="L52" s="1" t="str">
        <f t="shared" si="1"/>
        <v>🧮 Math Sc SC</v>
      </c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</row>
    <row r="53">
      <c r="A53" s="15" t="s">
        <v>33</v>
      </c>
      <c r="B53" s="15">
        <v>2017.0</v>
      </c>
      <c r="C53" s="15">
        <v>25945.0</v>
      </c>
      <c r="D53" s="16">
        <v>0.45</v>
      </c>
      <c r="E53" s="16"/>
      <c r="F53" s="16"/>
      <c r="G53" s="15">
        <v>19.78</v>
      </c>
      <c r="H53" s="15" t="s">
        <v>61</v>
      </c>
      <c r="I53" s="15" t="s">
        <v>54</v>
      </c>
      <c r="J53" s="15" t="s">
        <v>32</v>
      </c>
      <c r="K53" s="15" t="s">
        <v>28</v>
      </c>
      <c r="L53" s="1" t="str">
        <f t="shared" si="1"/>
        <v>🔬Experimental Sc</v>
      </c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</row>
    <row r="54">
      <c r="A54" s="15" t="s">
        <v>34</v>
      </c>
      <c r="B54" s="15">
        <v>2017.0</v>
      </c>
      <c r="C54" s="15">
        <v>17081.0</v>
      </c>
      <c r="D54" s="16">
        <v>0.35</v>
      </c>
      <c r="E54" s="16"/>
      <c r="F54" s="16"/>
      <c r="G54" s="15">
        <v>19.36</v>
      </c>
      <c r="H54" s="15" t="s">
        <v>45</v>
      </c>
      <c r="I54" s="15" t="s">
        <v>46</v>
      </c>
      <c r="J54" s="15" t="s">
        <v>32</v>
      </c>
      <c r="K54" s="15" t="s">
        <v>28</v>
      </c>
      <c r="L54" s="1" t="str">
        <f t="shared" si="1"/>
        <v>⚙️ Technique</v>
      </c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</row>
    <row r="55">
      <c r="A55" s="15" t="s">
        <v>38</v>
      </c>
      <c r="B55" s="15">
        <v>2017.0</v>
      </c>
      <c r="C55" s="15">
        <v>37622.0</v>
      </c>
      <c r="D55" s="16">
        <v>0.21</v>
      </c>
      <c r="E55" s="16"/>
      <c r="F55" s="16"/>
      <c r="G55" s="15">
        <v>17.3</v>
      </c>
      <c r="H55" s="15" t="s">
        <v>78</v>
      </c>
      <c r="I55" s="15" t="s">
        <v>54</v>
      </c>
      <c r="J55" s="15" t="s">
        <v>27</v>
      </c>
      <c r="K55" s="15" t="s">
        <v>28</v>
      </c>
      <c r="L55" s="1" t="str">
        <f t="shared" si="1"/>
        <v>💰Eco &amp; Mngmt </v>
      </c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</row>
    <row r="56">
      <c r="A56" s="15" t="s">
        <v>41</v>
      </c>
      <c r="B56" s="15">
        <v>2017.0</v>
      </c>
      <c r="C56" s="15">
        <v>1174.0</v>
      </c>
      <c r="D56" s="16">
        <v>0.65</v>
      </c>
      <c r="E56" s="16"/>
      <c r="F56" s="16"/>
      <c r="G56" s="15">
        <v>17.52</v>
      </c>
      <c r="H56" s="15" t="s">
        <v>79</v>
      </c>
      <c r="I56" s="15" t="s">
        <v>36</v>
      </c>
      <c r="J56" s="15" t="s">
        <v>27</v>
      </c>
      <c r="K56" s="15" t="s">
        <v>28</v>
      </c>
      <c r="L56" s="1" t="str">
        <f t="shared" si="1"/>
        <v>🏋️ Sport</v>
      </c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</row>
    <row r="57">
      <c r="A57" s="15" t="s">
        <v>44</v>
      </c>
      <c r="B57" s="15">
        <v>2017.0</v>
      </c>
      <c r="C57" s="15">
        <v>6424.0</v>
      </c>
      <c r="D57" s="16">
        <v>0.34</v>
      </c>
      <c r="E57" s="16"/>
      <c r="F57" s="16"/>
      <c r="G57" s="15">
        <v>18.12</v>
      </c>
      <c r="H57" s="15" t="s">
        <v>58</v>
      </c>
      <c r="I57" s="15" t="s">
        <v>57</v>
      </c>
      <c r="J57" s="15" t="s">
        <v>27</v>
      </c>
      <c r="K57" s="15" t="s">
        <v>37</v>
      </c>
      <c r="L57" s="1" t="str">
        <f t="shared" si="1"/>
        <v>💻 Computer Sc</v>
      </c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</row>
    <row r="58">
      <c r="A58" s="15" t="s">
        <v>44</v>
      </c>
      <c r="B58" s="15">
        <v>2017.0</v>
      </c>
      <c r="C58" s="15">
        <v>6424.0</v>
      </c>
      <c r="D58" s="16">
        <v>0.34</v>
      </c>
      <c r="E58" s="16"/>
      <c r="F58" s="16"/>
      <c r="G58" s="15">
        <v>18.12</v>
      </c>
      <c r="H58" s="15" t="s">
        <v>80</v>
      </c>
      <c r="I58" s="15" t="s">
        <v>49</v>
      </c>
      <c r="J58" s="15" t="s">
        <v>27</v>
      </c>
      <c r="K58" s="15" t="s">
        <v>37</v>
      </c>
      <c r="L58" s="1" t="str">
        <f t="shared" si="1"/>
        <v>💻 Computer Sc</v>
      </c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</row>
    <row r="59">
      <c r="A59" s="15" t="s">
        <v>23</v>
      </c>
      <c r="B59" s="15">
        <v>2018.0</v>
      </c>
      <c r="C59" s="15">
        <f> 21082 +5862+1640</f>
        <v>28584</v>
      </c>
      <c r="D59" s="16">
        <v>0.1164</v>
      </c>
      <c r="E59" s="16">
        <v>0.3519</v>
      </c>
      <c r="F59" s="16">
        <v>0.5317000000000001</v>
      </c>
      <c r="G59" s="15">
        <v>17.61</v>
      </c>
      <c r="H59" s="15" t="s">
        <v>67</v>
      </c>
      <c r="I59" s="15" t="s">
        <v>57</v>
      </c>
      <c r="J59" s="15" t="s">
        <v>32</v>
      </c>
      <c r="K59" s="15" t="s">
        <v>28</v>
      </c>
      <c r="L59" s="1" t="str">
        <f t="shared" si="1"/>
        <v>📚 Literature</v>
      </c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</row>
    <row r="60">
      <c r="A60" s="15" t="s">
        <v>29</v>
      </c>
      <c r="B60" s="15">
        <v>2018.0</v>
      </c>
      <c r="C60" s="17">
        <f>472+10470+352</f>
        <v>11294</v>
      </c>
      <c r="D60" s="16">
        <v>0.5451</v>
      </c>
      <c r="E60" s="16">
        <v>0.2613</v>
      </c>
      <c r="F60" s="16">
        <v>0.19360000000000002</v>
      </c>
      <c r="G60" s="15">
        <v>19.09</v>
      </c>
      <c r="H60" s="15" t="s">
        <v>30</v>
      </c>
      <c r="I60" s="15" t="s">
        <v>31</v>
      </c>
      <c r="J60" s="15" t="s">
        <v>32</v>
      </c>
      <c r="K60" s="15" t="s">
        <v>28</v>
      </c>
      <c r="L60" s="1" t="str">
        <f t="shared" si="1"/>
        <v>🧮 Math Sc SC</v>
      </c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</row>
    <row r="61">
      <c r="A61" s="15" t="s">
        <v>33</v>
      </c>
      <c r="B61" s="15">
        <v>2018.0</v>
      </c>
      <c r="C61" s="17">
        <f>1670+1127+24431</f>
        <v>27228</v>
      </c>
      <c r="D61" s="16">
        <v>0.4362</v>
      </c>
      <c r="E61" s="16">
        <v>0.2775</v>
      </c>
      <c r="F61" s="16">
        <v>0.2863</v>
      </c>
      <c r="G61" s="15">
        <v>19.53</v>
      </c>
      <c r="H61" s="15" t="s">
        <v>81</v>
      </c>
      <c r="I61" s="15" t="s">
        <v>82</v>
      </c>
      <c r="J61" s="15" t="s">
        <v>32</v>
      </c>
      <c r="K61" s="15" t="s">
        <v>28</v>
      </c>
      <c r="L61" s="1" t="str">
        <f t="shared" si="1"/>
        <v>🔬Experimental Sc</v>
      </c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</row>
    <row r="62">
      <c r="A62" s="15" t="s">
        <v>34</v>
      </c>
      <c r="B62" s="15">
        <v>2018.0</v>
      </c>
      <c r="C62" s="17">
        <f>15902+1230+685</f>
        <v>17817</v>
      </c>
      <c r="D62" s="16">
        <v>0.3002</v>
      </c>
      <c r="E62" s="16">
        <v>0.5604</v>
      </c>
      <c r="F62" s="16">
        <v>0.13940000000000005</v>
      </c>
      <c r="G62" s="15">
        <v>19.74</v>
      </c>
      <c r="H62" s="15" t="s">
        <v>67</v>
      </c>
      <c r="I62" s="15" t="s">
        <v>57</v>
      </c>
      <c r="J62" s="15" t="s">
        <v>32</v>
      </c>
      <c r="K62" s="15" t="s">
        <v>28</v>
      </c>
      <c r="L62" s="1" t="str">
        <f t="shared" si="1"/>
        <v>⚙️ Technique</v>
      </c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</row>
    <row r="63">
      <c r="A63" s="15" t="s">
        <v>38</v>
      </c>
      <c r="B63" s="15">
        <v>2018.0</v>
      </c>
      <c r="C63" s="17">
        <f>1233+29358+8817</f>
        <v>39408</v>
      </c>
      <c r="D63" s="16">
        <v>0.23379999999999998</v>
      </c>
      <c r="E63" s="16">
        <v>0.2534</v>
      </c>
      <c r="F63" s="16">
        <v>0.5128</v>
      </c>
      <c r="G63" s="15">
        <v>17.85</v>
      </c>
      <c r="H63" s="15" t="s">
        <v>83</v>
      </c>
      <c r="I63" s="15" t="s">
        <v>57</v>
      </c>
      <c r="J63" s="15" t="s">
        <v>27</v>
      </c>
      <c r="K63" s="15" t="s">
        <v>28</v>
      </c>
      <c r="L63" s="1" t="str">
        <f t="shared" si="1"/>
        <v>💰Eco &amp; Mngmt </v>
      </c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</row>
    <row r="64">
      <c r="A64" s="15" t="s">
        <v>41</v>
      </c>
      <c r="B64" s="15">
        <v>2018.0</v>
      </c>
      <c r="C64" s="17">
        <f>7+1344</f>
        <v>1351</v>
      </c>
      <c r="D64" s="16">
        <v>0.5870000000000001</v>
      </c>
      <c r="E64" s="16">
        <v>0.3583</v>
      </c>
      <c r="F64" s="16">
        <v>0.05469999999999999</v>
      </c>
      <c r="G64" s="15">
        <v>18.94</v>
      </c>
      <c r="H64" s="15" t="s">
        <v>63</v>
      </c>
      <c r="I64" s="15" t="s">
        <v>57</v>
      </c>
      <c r="J64" s="15" t="s">
        <v>27</v>
      </c>
      <c r="K64" s="15" t="s">
        <v>28</v>
      </c>
      <c r="L64" s="1" t="str">
        <f t="shared" si="1"/>
        <v>🏋️ Sport</v>
      </c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</row>
    <row r="65">
      <c r="A65" s="15" t="s">
        <v>44</v>
      </c>
      <c r="B65" s="15">
        <v>2018.0</v>
      </c>
      <c r="C65" s="17">
        <f>929+293+4936</f>
        <v>6158</v>
      </c>
      <c r="D65" s="16">
        <v>0.21309999999999998</v>
      </c>
      <c r="E65" s="16">
        <v>0.3591</v>
      </c>
      <c r="F65" s="16">
        <v>0.4278</v>
      </c>
      <c r="G65" s="15">
        <v>17.76</v>
      </c>
      <c r="H65" s="15" t="s">
        <v>84</v>
      </c>
      <c r="I65" s="15" t="s">
        <v>57</v>
      </c>
      <c r="J65" s="15" t="s">
        <v>27</v>
      </c>
      <c r="K65" s="15" t="s">
        <v>37</v>
      </c>
      <c r="L65" s="1" t="str">
        <f t="shared" si="1"/>
        <v>💻 Computer Sc</v>
      </c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</row>
    <row r="66">
      <c r="A66" s="15" t="s">
        <v>23</v>
      </c>
      <c r="B66" s="15">
        <v>2019.0</v>
      </c>
      <c r="C66" s="15">
        <v>26878.0</v>
      </c>
      <c r="D66" s="16">
        <v>0.2182</v>
      </c>
      <c r="E66" s="16">
        <v>0.40240000000000004</v>
      </c>
      <c r="F66" s="16">
        <v>0.37940000000000007</v>
      </c>
      <c r="G66" s="15">
        <v>18.21</v>
      </c>
      <c r="H66" s="15" t="s">
        <v>85</v>
      </c>
      <c r="I66" s="15" t="s">
        <v>49</v>
      </c>
      <c r="J66" s="15" t="s">
        <v>27</v>
      </c>
      <c r="K66" s="15" t="s">
        <v>28</v>
      </c>
      <c r="L66" s="1" t="str">
        <f t="shared" si="1"/>
        <v>📚 Literature</v>
      </c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</row>
    <row r="67">
      <c r="A67" s="15" t="s">
        <v>29</v>
      </c>
      <c r="B67" s="15">
        <v>2019.0</v>
      </c>
      <c r="C67" s="15">
        <v>10130.0</v>
      </c>
      <c r="D67" s="16">
        <v>0.5795</v>
      </c>
      <c r="E67" s="16">
        <v>0.2501</v>
      </c>
      <c r="F67" s="16">
        <v>0.17039999999999997</v>
      </c>
      <c r="G67" s="15">
        <v>19.77</v>
      </c>
      <c r="H67" s="15" t="s">
        <v>30</v>
      </c>
      <c r="I67" s="15" t="s">
        <v>31</v>
      </c>
      <c r="J67" s="15" t="s">
        <v>32</v>
      </c>
      <c r="K67" s="15" t="s">
        <v>37</v>
      </c>
      <c r="L67" s="1" t="str">
        <f t="shared" si="1"/>
        <v>🧮 Math Sc SC</v>
      </c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</row>
    <row r="68">
      <c r="A68" s="15" t="s">
        <v>33</v>
      </c>
      <c r="B68" s="15">
        <v>2019.0</v>
      </c>
      <c r="C68" s="15">
        <v>27241.0</v>
      </c>
      <c r="D68" s="16">
        <v>0.3761</v>
      </c>
      <c r="E68" s="16">
        <v>0.3111</v>
      </c>
      <c r="F68" s="16">
        <v>0.3128</v>
      </c>
      <c r="G68" s="15">
        <v>19.53</v>
      </c>
      <c r="H68" s="15" t="s">
        <v>35</v>
      </c>
      <c r="I68" s="15" t="s">
        <v>36</v>
      </c>
      <c r="J68" s="15" t="s">
        <v>32</v>
      </c>
      <c r="K68" s="15" t="s">
        <v>37</v>
      </c>
      <c r="L68" s="1" t="str">
        <f t="shared" si="1"/>
        <v>🔬Experimental Sc</v>
      </c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</row>
    <row r="69">
      <c r="A69" s="15" t="s">
        <v>34</v>
      </c>
      <c r="B69" s="15">
        <v>2019.0</v>
      </c>
      <c r="C69" s="15">
        <v>18928.0</v>
      </c>
      <c r="D69" s="16">
        <v>0.3815</v>
      </c>
      <c r="E69" s="16">
        <v>0.3447</v>
      </c>
      <c r="F69" s="16">
        <v>0.27380000000000004</v>
      </c>
      <c r="G69" s="15">
        <v>19.58</v>
      </c>
      <c r="H69" s="15" t="s">
        <v>86</v>
      </c>
      <c r="I69" s="15" t="s">
        <v>31</v>
      </c>
      <c r="J69" s="15" t="s">
        <v>27</v>
      </c>
      <c r="K69" s="15" t="s">
        <v>28</v>
      </c>
      <c r="L69" s="1" t="str">
        <f t="shared" si="1"/>
        <v>⚙️ Technique</v>
      </c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</row>
    <row r="70">
      <c r="A70" s="15" t="s">
        <v>38</v>
      </c>
      <c r="B70" s="15">
        <v>2019.0</v>
      </c>
      <c r="C70" s="15">
        <v>39957.0</v>
      </c>
      <c r="D70" s="16">
        <v>0.24359999999999998</v>
      </c>
      <c r="E70" s="16">
        <v>0.2711</v>
      </c>
      <c r="F70" s="16">
        <v>0.4853</v>
      </c>
      <c r="G70" s="15">
        <v>18.04</v>
      </c>
      <c r="H70" s="15" t="s">
        <v>67</v>
      </c>
      <c r="I70" s="15" t="s">
        <v>57</v>
      </c>
      <c r="J70" s="15" t="s">
        <v>32</v>
      </c>
      <c r="K70" s="15" t="s">
        <v>28</v>
      </c>
      <c r="L70" s="1" t="str">
        <f t="shared" si="1"/>
        <v>💰Eco &amp; Mngmt </v>
      </c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</row>
    <row r="71">
      <c r="A71" s="15" t="s">
        <v>41</v>
      </c>
      <c r="B71" s="15">
        <v>2019.0</v>
      </c>
      <c r="C71" s="15">
        <v>1534.0</v>
      </c>
      <c r="D71" s="16">
        <v>0.5719</v>
      </c>
      <c r="E71" s="16">
        <v>0.35950000000000004</v>
      </c>
      <c r="F71" s="16">
        <v>0.0686</v>
      </c>
      <c r="G71" s="15">
        <v>17.2</v>
      </c>
      <c r="H71" s="15" t="s">
        <v>87</v>
      </c>
      <c r="I71" s="15" t="s">
        <v>40</v>
      </c>
      <c r="J71" s="15" t="s">
        <v>27</v>
      </c>
      <c r="K71" s="15" t="s">
        <v>28</v>
      </c>
      <c r="L71" s="1" t="str">
        <f t="shared" si="1"/>
        <v>🏋️ Sport</v>
      </c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</row>
    <row r="72">
      <c r="A72" s="15" t="s">
        <v>44</v>
      </c>
      <c r="B72" s="15">
        <v>2019.0</v>
      </c>
      <c r="C72" s="15">
        <v>6542.0</v>
      </c>
      <c r="D72" s="16">
        <v>0.30219999999999997</v>
      </c>
      <c r="E72" s="16">
        <v>0.3486</v>
      </c>
      <c r="F72" s="16">
        <v>0.3492</v>
      </c>
      <c r="G72" s="15">
        <v>17.6</v>
      </c>
      <c r="H72" s="15" t="s">
        <v>88</v>
      </c>
      <c r="I72" s="15" t="s">
        <v>57</v>
      </c>
      <c r="J72" s="15" t="s">
        <v>27</v>
      </c>
      <c r="K72" s="15" t="s">
        <v>37</v>
      </c>
      <c r="L72" s="1" t="str">
        <f t="shared" si="1"/>
        <v>💻 Computer Sc</v>
      </c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</row>
    <row r="73">
      <c r="A73" s="15" t="s">
        <v>23</v>
      </c>
      <c r="B73" s="15">
        <v>2020.0</v>
      </c>
      <c r="C73" s="15">
        <v>25880.0</v>
      </c>
      <c r="D73" s="16">
        <v>0.21240000000000003</v>
      </c>
      <c r="E73" s="16">
        <v>0.40619999999999995</v>
      </c>
      <c r="F73" s="16">
        <v>0.38139999999999996</v>
      </c>
      <c r="G73" s="15">
        <v>16.71</v>
      </c>
      <c r="H73" s="15" t="s">
        <v>83</v>
      </c>
      <c r="I73" s="15" t="s">
        <v>57</v>
      </c>
      <c r="J73" s="15" t="s">
        <v>27</v>
      </c>
      <c r="K73" s="15" t="s">
        <v>28</v>
      </c>
      <c r="L73" s="1" t="str">
        <f t="shared" si="1"/>
        <v>📚 Literature</v>
      </c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</row>
    <row r="74">
      <c r="A74" s="15" t="s">
        <v>29</v>
      </c>
      <c r="B74" s="15">
        <v>2020.0</v>
      </c>
      <c r="C74" s="15">
        <v>24250.0</v>
      </c>
      <c r="D74" s="16">
        <v>0.4889</v>
      </c>
      <c r="E74" s="16">
        <v>0.2797</v>
      </c>
      <c r="F74" s="16">
        <v>0.2314</v>
      </c>
      <c r="G74" s="15">
        <v>20.15</v>
      </c>
      <c r="H74" s="15" t="s">
        <v>35</v>
      </c>
      <c r="I74" s="15" t="s">
        <v>36</v>
      </c>
      <c r="J74" s="15" t="s">
        <v>32</v>
      </c>
      <c r="K74" s="15" t="s">
        <v>37</v>
      </c>
      <c r="L74" s="1" t="str">
        <f t="shared" si="1"/>
        <v>🧮 Math Sc SC</v>
      </c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</row>
    <row r="75">
      <c r="A75" s="15" t="s">
        <v>33</v>
      </c>
      <c r="B75" s="15">
        <v>2020.0</v>
      </c>
      <c r="C75" s="15">
        <v>28844.0</v>
      </c>
      <c r="D75" s="16">
        <v>0.3357</v>
      </c>
      <c r="E75" s="16">
        <v>0.2998</v>
      </c>
      <c r="F75" s="16">
        <v>0.36450000000000005</v>
      </c>
      <c r="G75" s="15">
        <v>19.66</v>
      </c>
      <c r="H75" s="15" t="s">
        <v>45</v>
      </c>
      <c r="I75" s="15" t="s">
        <v>46</v>
      </c>
      <c r="J75" s="15" t="s">
        <v>32</v>
      </c>
      <c r="K75" s="15" t="s">
        <v>28</v>
      </c>
      <c r="L75" s="1" t="str">
        <f t="shared" si="1"/>
        <v>🔬Experimental Sc</v>
      </c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</row>
    <row r="76">
      <c r="A76" s="15" t="s">
        <v>34</v>
      </c>
      <c r="B76" s="15">
        <v>2020.0</v>
      </c>
      <c r="C76" s="15">
        <v>18887.0</v>
      </c>
      <c r="D76" s="16">
        <v>0.3896</v>
      </c>
      <c r="E76" s="16">
        <v>0.3436</v>
      </c>
      <c r="F76" s="16">
        <v>0.2668</v>
      </c>
      <c r="G76" s="15">
        <v>19.59</v>
      </c>
      <c r="H76" s="15" t="s">
        <v>35</v>
      </c>
      <c r="I76" s="15" t="s">
        <v>36</v>
      </c>
      <c r="J76" s="15" t="s">
        <v>32</v>
      </c>
      <c r="K76" s="15" t="s">
        <v>37</v>
      </c>
      <c r="L76" s="1" t="str">
        <f t="shared" si="1"/>
        <v>⚙️ Technique</v>
      </c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</row>
    <row r="77">
      <c r="A77" s="15" t="s">
        <v>38</v>
      </c>
      <c r="B77" s="15">
        <v>2020.0</v>
      </c>
      <c r="C77" s="15">
        <v>42163.0</v>
      </c>
      <c r="D77" s="16">
        <v>0.1568</v>
      </c>
      <c r="E77" s="16">
        <v>0.2966</v>
      </c>
      <c r="F77" s="16">
        <v>0.5466</v>
      </c>
      <c r="G77" s="15">
        <v>17.3</v>
      </c>
      <c r="H77" s="15" t="s">
        <v>89</v>
      </c>
      <c r="I77" s="15" t="s">
        <v>57</v>
      </c>
      <c r="J77" s="15" t="s">
        <v>27</v>
      </c>
      <c r="K77" s="15" t="s">
        <v>28</v>
      </c>
      <c r="L77" s="1" t="str">
        <f t="shared" si="1"/>
        <v>💰Eco &amp; Mngmt </v>
      </c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</row>
    <row r="78">
      <c r="A78" s="15" t="s">
        <v>41</v>
      </c>
      <c r="B78" s="15">
        <v>2020.0</v>
      </c>
      <c r="C78" s="15">
        <v>1317.0</v>
      </c>
      <c r="D78" s="16">
        <v>0.6202</v>
      </c>
      <c r="E78" s="16">
        <v>0.3305</v>
      </c>
      <c r="F78" s="16">
        <v>0.0493</v>
      </c>
      <c r="G78" s="15">
        <v>17.02</v>
      </c>
      <c r="H78" s="15" t="s">
        <v>63</v>
      </c>
      <c r="I78" s="15" t="s">
        <v>57</v>
      </c>
      <c r="J78" s="15" t="s">
        <v>27</v>
      </c>
      <c r="K78" s="15" t="s">
        <v>28</v>
      </c>
      <c r="L78" s="1" t="str">
        <f t="shared" si="1"/>
        <v>🏋️ Sport</v>
      </c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</row>
    <row r="79">
      <c r="A79" s="15" t="s">
        <v>44</v>
      </c>
      <c r="B79" s="15">
        <v>2020.0</v>
      </c>
      <c r="C79" s="15">
        <v>6685.0</v>
      </c>
      <c r="D79" s="16">
        <v>0.3292</v>
      </c>
      <c r="E79" s="16">
        <v>0.3456</v>
      </c>
      <c r="F79" s="16">
        <v>0.32519999999999993</v>
      </c>
      <c r="G79" s="15">
        <v>17.99</v>
      </c>
      <c r="H79" s="15" t="s">
        <v>86</v>
      </c>
      <c r="I79" s="15" t="s">
        <v>31</v>
      </c>
      <c r="J79" s="15" t="s">
        <v>27</v>
      </c>
      <c r="K79" s="15" t="s">
        <v>37</v>
      </c>
      <c r="L79" s="1" t="str">
        <f t="shared" si="1"/>
        <v>💻 Computer Sc</v>
      </c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</row>
    <row r="80">
      <c r="A80" s="15" t="s">
        <v>23</v>
      </c>
      <c r="B80" s="15">
        <v>2021.0</v>
      </c>
      <c r="C80" s="15">
        <v>27572.0</v>
      </c>
      <c r="D80" s="16">
        <v>0.265</v>
      </c>
      <c r="E80" s="16">
        <v>0.371</v>
      </c>
      <c r="F80" s="16">
        <v>0.364</v>
      </c>
      <c r="G80" s="15">
        <v>16.81</v>
      </c>
      <c r="H80" s="15" t="s">
        <v>90</v>
      </c>
      <c r="I80" s="15" t="s">
        <v>91</v>
      </c>
      <c r="J80" s="15" t="s">
        <v>27</v>
      </c>
      <c r="K80" s="15" t="s">
        <v>37</v>
      </c>
      <c r="L80" s="1" t="str">
        <f t="shared" si="1"/>
        <v>📚 Literature</v>
      </c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</row>
    <row r="81">
      <c r="A81" s="15" t="s">
        <v>29</v>
      </c>
      <c r="B81" s="15">
        <v>2021.0</v>
      </c>
      <c r="C81" s="15">
        <v>10550.0</v>
      </c>
      <c r="D81" s="16">
        <v>0.6205</v>
      </c>
      <c r="E81" s="16">
        <v>0.2458</v>
      </c>
      <c r="F81" s="16">
        <v>0.13369999999999999</v>
      </c>
      <c r="G81" s="15">
        <v>20.0</v>
      </c>
      <c r="H81" s="15" t="s">
        <v>92</v>
      </c>
      <c r="I81" s="15" t="s">
        <v>91</v>
      </c>
      <c r="J81" s="15" t="s">
        <v>32</v>
      </c>
      <c r="K81" s="15" t="s">
        <v>28</v>
      </c>
      <c r="L81" s="1" t="str">
        <f t="shared" si="1"/>
        <v>🧮 Math Sc SC</v>
      </c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</row>
    <row r="82">
      <c r="A82" s="15" t="s">
        <v>33</v>
      </c>
      <c r="B82" s="15">
        <v>2021.0</v>
      </c>
      <c r="C82" s="15">
        <v>31841.0</v>
      </c>
      <c r="D82" s="16">
        <v>0.5293</v>
      </c>
      <c r="E82" s="16">
        <v>0.2539</v>
      </c>
      <c r="F82" s="16">
        <v>0.2168</v>
      </c>
      <c r="G82" s="15">
        <v>19.79</v>
      </c>
      <c r="H82" s="15" t="s">
        <v>93</v>
      </c>
      <c r="I82" s="15" t="s">
        <v>94</v>
      </c>
      <c r="J82" s="15" t="s">
        <v>32</v>
      </c>
      <c r="K82" s="15" t="s">
        <v>28</v>
      </c>
      <c r="L82" s="1" t="str">
        <f t="shared" si="1"/>
        <v>🔬Experimental Sc</v>
      </c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</row>
    <row r="83">
      <c r="A83" s="15" t="s">
        <v>34</v>
      </c>
      <c r="B83" s="15">
        <v>2021.0</v>
      </c>
      <c r="C83" s="15">
        <v>20238.0</v>
      </c>
      <c r="D83" s="16">
        <v>0.5059</v>
      </c>
      <c r="E83" s="16">
        <v>0.3036</v>
      </c>
      <c r="F83" s="16">
        <v>0.19049999999999997</v>
      </c>
      <c r="G83" s="15">
        <v>19.65</v>
      </c>
      <c r="H83" s="15" t="s">
        <v>45</v>
      </c>
      <c r="I83" s="15" t="s">
        <v>46</v>
      </c>
      <c r="J83" s="15" t="s">
        <v>32</v>
      </c>
      <c r="K83" s="15" t="s">
        <v>28</v>
      </c>
      <c r="L83" s="1" t="str">
        <f t="shared" si="1"/>
        <v>⚙️ Technique</v>
      </c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</row>
    <row r="84">
      <c r="A84" s="15" t="s">
        <v>38</v>
      </c>
      <c r="B84" s="15">
        <v>2021.0</v>
      </c>
      <c r="C84" s="15">
        <v>47264.0</v>
      </c>
      <c r="D84" s="16">
        <v>0.41120000000000007</v>
      </c>
      <c r="E84" s="16">
        <v>0.2465</v>
      </c>
      <c r="F84" s="16">
        <v>0.3423</v>
      </c>
      <c r="G84" s="15">
        <v>18.13</v>
      </c>
      <c r="H84" s="15" t="s">
        <v>95</v>
      </c>
      <c r="I84" s="15" t="s">
        <v>46</v>
      </c>
      <c r="J84" s="15" t="s">
        <v>27</v>
      </c>
      <c r="K84" s="15" t="s">
        <v>37</v>
      </c>
      <c r="L84" s="1" t="str">
        <f t="shared" si="1"/>
        <v>💰Eco &amp; Mngmt </v>
      </c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</row>
    <row r="85">
      <c r="A85" s="15" t="s">
        <v>41</v>
      </c>
      <c r="B85" s="15">
        <v>2021.0</v>
      </c>
      <c r="C85" s="15">
        <v>1389.0</v>
      </c>
      <c r="D85" s="16">
        <v>0.6789000000000001</v>
      </c>
      <c r="E85" s="16">
        <v>0.2682</v>
      </c>
      <c r="F85" s="16">
        <v>0.05289999999999999</v>
      </c>
      <c r="G85" s="15">
        <v>18.13</v>
      </c>
      <c r="H85" s="15" t="s">
        <v>53</v>
      </c>
      <c r="I85" s="15" t="s">
        <v>54</v>
      </c>
      <c r="J85" s="15" t="s">
        <v>27</v>
      </c>
      <c r="K85" s="15" t="s">
        <v>37</v>
      </c>
      <c r="L85" s="1" t="str">
        <f t="shared" si="1"/>
        <v>🏋️ Sport</v>
      </c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</row>
    <row r="86">
      <c r="A86" s="15" t="s">
        <v>44</v>
      </c>
      <c r="B86" s="15">
        <v>2021.0</v>
      </c>
      <c r="C86" s="15">
        <v>7204.0</v>
      </c>
      <c r="D86" s="16">
        <v>0.4508</v>
      </c>
      <c r="E86" s="16">
        <v>0.2971</v>
      </c>
      <c r="F86" s="16">
        <v>0.25210000000000005</v>
      </c>
      <c r="G86" s="15">
        <v>19.06</v>
      </c>
      <c r="H86" s="15" t="s">
        <v>96</v>
      </c>
      <c r="I86" s="15" t="s">
        <v>57</v>
      </c>
      <c r="J86" s="15" t="s">
        <v>27</v>
      </c>
      <c r="K86" s="15" t="s">
        <v>37</v>
      </c>
      <c r="L86" s="1" t="str">
        <f t="shared" si="1"/>
        <v>💻 Computer Sc</v>
      </c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</row>
    <row r="87">
      <c r="A87" s="15" t="s">
        <v>23</v>
      </c>
      <c r="B87" s="15">
        <v>2021.0</v>
      </c>
      <c r="C87" s="15">
        <v>27672.0</v>
      </c>
      <c r="D87" s="16">
        <v>0.265</v>
      </c>
      <c r="E87" s="16">
        <v>0.371</v>
      </c>
      <c r="F87" s="16">
        <v>0.364</v>
      </c>
      <c r="G87" s="15">
        <v>16.81</v>
      </c>
      <c r="H87" s="8" t="s">
        <v>90</v>
      </c>
      <c r="I87" s="15" t="s">
        <v>91</v>
      </c>
      <c r="J87" s="15" t="s">
        <v>27</v>
      </c>
      <c r="K87" s="15" t="s">
        <v>37</v>
      </c>
      <c r="L87" s="1" t="str">
        <f t="shared" si="1"/>
        <v>📚 Literature</v>
      </c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</row>
    <row r="88">
      <c r="A88" s="15" t="s">
        <v>29</v>
      </c>
      <c r="B88" s="15">
        <v>2021.0</v>
      </c>
      <c r="C88" s="15">
        <v>10550.0</v>
      </c>
      <c r="D88" s="16">
        <v>0.6204999999999999</v>
      </c>
      <c r="E88" s="16">
        <v>0.2458</v>
      </c>
      <c r="F88" s="16">
        <v>0.13370000000000004</v>
      </c>
      <c r="G88" s="15">
        <v>20.0</v>
      </c>
      <c r="H88" s="15" t="s">
        <v>92</v>
      </c>
      <c r="I88" s="15" t="s">
        <v>91</v>
      </c>
      <c r="J88" s="15" t="s">
        <v>32</v>
      </c>
      <c r="K88" s="15" t="s">
        <v>28</v>
      </c>
      <c r="L88" s="1" t="str">
        <f t="shared" si="1"/>
        <v>🧮 Math Sc SC</v>
      </c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</row>
    <row r="89">
      <c r="A89" s="15" t="s">
        <v>33</v>
      </c>
      <c r="B89" s="15">
        <v>2021.0</v>
      </c>
      <c r="C89" s="15">
        <v>31841.0</v>
      </c>
      <c r="D89" s="16">
        <v>0.5293</v>
      </c>
      <c r="E89" s="16">
        <v>0.2539</v>
      </c>
      <c r="F89" s="16">
        <v>0.2168</v>
      </c>
      <c r="G89" s="15">
        <v>19.97</v>
      </c>
      <c r="H89" s="15" t="s">
        <v>93</v>
      </c>
      <c r="I89" s="15" t="s">
        <v>94</v>
      </c>
      <c r="J89" s="15" t="s">
        <v>32</v>
      </c>
      <c r="K89" s="15" t="s">
        <v>28</v>
      </c>
      <c r="L89" s="1" t="str">
        <f t="shared" si="1"/>
        <v>🔬Experimental Sc</v>
      </c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</row>
    <row r="90">
      <c r="A90" s="15" t="s">
        <v>34</v>
      </c>
      <c r="B90" s="15">
        <v>2021.0</v>
      </c>
      <c r="C90" s="15">
        <v>20238.0</v>
      </c>
      <c r="D90" s="16">
        <v>0.5059</v>
      </c>
      <c r="E90" s="16">
        <v>0.3036</v>
      </c>
      <c r="F90" s="16">
        <v>0.19049999999999997</v>
      </c>
      <c r="G90" s="15">
        <v>19.65</v>
      </c>
      <c r="H90" s="15" t="s">
        <v>45</v>
      </c>
      <c r="I90" s="15" t="s">
        <v>46</v>
      </c>
      <c r="J90" s="15" t="s">
        <v>32</v>
      </c>
      <c r="K90" s="15" t="s">
        <v>28</v>
      </c>
      <c r="L90" s="1" t="str">
        <f t="shared" si="1"/>
        <v>⚙️ Technique</v>
      </c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</row>
    <row r="91">
      <c r="A91" s="15" t="s">
        <v>38</v>
      </c>
      <c r="B91" s="15">
        <v>2021.0</v>
      </c>
      <c r="C91" s="15">
        <v>47264.0</v>
      </c>
      <c r="D91" s="16">
        <v>0.41119999999999995</v>
      </c>
      <c r="E91" s="16">
        <v>0.2465</v>
      </c>
      <c r="F91" s="16">
        <v>0.34230000000000005</v>
      </c>
      <c r="G91" s="15">
        <v>18.13</v>
      </c>
      <c r="H91" s="15" t="s">
        <v>97</v>
      </c>
      <c r="I91" s="15" t="s">
        <v>46</v>
      </c>
      <c r="J91" s="15" t="s">
        <v>27</v>
      </c>
      <c r="K91" s="15" t="s">
        <v>37</v>
      </c>
      <c r="L91" s="1" t="str">
        <f t="shared" si="1"/>
        <v>💰Eco &amp; Mngmt </v>
      </c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</row>
    <row r="92">
      <c r="A92" s="15" t="s">
        <v>41</v>
      </c>
      <c r="B92" s="15">
        <v>2021.0</v>
      </c>
      <c r="C92" s="15">
        <v>1389.0</v>
      </c>
      <c r="D92" s="16">
        <v>0.6789000000000001</v>
      </c>
      <c r="E92" s="16">
        <v>0.2682</v>
      </c>
      <c r="F92" s="16">
        <v>0.05289999999999999</v>
      </c>
      <c r="G92" s="15">
        <v>18.13</v>
      </c>
      <c r="H92" s="15" t="s">
        <v>53</v>
      </c>
      <c r="I92" s="15" t="s">
        <v>54</v>
      </c>
      <c r="J92" s="15" t="s">
        <v>27</v>
      </c>
      <c r="K92" s="15" t="s">
        <v>37</v>
      </c>
      <c r="L92" s="1" t="str">
        <f t="shared" si="1"/>
        <v>🏋️ Sport</v>
      </c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</row>
    <row r="93">
      <c r="A93" s="15" t="s">
        <v>44</v>
      </c>
      <c r="B93" s="15">
        <v>2021.0</v>
      </c>
      <c r="C93" s="15">
        <v>7204.0</v>
      </c>
      <c r="D93" s="16">
        <v>0.4508</v>
      </c>
      <c r="E93" s="16">
        <v>0.29710000000000003</v>
      </c>
      <c r="F93" s="16">
        <v>0.2521</v>
      </c>
      <c r="G93" s="15">
        <v>19.06</v>
      </c>
      <c r="H93" s="15" t="s">
        <v>98</v>
      </c>
      <c r="I93" s="15" t="s">
        <v>57</v>
      </c>
      <c r="J93" s="15" t="s">
        <v>27</v>
      </c>
      <c r="K93" s="15" t="s">
        <v>37</v>
      </c>
      <c r="L93" s="1" t="str">
        <f t="shared" si="1"/>
        <v>💻 Computer Sc</v>
      </c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</row>
    <row r="94">
      <c r="A94" s="15" t="s">
        <v>23</v>
      </c>
      <c r="B94" s="15">
        <v>2022.0</v>
      </c>
      <c r="C94" s="15">
        <v>26931.0</v>
      </c>
      <c r="D94" s="16">
        <v>0.2235</v>
      </c>
      <c r="E94" s="16">
        <v>0.39189999999999997</v>
      </c>
      <c r="F94" s="16">
        <v>0.38460000000000005</v>
      </c>
      <c r="G94" s="15">
        <v>18.37</v>
      </c>
      <c r="H94" s="15" t="s">
        <v>99</v>
      </c>
      <c r="I94" s="15" t="s">
        <v>57</v>
      </c>
      <c r="J94" s="15" t="s">
        <v>27</v>
      </c>
      <c r="K94" s="15" t="s">
        <v>28</v>
      </c>
      <c r="L94" s="1" t="str">
        <f t="shared" si="1"/>
        <v>📚 Literature</v>
      </c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</row>
    <row r="95">
      <c r="A95" s="15" t="s">
        <v>29</v>
      </c>
      <c r="B95" s="15">
        <v>2022.0</v>
      </c>
      <c r="C95" s="15">
        <v>8785.0</v>
      </c>
      <c r="D95" s="16">
        <v>0.6658</v>
      </c>
      <c r="E95" s="16">
        <v>0.22760000000000002</v>
      </c>
      <c r="F95" s="16">
        <v>0.1066</v>
      </c>
      <c r="G95" s="15">
        <v>19.96</v>
      </c>
      <c r="H95" s="15" t="s">
        <v>30</v>
      </c>
      <c r="I95" s="15" t="s">
        <v>31</v>
      </c>
      <c r="J95" s="15" t="s">
        <v>32</v>
      </c>
      <c r="K95" s="15" t="s">
        <v>37</v>
      </c>
      <c r="L95" s="1" t="str">
        <f t="shared" si="1"/>
        <v>🧮 Math Sc SC</v>
      </c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</row>
    <row r="96">
      <c r="A96" s="15" t="s">
        <v>33</v>
      </c>
      <c r="B96" s="15">
        <v>2022.0</v>
      </c>
      <c r="C96" s="15">
        <v>26554.0</v>
      </c>
      <c r="D96" s="16">
        <v>0.4175</v>
      </c>
      <c r="E96" s="16">
        <v>0.2716</v>
      </c>
      <c r="F96" s="16">
        <v>0.3109</v>
      </c>
      <c r="G96" s="15">
        <v>19.39</v>
      </c>
      <c r="H96" s="15" t="s">
        <v>67</v>
      </c>
      <c r="I96" s="15" t="s">
        <v>57</v>
      </c>
      <c r="J96" s="15" t="s">
        <v>32</v>
      </c>
      <c r="K96" s="15" t="s">
        <v>37</v>
      </c>
      <c r="L96" s="1" t="str">
        <f t="shared" si="1"/>
        <v>🔬Experimental Sc</v>
      </c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</row>
    <row r="97">
      <c r="A97" s="15" t="s">
        <v>34</v>
      </c>
      <c r="B97" s="15">
        <v>2022.0</v>
      </c>
      <c r="C97" s="15">
        <v>17156.0</v>
      </c>
      <c r="D97" s="16">
        <v>0.4625</v>
      </c>
      <c r="E97" s="16">
        <v>0.3222</v>
      </c>
      <c r="F97" s="16">
        <v>0.21530000000000002</v>
      </c>
      <c r="G97" s="15">
        <v>19.54</v>
      </c>
      <c r="H97" s="15" t="s">
        <v>67</v>
      </c>
      <c r="I97" s="15" t="s">
        <v>57</v>
      </c>
      <c r="J97" s="15" t="s">
        <v>32</v>
      </c>
      <c r="K97" s="15" t="s">
        <v>37</v>
      </c>
      <c r="L97" s="1" t="str">
        <f t="shared" si="1"/>
        <v>⚙️ Technique</v>
      </c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</row>
    <row r="98">
      <c r="A98" s="15" t="s">
        <v>34</v>
      </c>
      <c r="B98" s="15">
        <v>2022.0</v>
      </c>
      <c r="C98" s="15">
        <v>17156.0</v>
      </c>
      <c r="D98" s="16">
        <v>0.4625</v>
      </c>
      <c r="E98" s="16">
        <v>0.3222</v>
      </c>
      <c r="F98" s="16">
        <v>0.21530000000000002</v>
      </c>
      <c r="G98" s="15">
        <v>19.54</v>
      </c>
      <c r="H98" s="15" t="s">
        <v>30</v>
      </c>
      <c r="I98" s="15" t="s">
        <v>31</v>
      </c>
      <c r="J98" s="15" t="s">
        <v>32</v>
      </c>
      <c r="K98" s="15" t="s">
        <v>37</v>
      </c>
      <c r="L98" s="1" t="str">
        <f t="shared" si="1"/>
        <v>⚙️ Technique</v>
      </c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</row>
    <row r="99">
      <c r="A99" s="15" t="s">
        <v>38</v>
      </c>
      <c r="B99" s="15">
        <v>2022.0</v>
      </c>
      <c r="C99" s="15">
        <v>45655.0</v>
      </c>
      <c r="D99" s="16">
        <v>0.33629999999999993</v>
      </c>
      <c r="E99" s="16">
        <v>0.27949999999999997</v>
      </c>
      <c r="F99" s="16">
        <v>0.38420000000000004</v>
      </c>
      <c r="G99" s="15">
        <v>18.2</v>
      </c>
      <c r="H99" s="15" t="s">
        <v>100</v>
      </c>
      <c r="I99" s="15" t="s">
        <v>82</v>
      </c>
      <c r="J99" s="15" t="s">
        <v>27</v>
      </c>
      <c r="K99" s="15" t="s">
        <v>37</v>
      </c>
      <c r="L99" s="1" t="str">
        <f t="shared" si="1"/>
        <v>💰Eco &amp; Mngmt </v>
      </c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</row>
    <row r="100">
      <c r="A100" s="15" t="s">
        <v>41</v>
      </c>
      <c r="B100" s="15">
        <v>2022.0</v>
      </c>
      <c r="C100" s="15">
        <v>1632.0</v>
      </c>
      <c r="D100" s="16">
        <v>0.6407</v>
      </c>
      <c r="E100" s="16">
        <v>0.3157</v>
      </c>
      <c r="F100" s="16">
        <v>0.043599999999999924</v>
      </c>
      <c r="G100" s="15">
        <v>18.02</v>
      </c>
      <c r="H100" s="15" t="s">
        <v>53</v>
      </c>
      <c r="I100" s="15" t="s">
        <v>54</v>
      </c>
      <c r="J100" s="15" t="s">
        <v>27</v>
      </c>
      <c r="K100" s="15" t="s">
        <v>28</v>
      </c>
      <c r="L100" s="1" t="str">
        <f t="shared" si="1"/>
        <v>🏋️ Sport</v>
      </c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</row>
    <row r="101">
      <c r="A101" s="15" t="s">
        <v>44</v>
      </c>
      <c r="B101" s="15">
        <v>2022.0</v>
      </c>
      <c r="C101" s="15">
        <v>6269.0</v>
      </c>
      <c r="D101" s="16">
        <v>0.4987</v>
      </c>
      <c r="E101" s="16">
        <v>0.2504</v>
      </c>
      <c r="F101" s="16">
        <v>0.2509</v>
      </c>
      <c r="G101" s="15">
        <v>18.89</v>
      </c>
      <c r="H101" s="15" t="s">
        <v>101</v>
      </c>
      <c r="I101" s="15" t="s">
        <v>31</v>
      </c>
      <c r="J101" s="15" t="s">
        <v>27</v>
      </c>
      <c r="K101" s="15" t="s">
        <v>28</v>
      </c>
      <c r="L101" s="1" t="str">
        <f t="shared" si="1"/>
        <v>💻 Computer Sc</v>
      </c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</row>
    <row r="102">
      <c r="A102" s="17"/>
      <c r="B102" s="17"/>
      <c r="C102" s="17"/>
      <c r="D102" s="16"/>
      <c r="E102" s="16"/>
      <c r="F102" s="16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</row>
    <row r="103">
      <c r="A103" s="17"/>
      <c r="B103" s="17"/>
      <c r="C103" s="17"/>
      <c r="D103" s="16"/>
      <c r="E103" s="16"/>
      <c r="F103" s="16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</row>
    <row r="104">
      <c r="A104" s="17"/>
      <c r="B104" s="17"/>
      <c r="C104" s="17"/>
      <c r="D104" s="16"/>
      <c r="E104" s="16"/>
      <c r="F104" s="16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</row>
    <row r="105">
      <c r="A105" s="17"/>
      <c r="B105" s="17"/>
      <c r="C105" s="17"/>
      <c r="D105" s="16"/>
      <c r="E105" s="16"/>
      <c r="F105" s="16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</row>
    <row r="106">
      <c r="A106" s="17"/>
      <c r="B106" s="17"/>
      <c r="C106" s="17"/>
      <c r="D106" s="16"/>
      <c r="E106" s="16"/>
      <c r="F106" s="16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</row>
    <row r="107">
      <c r="A107" s="17"/>
      <c r="B107" s="17"/>
      <c r="C107" s="17"/>
      <c r="D107" s="16"/>
      <c r="E107" s="16"/>
      <c r="F107" s="16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</row>
    <row r="108">
      <c r="A108" s="17"/>
      <c r="B108" s="17"/>
      <c r="C108" s="17"/>
      <c r="D108" s="16"/>
      <c r="E108" s="16"/>
      <c r="F108" s="16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</row>
    <row r="109">
      <c r="A109" s="17"/>
      <c r="B109" s="17"/>
      <c r="C109" s="17"/>
      <c r="D109" s="16"/>
      <c r="E109" s="16"/>
      <c r="F109" s="16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</row>
    <row r="110">
      <c r="A110" s="17"/>
      <c r="B110" s="17"/>
      <c r="C110" s="17"/>
      <c r="D110" s="16"/>
      <c r="E110" s="16"/>
      <c r="F110" s="16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</row>
    <row r="111">
      <c r="A111" s="17"/>
      <c r="B111" s="17"/>
      <c r="C111" s="17"/>
      <c r="D111" s="16"/>
      <c r="E111" s="16"/>
      <c r="F111" s="16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</row>
    <row r="112">
      <c r="A112" s="17"/>
      <c r="B112" s="17"/>
      <c r="C112" s="17"/>
      <c r="D112" s="16"/>
      <c r="E112" s="16"/>
      <c r="F112" s="16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</row>
    <row r="113">
      <c r="A113" s="17"/>
      <c r="B113" s="17"/>
      <c r="C113" s="17"/>
      <c r="D113" s="16"/>
      <c r="E113" s="16"/>
      <c r="F113" s="16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</row>
    <row r="114">
      <c r="A114" s="17"/>
      <c r="B114" s="17"/>
      <c r="C114" s="17"/>
      <c r="D114" s="16"/>
      <c r="E114" s="16"/>
      <c r="F114" s="16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</row>
    <row r="115">
      <c r="A115" s="17"/>
      <c r="B115" s="17"/>
      <c r="C115" s="17"/>
      <c r="D115" s="16"/>
      <c r="E115" s="16"/>
      <c r="F115" s="16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</row>
    <row r="116">
      <c r="A116" s="17"/>
      <c r="B116" s="17"/>
      <c r="C116" s="17"/>
      <c r="D116" s="16"/>
      <c r="E116" s="16"/>
      <c r="F116" s="16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</row>
    <row r="117">
      <c r="A117" s="17"/>
      <c r="B117" s="17"/>
      <c r="C117" s="17"/>
      <c r="D117" s="16"/>
      <c r="E117" s="16"/>
      <c r="F117" s="16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</row>
    <row r="118">
      <c r="A118" s="17"/>
      <c r="B118" s="17"/>
      <c r="C118" s="17"/>
      <c r="D118" s="16"/>
      <c r="E118" s="16"/>
      <c r="F118" s="16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</row>
    <row r="119">
      <c r="A119" s="17"/>
      <c r="B119" s="17"/>
      <c r="C119" s="17"/>
      <c r="D119" s="16"/>
      <c r="E119" s="16"/>
      <c r="F119" s="16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</row>
    <row r="120">
      <c r="A120" s="17"/>
      <c r="B120" s="17"/>
      <c r="C120" s="17"/>
      <c r="D120" s="16"/>
      <c r="E120" s="16"/>
      <c r="F120" s="16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</row>
    <row r="121">
      <c r="A121" s="17"/>
      <c r="B121" s="17"/>
      <c r="C121" s="17"/>
      <c r="D121" s="16"/>
      <c r="E121" s="16"/>
      <c r="F121" s="16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</row>
    <row r="122">
      <c r="A122" s="17"/>
      <c r="B122" s="17"/>
      <c r="C122" s="17"/>
      <c r="D122" s="16"/>
      <c r="E122" s="16"/>
      <c r="F122" s="16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</row>
    <row r="123">
      <c r="A123" s="17"/>
      <c r="B123" s="17"/>
      <c r="C123" s="17"/>
      <c r="D123" s="16"/>
      <c r="E123" s="16"/>
      <c r="F123" s="16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</row>
    <row r="124">
      <c r="A124" s="17"/>
      <c r="B124" s="17"/>
      <c r="C124" s="17"/>
      <c r="D124" s="16"/>
      <c r="E124" s="16"/>
      <c r="F124" s="16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</row>
    <row r="125">
      <c r="A125" s="17"/>
      <c r="B125" s="17"/>
      <c r="C125" s="17"/>
      <c r="D125" s="16"/>
      <c r="E125" s="16"/>
      <c r="F125" s="16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</row>
    <row r="126">
      <c r="A126" s="17"/>
      <c r="B126" s="17"/>
      <c r="C126" s="17"/>
      <c r="D126" s="16"/>
      <c r="E126" s="16"/>
      <c r="F126" s="16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</row>
    <row r="127">
      <c r="A127" s="17"/>
      <c r="B127" s="17"/>
      <c r="C127" s="17"/>
      <c r="D127" s="16"/>
      <c r="E127" s="16"/>
      <c r="F127" s="16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</row>
    <row r="128">
      <c r="A128" s="17"/>
      <c r="B128" s="17"/>
      <c r="C128" s="17"/>
      <c r="D128" s="16"/>
      <c r="E128" s="16"/>
      <c r="F128" s="16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</row>
    <row r="129">
      <c r="A129" s="17"/>
      <c r="B129" s="17"/>
      <c r="C129" s="17"/>
      <c r="D129" s="16"/>
      <c r="E129" s="16"/>
      <c r="F129" s="16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</row>
    <row r="130">
      <c r="A130" s="17"/>
      <c r="B130" s="17"/>
      <c r="C130" s="17"/>
      <c r="D130" s="16"/>
      <c r="E130" s="16"/>
      <c r="F130" s="16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</row>
    <row r="131">
      <c r="A131" s="17"/>
      <c r="B131" s="17"/>
      <c r="C131" s="17"/>
      <c r="D131" s="16"/>
      <c r="E131" s="16"/>
      <c r="F131" s="16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</row>
    <row r="132">
      <c r="A132" s="17"/>
      <c r="B132" s="17"/>
      <c r="C132" s="17"/>
      <c r="D132" s="16"/>
      <c r="E132" s="16"/>
      <c r="F132" s="16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</row>
    <row r="133">
      <c r="A133" s="17"/>
      <c r="B133" s="17"/>
      <c r="C133" s="17"/>
      <c r="D133" s="16"/>
      <c r="E133" s="16"/>
      <c r="F133" s="16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</row>
    <row r="134">
      <c r="A134" s="17"/>
      <c r="B134" s="17"/>
      <c r="C134" s="17"/>
      <c r="D134" s="16"/>
      <c r="E134" s="16"/>
      <c r="F134" s="16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</row>
    <row r="135">
      <c r="A135" s="17"/>
      <c r="B135" s="17"/>
      <c r="C135" s="17"/>
      <c r="D135" s="16"/>
      <c r="E135" s="16"/>
      <c r="F135" s="16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</row>
    <row r="136">
      <c r="A136" s="17"/>
      <c r="B136" s="17"/>
      <c r="C136" s="17"/>
      <c r="D136" s="16"/>
      <c r="E136" s="16"/>
      <c r="F136" s="16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</row>
    <row r="137">
      <c r="A137" s="17"/>
      <c r="B137" s="17"/>
      <c r="C137" s="17"/>
      <c r="D137" s="16"/>
      <c r="E137" s="16"/>
      <c r="F137" s="16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</row>
    <row r="138">
      <c r="A138" s="17"/>
      <c r="B138" s="17"/>
      <c r="C138" s="17"/>
      <c r="D138" s="16"/>
      <c r="E138" s="16"/>
      <c r="F138" s="16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</row>
    <row r="139">
      <c r="A139" s="17"/>
      <c r="B139" s="17"/>
      <c r="C139" s="17"/>
      <c r="D139" s="16"/>
      <c r="E139" s="16"/>
      <c r="F139" s="16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</row>
    <row r="140">
      <c r="A140" s="17"/>
      <c r="B140" s="17"/>
      <c r="C140" s="17"/>
      <c r="D140" s="16"/>
      <c r="E140" s="16"/>
      <c r="F140" s="16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</row>
    <row r="141">
      <c r="A141" s="17"/>
      <c r="B141" s="17"/>
      <c r="C141" s="17"/>
      <c r="D141" s="16"/>
      <c r="E141" s="16"/>
      <c r="F141" s="16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</row>
    <row r="142">
      <c r="A142" s="17"/>
      <c r="B142" s="17"/>
      <c r="C142" s="17"/>
      <c r="D142" s="16"/>
      <c r="E142" s="16"/>
      <c r="F142" s="16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</row>
    <row r="143">
      <c r="A143" s="17"/>
      <c r="B143" s="17"/>
      <c r="C143" s="17"/>
      <c r="D143" s="16"/>
      <c r="E143" s="16"/>
      <c r="F143" s="16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</row>
    <row r="144">
      <c r="A144" s="17"/>
      <c r="B144" s="17"/>
      <c r="C144" s="17"/>
      <c r="D144" s="16"/>
      <c r="E144" s="16"/>
      <c r="F144" s="16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</row>
    <row r="145">
      <c r="A145" s="17"/>
      <c r="B145" s="17"/>
      <c r="C145" s="17"/>
      <c r="D145" s="16"/>
      <c r="E145" s="16"/>
      <c r="F145" s="16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</row>
    <row r="146">
      <c r="A146" s="17"/>
      <c r="B146" s="17"/>
      <c r="C146" s="17"/>
      <c r="D146" s="16"/>
      <c r="E146" s="16"/>
      <c r="F146" s="16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</row>
    <row r="147">
      <c r="A147" s="17"/>
      <c r="B147" s="17"/>
      <c r="C147" s="17"/>
      <c r="D147" s="16"/>
      <c r="E147" s="16"/>
      <c r="F147" s="16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</row>
    <row r="148">
      <c r="A148" s="17"/>
      <c r="B148" s="17"/>
      <c r="C148" s="17"/>
      <c r="D148" s="16"/>
      <c r="E148" s="16"/>
      <c r="F148" s="16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</row>
    <row r="149">
      <c r="A149" s="17"/>
      <c r="B149" s="17"/>
      <c r="C149" s="17"/>
      <c r="D149" s="16"/>
      <c r="E149" s="16"/>
      <c r="F149" s="16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</row>
    <row r="150">
      <c r="A150" s="17"/>
      <c r="B150" s="17"/>
      <c r="C150" s="17"/>
      <c r="D150" s="16"/>
      <c r="E150" s="16"/>
      <c r="F150" s="16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</row>
    <row r="151">
      <c r="A151" s="17"/>
      <c r="B151" s="17"/>
      <c r="C151" s="17"/>
      <c r="D151" s="16"/>
      <c r="E151" s="16"/>
      <c r="F151" s="16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</row>
    <row r="152">
      <c r="A152" s="17"/>
      <c r="B152" s="17"/>
      <c r="C152" s="17"/>
      <c r="D152" s="16"/>
      <c r="E152" s="16"/>
      <c r="F152" s="16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</row>
    <row r="153">
      <c r="A153" s="17"/>
      <c r="B153" s="17"/>
      <c r="C153" s="17"/>
      <c r="D153" s="16"/>
      <c r="E153" s="16"/>
      <c r="F153" s="16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</row>
    <row r="154">
      <c r="A154" s="17"/>
      <c r="B154" s="17"/>
      <c r="C154" s="17"/>
      <c r="D154" s="16"/>
      <c r="E154" s="16"/>
      <c r="F154" s="16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</row>
    <row r="155">
      <c r="A155" s="17"/>
      <c r="B155" s="17"/>
      <c r="C155" s="17"/>
      <c r="D155" s="16"/>
      <c r="E155" s="16"/>
      <c r="F155" s="16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</row>
    <row r="156">
      <c r="A156" s="17"/>
      <c r="B156" s="17"/>
      <c r="C156" s="17"/>
      <c r="D156" s="16"/>
      <c r="E156" s="16"/>
      <c r="F156" s="16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</row>
    <row r="157">
      <c r="A157" s="17"/>
      <c r="B157" s="17"/>
      <c r="C157" s="17"/>
      <c r="D157" s="16"/>
      <c r="E157" s="16"/>
      <c r="F157" s="16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</row>
    <row r="158">
      <c r="A158" s="17"/>
      <c r="B158" s="17"/>
      <c r="C158" s="17"/>
      <c r="D158" s="16"/>
      <c r="E158" s="16"/>
      <c r="F158" s="16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</row>
    <row r="159">
      <c r="A159" s="17"/>
      <c r="B159" s="17"/>
      <c r="C159" s="17"/>
      <c r="D159" s="16"/>
      <c r="E159" s="16"/>
      <c r="F159" s="16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</row>
    <row r="160">
      <c r="A160" s="17"/>
      <c r="B160" s="17"/>
      <c r="C160" s="17"/>
      <c r="D160" s="16"/>
      <c r="E160" s="16"/>
      <c r="F160" s="16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</row>
    <row r="161">
      <c r="A161" s="17"/>
      <c r="B161" s="17"/>
      <c r="C161" s="17"/>
      <c r="D161" s="16"/>
      <c r="E161" s="16"/>
      <c r="F161" s="16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</row>
    <row r="162">
      <c r="A162" s="17"/>
      <c r="B162" s="17"/>
      <c r="C162" s="17"/>
      <c r="D162" s="16"/>
      <c r="E162" s="16"/>
      <c r="F162" s="16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</row>
    <row r="163">
      <c r="A163" s="17"/>
      <c r="B163" s="17"/>
      <c r="C163" s="17"/>
      <c r="D163" s="16"/>
      <c r="E163" s="16"/>
      <c r="F163" s="16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</row>
    <row r="164">
      <c r="A164" s="17"/>
      <c r="B164" s="17"/>
      <c r="C164" s="17"/>
      <c r="D164" s="16"/>
      <c r="E164" s="16"/>
      <c r="F164" s="16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</row>
    <row r="165">
      <c r="A165" s="17"/>
      <c r="B165" s="17"/>
      <c r="C165" s="17"/>
      <c r="D165" s="16"/>
      <c r="E165" s="16"/>
      <c r="F165" s="16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</row>
    <row r="166">
      <c r="A166" s="17"/>
      <c r="B166" s="17"/>
      <c r="C166" s="17"/>
      <c r="D166" s="16"/>
      <c r="E166" s="16"/>
      <c r="F166" s="16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</row>
    <row r="167">
      <c r="A167" s="17"/>
      <c r="B167" s="17"/>
      <c r="C167" s="17"/>
      <c r="D167" s="16"/>
      <c r="E167" s="16"/>
      <c r="F167" s="16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</row>
    <row r="168">
      <c r="A168" s="17"/>
      <c r="B168" s="17"/>
      <c r="C168" s="17"/>
      <c r="D168" s="16"/>
      <c r="E168" s="16"/>
      <c r="F168" s="16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</row>
    <row r="169">
      <c r="A169" s="17"/>
      <c r="B169" s="17"/>
      <c r="C169" s="17"/>
      <c r="D169" s="16"/>
      <c r="E169" s="16"/>
      <c r="F169" s="16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</row>
    <row r="170">
      <c r="A170" s="17"/>
      <c r="B170" s="17"/>
      <c r="C170" s="17"/>
      <c r="D170" s="16"/>
      <c r="E170" s="16"/>
      <c r="F170" s="16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</row>
    <row r="171">
      <c r="A171" s="17"/>
      <c r="B171" s="17"/>
      <c r="C171" s="17"/>
      <c r="D171" s="16"/>
      <c r="E171" s="16"/>
      <c r="F171" s="16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</row>
    <row r="172">
      <c r="A172" s="17"/>
      <c r="B172" s="17"/>
      <c r="C172" s="17"/>
      <c r="D172" s="16"/>
      <c r="E172" s="16"/>
      <c r="F172" s="16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</row>
    <row r="173">
      <c r="A173" s="17"/>
      <c r="B173" s="17"/>
      <c r="C173" s="17"/>
      <c r="D173" s="16"/>
      <c r="E173" s="16"/>
      <c r="F173" s="16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</row>
    <row r="174">
      <c r="A174" s="17"/>
      <c r="B174" s="17"/>
      <c r="C174" s="17"/>
      <c r="D174" s="16"/>
      <c r="E174" s="16"/>
      <c r="F174" s="16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</row>
    <row r="175">
      <c r="A175" s="17"/>
      <c r="B175" s="17"/>
      <c r="C175" s="17"/>
      <c r="D175" s="16"/>
      <c r="E175" s="16"/>
      <c r="F175" s="16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</row>
    <row r="176">
      <c r="A176" s="17"/>
      <c r="B176" s="17"/>
      <c r="C176" s="17"/>
      <c r="D176" s="16"/>
      <c r="E176" s="16"/>
      <c r="F176" s="16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</row>
    <row r="177">
      <c r="A177" s="17"/>
      <c r="B177" s="17"/>
      <c r="C177" s="17"/>
      <c r="D177" s="16"/>
      <c r="E177" s="16"/>
      <c r="F177" s="16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</row>
    <row r="178">
      <c r="A178" s="17"/>
      <c r="B178" s="17"/>
      <c r="C178" s="17"/>
      <c r="D178" s="16"/>
      <c r="E178" s="16"/>
      <c r="F178" s="16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</row>
    <row r="179">
      <c r="A179" s="17"/>
      <c r="B179" s="17"/>
      <c r="C179" s="17"/>
      <c r="D179" s="16"/>
      <c r="E179" s="16"/>
      <c r="F179" s="16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</row>
    <row r="180">
      <c r="A180" s="17"/>
      <c r="B180" s="17"/>
      <c r="C180" s="17"/>
      <c r="D180" s="16"/>
      <c r="E180" s="16"/>
      <c r="F180" s="16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</row>
    <row r="181">
      <c r="A181" s="17"/>
      <c r="B181" s="17"/>
      <c r="C181" s="17"/>
      <c r="D181" s="16"/>
      <c r="E181" s="16"/>
      <c r="F181" s="16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</row>
    <row r="182">
      <c r="A182" s="17"/>
      <c r="B182" s="17"/>
      <c r="C182" s="17"/>
      <c r="D182" s="16"/>
      <c r="E182" s="16"/>
      <c r="F182" s="16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</row>
    <row r="183">
      <c r="A183" s="17"/>
      <c r="B183" s="17"/>
      <c r="C183" s="17"/>
      <c r="D183" s="16"/>
      <c r="E183" s="16"/>
      <c r="F183" s="16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</row>
    <row r="184">
      <c r="A184" s="17"/>
      <c r="B184" s="17"/>
      <c r="C184" s="17"/>
      <c r="D184" s="16"/>
      <c r="E184" s="16"/>
      <c r="F184" s="16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</row>
    <row r="185">
      <c r="A185" s="17"/>
      <c r="B185" s="17"/>
      <c r="C185" s="17"/>
      <c r="D185" s="16"/>
      <c r="E185" s="16"/>
      <c r="F185" s="16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</row>
    <row r="186">
      <c r="A186" s="17"/>
      <c r="B186" s="17"/>
      <c r="C186" s="17"/>
      <c r="D186" s="16"/>
      <c r="E186" s="16"/>
      <c r="F186" s="16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</row>
    <row r="187">
      <c r="A187" s="17"/>
      <c r="B187" s="17"/>
      <c r="C187" s="17"/>
      <c r="D187" s="16"/>
      <c r="E187" s="16"/>
      <c r="F187" s="16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</row>
    <row r="188">
      <c r="A188" s="17"/>
      <c r="B188" s="17"/>
      <c r="C188" s="17"/>
      <c r="D188" s="16"/>
      <c r="E188" s="16"/>
      <c r="F188" s="16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</row>
    <row r="189">
      <c r="A189" s="17"/>
      <c r="B189" s="17"/>
      <c r="C189" s="17"/>
      <c r="D189" s="16"/>
      <c r="E189" s="16"/>
      <c r="F189" s="16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</row>
    <row r="190">
      <c r="A190" s="17"/>
      <c r="B190" s="17"/>
      <c r="C190" s="17"/>
      <c r="D190" s="16"/>
      <c r="E190" s="16"/>
      <c r="F190" s="16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</row>
    <row r="191">
      <c r="A191" s="17"/>
      <c r="B191" s="17"/>
      <c r="C191" s="17"/>
      <c r="D191" s="16"/>
      <c r="E191" s="16"/>
      <c r="F191" s="16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</row>
    <row r="192">
      <c r="A192" s="17"/>
      <c r="B192" s="17"/>
      <c r="C192" s="17"/>
      <c r="D192" s="16"/>
      <c r="E192" s="16"/>
      <c r="F192" s="16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</row>
    <row r="193">
      <c r="A193" s="17"/>
      <c r="B193" s="17"/>
      <c r="C193" s="17"/>
      <c r="D193" s="16"/>
      <c r="E193" s="16"/>
      <c r="F193" s="16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</row>
    <row r="194">
      <c r="A194" s="17"/>
      <c r="B194" s="17"/>
      <c r="C194" s="17"/>
      <c r="D194" s="16"/>
      <c r="E194" s="16"/>
      <c r="F194" s="16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</row>
    <row r="195">
      <c r="A195" s="17"/>
      <c r="B195" s="17"/>
      <c r="C195" s="17"/>
      <c r="D195" s="16"/>
      <c r="E195" s="16"/>
      <c r="F195" s="16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</row>
    <row r="196">
      <c r="A196" s="17"/>
      <c r="B196" s="17"/>
      <c r="C196" s="17"/>
      <c r="D196" s="16"/>
      <c r="E196" s="16"/>
      <c r="F196" s="16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</row>
    <row r="197">
      <c r="A197" s="17"/>
      <c r="B197" s="17"/>
      <c r="C197" s="17"/>
      <c r="D197" s="16"/>
      <c r="E197" s="16"/>
      <c r="F197" s="16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</row>
    <row r="198">
      <c r="A198" s="17"/>
      <c r="B198" s="17"/>
      <c r="C198" s="17"/>
      <c r="D198" s="16"/>
      <c r="E198" s="16"/>
      <c r="F198" s="16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</row>
    <row r="199">
      <c r="A199" s="17"/>
      <c r="B199" s="17"/>
      <c r="C199" s="17"/>
      <c r="D199" s="16"/>
      <c r="E199" s="16"/>
      <c r="F199" s="16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</row>
    <row r="200">
      <c r="A200" s="17"/>
      <c r="B200" s="17"/>
      <c r="C200" s="17"/>
      <c r="D200" s="16"/>
      <c r="E200" s="16"/>
      <c r="F200" s="16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</row>
    <row r="201">
      <c r="A201" s="17"/>
      <c r="B201" s="17"/>
      <c r="C201" s="17"/>
      <c r="D201" s="16"/>
      <c r="E201" s="16"/>
      <c r="F201" s="16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</row>
    <row r="202">
      <c r="A202" s="17"/>
      <c r="B202" s="17"/>
      <c r="C202" s="17"/>
      <c r="D202" s="16"/>
      <c r="E202" s="16"/>
      <c r="F202" s="16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</row>
    <row r="203">
      <c r="A203" s="17"/>
      <c r="B203" s="17"/>
      <c r="C203" s="17"/>
      <c r="D203" s="16"/>
      <c r="E203" s="16"/>
      <c r="F203" s="16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</row>
    <row r="204">
      <c r="A204" s="17"/>
      <c r="B204" s="17"/>
      <c r="C204" s="17"/>
      <c r="D204" s="16"/>
      <c r="E204" s="16"/>
      <c r="F204" s="16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</row>
    <row r="205">
      <c r="A205" s="17"/>
      <c r="B205" s="17"/>
      <c r="C205" s="17"/>
      <c r="D205" s="16"/>
      <c r="E205" s="16"/>
      <c r="F205" s="16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</row>
    <row r="206">
      <c r="A206" s="17"/>
      <c r="B206" s="17"/>
      <c r="C206" s="17"/>
      <c r="D206" s="16"/>
      <c r="E206" s="16"/>
      <c r="F206" s="16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</row>
    <row r="207">
      <c r="A207" s="17"/>
      <c r="B207" s="17"/>
      <c r="C207" s="17"/>
      <c r="D207" s="16"/>
      <c r="E207" s="16"/>
      <c r="F207" s="16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</row>
    <row r="208">
      <c r="A208" s="17"/>
      <c r="B208" s="17"/>
      <c r="C208" s="17"/>
      <c r="D208" s="16"/>
      <c r="E208" s="16"/>
      <c r="F208" s="16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</row>
    <row r="209">
      <c r="A209" s="17"/>
      <c r="B209" s="17"/>
      <c r="C209" s="17"/>
      <c r="D209" s="16"/>
      <c r="E209" s="16"/>
      <c r="F209" s="16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</row>
    <row r="210">
      <c r="A210" s="17"/>
      <c r="B210" s="17"/>
      <c r="C210" s="17"/>
      <c r="D210" s="16"/>
      <c r="E210" s="16"/>
      <c r="F210" s="16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</row>
    <row r="211">
      <c r="A211" s="17"/>
      <c r="B211" s="17"/>
      <c r="C211" s="17"/>
      <c r="D211" s="16"/>
      <c r="E211" s="16"/>
      <c r="F211" s="16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</row>
    <row r="212">
      <c r="A212" s="17"/>
      <c r="B212" s="17"/>
      <c r="C212" s="17"/>
      <c r="D212" s="16"/>
      <c r="E212" s="16"/>
      <c r="F212" s="16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</row>
    <row r="213">
      <c r="A213" s="17"/>
      <c r="B213" s="17"/>
      <c r="C213" s="17"/>
      <c r="D213" s="16"/>
      <c r="E213" s="16"/>
      <c r="F213" s="16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</row>
    <row r="214">
      <c r="A214" s="17"/>
      <c r="B214" s="17"/>
      <c r="C214" s="17"/>
      <c r="D214" s="16"/>
      <c r="E214" s="16"/>
      <c r="F214" s="16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</row>
    <row r="215">
      <c r="A215" s="17"/>
      <c r="B215" s="17"/>
      <c r="C215" s="17"/>
      <c r="D215" s="16"/>
      <c r="E215" s="16"/>
      <c r="F215" s="16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</row>
    <row r="216">
      <c r="A216" s="17"/>
      <c r="B216" s="17"/>
      <c r="C216" s="17"/>
      <c r="D216" s="16"/>
      <c r="E216" s="16"/>
      <c r="F216" s="16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</row>
    <row r="217">
      <c r="A217" s="17"/>
      <c r="B217" s="17"/>
      <c r="C217" s="17"/>
      <c r="D217" s="16"/>
      <c r="E217" s="16"/>
      <c r="F217" s="16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</row>
    <row r="218">
      <c r="A218" s="17"/>
      <c r="B218" s="17"/>
      <c r="C218" s="17"/>
      <c r="D218" s="16"/>
      <c r="E218" s="16"/>
      <c r="F218" s="16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</row>
    <row r="219">
      <c r="A219" s="17"/>
      <c r="B219" s="17"/>
      <c r="C219" s="17"/>
      <c r="D219" s="16"/>
      <c r="E219" s="16"/>
      <c r="F219" s="16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</row>
    <row r="220">
      <c r="A220" s="17"/>
      <c r="B220" s="17"/>
      <c r="C220" s="17"/>
      <c r="D220" s="16"/>
      <c r="E220" s="16"/>
      <c r="F220" s="16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</row>
    <row r="221">
      <c r="A221" s="17"/>
      <c r="B221" s="17"/>
      <c r="C221" s="17"/>
      <c r="D221" s="16"/>
      <c r="E221" s="16"/>
      <c r="F221" s="16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</row>
    <row r="222">
      <c r="A222" s="17"/>
      <c r="B222" s="17"/>
      <c r="C222" s="17"/>
      <c r="D222" s="16"/>
      <c r="E222" s="16"/>
      <c r="F222" s="16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</row>
    <row r="223">
      <c r="A223" s="17"/>
      <c r="B223" s="17"/>
      <c r="C223" s="17"/>
      <c r="D223" s="16"/>
      <c r="E223" s="16"/>
      <c r="F223" s="16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</row>
    <row r="224">
      <c r="A224" s="17"/>
      <c r="B224" s="17"/>
      <c r="C224" s="17"/>
      <c r="D224" s="16"/>
      <c r="E224" s="16"/>
      <c r="F224" s="16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</row>
    <row r="225">
      <c r="A225" s="17"/>
      <c r="B225" s="17"/>
      <c r="C225" s="17"/>
      <c r="D225" s="16"/>
      <c r="E225" s="16"/>
      <c r="F225" s="16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</row>
    <row r="226">
      <c r="A226" s="17"/>
      <c r="B226" s="17"/>
      <c r="C226" s="17"/>
      <c r="D226" s="16"/>
      <c r="E226" s="16"/>
      <c r="F226" s="16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</row>
    <row r="227">
      <c r="A227" s="17"/>
      <c r="B227" s="17"/>
      <c r="C227" s="17"/>
      <c r="D227" s="16"/>
      <c r="E227" s="16"/>
      <c r="F227" s="16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</row>
    <row r="228">
      <c r="A228" s="17"/>
      <c r="B228" s="17"/>
      <c r="C228" s="17"/>
      <c r="D228" s="16"/>
      <c r="E228" s="16"/>
      <c r="F228" s="16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</row>
    <row r="229">
      <c r="A229" s="17"/>
      <c r="B229" s="17"/>
      <c r="C229" s="17"/>
      <c r="D229" s="16"/>
      <c r="E229" s="16"/>
      <c r="F229" s="16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</row>
    <row r="230">
      <c r="A230" s="17"/>
      <c r="B230" s="17"/>
      <c r="C230" s="17"/>
      <c r="D230" s="16"/>
      <c r="E230" s="16"/>
      <c r="F230" s="16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</row>
    <row r="231">
      <c r="A231" s="17"/>
      <c r="B231" s="17"/>
      <c r="C231" s="17"/>
      <c r="D231" s="16"/>
      <c r="E231" s="16"/>
      <c r="F231" s="16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</row>
    <row r="232">
      <c r="A232" s="17"/>
      <c r="B232" s="17"/>
      <c r="C232" s="17"/>
      <c r="D232" s="16"/>
      <c r="E232" s="16"/>
      <c r="F232" s="16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</row>
    <row r="233">
      <c r="A233" s="17"/>
      <c r="B233" s="17"/>
      <c r="C233" s="17"/>
      <c r="D233" s="16"/>
      <c r="E233" s="16"/>
      <c r="F233" s="16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</row>
    <row r="234">
      <c r="A234" s="17"/>
      <c r="B234" s="17"/>
      <c r="C234" s="17"/>
      <c r="D234" s="16"/>
      <c r="E234" s="16"/>
      <c r="F234" s="16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</row>
    <row r="235">
      <c r="A235" s="17"/>
      <c r="B235" s="17"/>
      <c r="C235" s="17"/>
      <c r="D235" s="16"/>
      <c r="E235" s="16"/>
      <c r="F235" s="16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</row>
    <row r="236">
      <c r="A236" s="17"/>
      <c r="B236" s="17"/>
      <c r="C236" s="17"/>
      <c r="D236" s="16"/>
      <c r="E236" s="16"/>
      <c r="F236" s="16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</row>
    <row r="237">
      <c r="A237" s="17"/>
      <c r="B237" s="17"/>
      <c r="C237" s="17"/>
      <c r="D237" s="16"/>
      <c r="E237" s="16"/>
      <c r="F237" s="16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</row>
    <row r="238">
      <c r="A238" s="17"/>
      <c r="B238" s="17"/>
      <c r="C238" s="17"/>
      <c r="D238" s="16"/>
      <c r="E238" s="16"/>
      <c r="F238" s="16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</row>
    <row r="239">
      <c r="A239" s="17"/>
      <c r="B239" s="17"/>
      <c r="C239" s="17"/>
      <c r="D239" s="16"/>
      <c r="E239" s="16"/>
      <c r="F239" s="16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</row>
    <row r="240">
      <c r="A240" s="17"/>
      <c r="B240" s="17"/>
      <c r="C240" s="17"/>
      <c r="D240" s="16"/>
      <c r="E240" s="16"/>
      <c r="F240" s="16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</row>
    <row r="241">
      <c r="A241" s="17"/>
      <c r="B241" s="17"/>
      <c r="C241" s="17"/>
      <c r="D241" s="16"/>
      <c r="E241" s="16"/>
      <c r="F241" s="16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</row>
    <row r="242">
      <c r="A242" s="17"/>
      <c r="B242" s="17"/>
      <c r="C242" s="17"/>
      <c r="D242" s="16"/>
      <c r="E242" s="16"/>
      <c r="F242" s="16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</row>
    <row r="243">
      <c r="A243" s="17"/>
      <c r="B243" s="17"/>
      <c r="C243" s="17"/>
      <c r="D243" s="16"/>
      <c r="E243" s="16"/>
      <c r="F243" s="16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</row>
    <row r="244">
      <c r="A244" s="17"/>
      <c r="B244" s="17"/>
      <c r="C244" s="17"/>
      <c r="D244" s="16"/>
      <c r="E244" s="16"/>
      <c r="F244" s="16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</row>
    <row r="245">
      <c r="A245" s="17"/>
      <c r="B245" s="17"/>
      <c r="C245" s="17"/>
      <c r="D245" s="16"/>
      <c r="E245" s="16"/>
      <c r="F245" s="16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</row>
    <row r="246">
      <c r="A246" s="17"/>
      <c r="B246" s="17"/>
      <c r="C246" s="17"/>
      <c r="D246" s="16"/>
      <c r="E246" s="16"/>
      <c r="F246" s="16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</row>
    <row r="247">
      <c r="A247" s="17"/>
      <c r="B247" s="17"/>
      <c r="C247" s="17"/>
      <c r="D247" s="16"/>
      <c r="E247" s="16"/>
      <c r="F247" s="16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</row>
    <row r="248">
      <c r="A248" s="17"/>
      <c r="B248" s="17"/>
      <c r="C248" s="17"/>
      <c r="D248" s="16"/>
      <c r="E248" s="16"/>
      <c r="F248" s="16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</row>
    <row r="249">
      <c r="A249" s="17"/>
      <c r="B249" s="17"/>
      <c r="C249" s="17"/>
      <c r="D249" s="16"/>
      <c r="E249" s="16"/>
      <c r="F249" s="16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</row>
    <row r="250">
      <c r="A250" s="17"/>
      <c r="B250" s="17"/>
      <c r="C250" s="17"/>
      <c r="D250" s="16"/>
      <c r="E250" s="16"/>
      <c r="F250" s="16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</row>
    <row r="251">
      <c r="A251" s="17"/>
      <c r="B251" s="17"/>
      <c r="C251" s="17"/>
      <c r="D251" s="16"/>
      <c r="E251" s="16"/>
      <c r="F251" s="16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</row>
    <row r="252">
      <c r="A252" s="17"/>
      <c r="B252" s="17"/>
      <c r="C252" s="17"/>
      <c r="D252" s="16"/>
      <c r="E252" s="16"/>
      <c r="F252" s="16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</row>
    <row r="253">
      <c r="A253" s="17"/>
      <c r="B253" s="17"/>
      <c r="C253" s="17"/>
      <c r="D253" s="16"/>
      <c r="E253" s="16"/>
      <c r="F253" s="16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</row>
    <row r="254">
      <c r="A254" s="17"/>
      <c r="B254" s="17"/>
      <c r="C254" s="17"/>
      <c r="D254" s="16"/>
      <c r="E254" s="16"/>
      <c r="F254" s="16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</row>
    <row r="255">
      <c r="A255" s="17"/>
      <c r="B255" s="17"/>
      <c r="C255" s="17"/>
      <c r="D255" s="16"/>
      <c r="E255" s="16"/>
      <c r="F255" s="16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</row>
    <row r="256">
      <c r="A256" s="17"/>
      <c r="B256" s="17"/>
      <c r="C256" s="17"/>
      <c r="D256" s="16"/>
      <c r="E256" s="16"/>
      <c r="F256" s="16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</row>
    <row r="257">
      <c r="A257" s="17"/>
      <c r="B257" s="17"/>
      <c r="C257" s="17"/>
      <c r="D257" s="16"/>
      <c r="E257" s="16"/>
      <c r="F257" s="16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</row>
    <row r="258">
      <c r="A258" s="17"/>
      <c r="B258" s="17"/>
      <c r="C258" s="17"/>
      <c r="D258" s="16"/>
      <c r="E258" s="16"/>
      <c r="F258" s="16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</row>
    <row r="259">
      <c r="A259" s="17"/>
      <c r="B259" s="17"/>
      <c r="C259" s="17"/>
      <c r="D259" s="16"/>
      <c r="E259" s="16"/>
      <c r="F259" s="16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</row>
    <row r="260">
      <c r="A260" s="17"/>
      <c r="B260" s="17"/>
      <c r="C260" s="17"/>
      <c r="D260" s="16"/>
      <c r="E260" s="16"/>
      <c r="F260" s="16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</row>
    <row r="261">
      <c r="A261" s="17"/>
      <c r="B261" s="17"/>
      <c r="C261" s="17"/>
      <c r="D261" s="16"/>
      <c r="E261" s="16"/>
      <c r="F261" s="16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</row>
    <row r="262">
      <c r="A262" s="17"/>
      <c r="B262" s="17"/>
      <c r="C262" s="17"/>
      <c r="D262" s="16"/>
      <c r="E262" s="16"/>
      <c r="F262" s="16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</row>
    <row r="263">
      <c r="A263" s="17"/>
      <c r="B263" s="17"/>
      <c r="C263" s="17"/>
      <c r="D263" s="16"/>
      <c r="E263" s="16"/>
      <c r="F263" s="16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</row>
    <row r="264">
      <c r="A264" s="17"/>
      <c r="B264" s="17"/>
      <c r="C264" s="17"/>
      <c r="D264" s="16"/>
      <c r="E264" s="16"/>
      <c r="F264" s="16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</row>
    <row r="265">
      <c r="A265" s="17"/>
      <c r="B265" s="17"/>
      <c r="C265" s="17"/>
      <c r="D265" s="16"/>
      <c r="E265" s="16"/>
      <c r="F265" s="16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</row>
    <row r="266">
      <c r="A266" s="17"/>
      <c r="B266" s="17"/>
      <c r="C266" s="17"/>
      <c r="D266" s="16"/>
      <c r="E266" s="16"/>
      <c r="F266" s="16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</row>
    <row r="267">
      <c r="A267" s="17"/>
      <c r="B267" s="17"/>
      <c r="C267" s="17"/>
      <c r="D267" s="16"/>
      <c r="E267" s="16"/>
      <c r="F267" s="16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</row>
    <row r="268">
      <c r="A268" s="17"/>
      <c r="B268" s="17"/>
      <c r="C268" s="17"/>
      <c r="D268" s="16"/>
      <c r="E268" s="16"/>
      <c r="F268" s="16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</row>
    <row r="269">
      <c r="A269" s="17"/>
      <c r="B269" s="17"/>
      <c r="C269" s="17"/>
      <c r="D269" s="16"/>
      <c r="E269" s="16"/>
      <c r="F269" s="16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</row>
    <row r="270">
      <c r="A270" s="17"/>
      <c r="B270" s="17"/>
      <c r="C270" s="17"/>
      <c r="D270" s="16"/>
      <c r="E270" s="16"/>
      <c r="F270" s="16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</row>
    <row r="271">
      <c r="A271" s="17"/>
      <c r="B271" s="17"/>
      <c r="C271" s="17"/>
      <c r="D271" s="16"/>
      <c r="E271" s="16"/>
      <c r="F271" s="16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</row>
    <row r="272">
      <c r="A272" s="17"/>
      <c r="B272" s="17"/>
      <c r="C272" s="17"/>
      <c r="D272" s="16"/>
      <c r="E272" s="16"/>
      <c r="F272" s="16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</row>
    <row r="273">
      <c r="A273" s="17"/>
      <c r="B273" s="17"/>
      <c r="C273" s="17"/>
      <c r="D273" s="16"/>
      <c r="E273" s="16"/>
      <c r="F273" s="16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</row>
    <row r="274">
      <c r="A274" s="17"/>
      <c r="B274" s="17"/>
      <c r="C274" s="17"/>
      <c r="D274" s="16"/>
      <c r="E274" s="16"/>
      <c r="F274" s="16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</row>
    <row r="275">
      <c r="A275" s="17"/>
      <c r="B275" s="17"/>
      <c r="C275" s="17"/>
      <c r="D275" s="16"/>
      <c r="E275" s="16"/>
      <c r="F275" s="16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</row>
    <row r="276">
      <c r="A276" s="17"/>
      <c r="B276" s="17"/>
      <c r="C276" s="17"/>
      <c r="D276" s="16"/>
      <c r="E276" s="16"/>
      <c r="F276" s="16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</row>
    <row r="277">
      <c r="A277" s="17"/>
      <c r="B277" s="17"/>
      <c r="C277" s="17"/>
      <c r="D277" s="16"/>
      <c r="E277" s="16"/>
      <c r="F277" s="16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</row>
    <row r="278">
      <c r="A278" s="17"/>
      <c r="B278" s="17"/>
      <c r="C278" s="17"/>
      <c r="D278" s="16"/>
      <c r="E278" s="16"/>
      <c r="F278" s="16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</row>
    <row r="279">
      <c r="A279" s="17"/>
      <c r="B279" s="17"/>
      <c r="C279" s="17"/>
      <c r="D279" s="16"/>
      <c r="E279" s="16"/>
      <c r="F279" s="16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</row>
    <row r="280">
      <c r="A280" s="17"/>
      <c r="B280" s="17"/>
      <c r="C280" s="17"/>
      <c r="D280" s="16"/>
      <c r="E280" s="16"/>
      <c r="F280" s="16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</row>
    <row r="281">
      <c r="A281" s="17"/>
      <c r="B281" s="17"/>
      <c r="C281" s="17"/>
      <c r="D281" s="16"/>
      <c r="E281" s="16"/>
      <c r="F281" s="16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</row>
    <row r="282">
      <c r="A282" s="17"/>
      <c r="B282" s="17"/>
      <c r="C282" s="17"/>
      <c r="D282" s="16"/>
      <c r="E282" s="16"/>
      <c r="F282" s="16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</row>
    <row r="283">
      <c r="A283" s="17"/>
      <c r="B283" s="17"/>
      <c r="C283" s="17"/>
      <c r="D283" s="16"/>
      <c r="E283" s="16"/>
      <c r="F283" s="16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</row>
    <row r="284">
      <c r="A284" s="17"/>
      <c r="B284" s="17"/>
      <c r="C284" s="17"/>
      <c r="D284" s="16"/>
      <c r="E284" s="16"/>
      <c r="F284" s="16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</row>
    <row r="285">
      <c r="A285" s="17"/>
      <c r="B285" s="17"/>
      <c r="C285" s="17"/>
      <c r="D285" s="16"/>
      <c r="E285" s="16"/>
      <c r="F285" s="16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</row>
    <row r="286">
      <c r="A286" s="17"/>
      <c r="B286" s="17"/>
      <c r="C286" s="17"/>
      <c r="D286" s="16"/>
      <c r="E286" s="16"/>
      <c r="F286" s="16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</row>
    <row r="287">
      <c r="A287" s="17"/>
      <c r="B287" s="17"/>
      <c r="C287" s="17"/>
      <c r="D287" s="16"/>
      <c r="E287" s="16"/>
      <c r="F287" s="16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</row>
    <row r="288">
      <c r="A288" s="17"/>
      <c r="B288" s="17"/>
      <c r="C288" s="17"/>
      <c r="D288" s="16"/>
      <c r="E288" s="16"/>
      <c r="F288" s="16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</row>
    <row r="289">
      <c r="A289" s="17"/>
      <c r="B289" s="17"/>
      <c r="C289" s="17"/>
      <c r="D289" s="16"/>
      <c r="E289" s="16"/>
      <c r="F289" s="16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</row>
    <row r="290">
      <c r="A290" s="17"/>
      <c r="B290" s="17"/>
      <c r="C290" s="17"/>
      <c r="D290" s="16"/>
      <c r="E290" s="16"/>
      <c r="F290" s="16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</row>
    <row r="291">
      <c r="A291" s="17"/>
      <c r="B291" s="17"/>
      <c r="C291" s="17"/>
      <c r="D291" s="16"/>
      <c r="E291" s="16"/>
      <c r="F291" s="16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</row>
    <row r="292">
      <c r="A292" s="17"/>
      <c r="B292" s="17"/>
      <c r="C292" s="17"/>
      <c r="D292" s="16"/>
      <c r="E292" s="16"/>
      <c r="F292" s="16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</row>
    <row r="293">
      <c r="A293" s="17"/>
      <c r="B293" s="17"/>
      <c r="C293" s="17"/>
      <c r="D293" s="16"/>
      <c r="E293" s="16"/>
      <c r="F293" s="16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</row>
    <row r="294">
      <c r="A294" s="17"/>
      <c r="B294" s="17"/>
      <c r="C294" s="17"/>
      <c r="D294" s="16"/>
      <c r="E294" s="16"/>
      <c r="F294" s="16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</row>
    <row r="295">
      <c r="A295" s="17"/>
      <c r="B295" s="17"/>
      <c r="C295" s="17"/>
      <c r="D295" s="16"/>
      <c r="E295" s="16"/>
      <c r="F295" s="16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</row>
    <row r="296">
      <c r="A296" s="17"/>
      <c r="B296" s="17"/>
      <c r="C296" s="17"/>
      <c r="D296" s="16"/>
      <c r="E296" s="16"/>
      <c r="F296" s="16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</row>
    <row r="297">
      <c r="A297" s="17"/>
      <c r="B297" s="17"/>
      <c r="C297" s="17"/>
      <c r="D297" s="16"/>
      <c r="E297" s="16"/>
      <c r="F297" s="16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</row>
    <row r="298">
      <c r="A298" s="17"/>
      <c r="B298" s="17"/>
      <c r="C298" s="17"/>
      <c r="D298" s="16"/>
      <c r="E298" s="16"/>
      <c r="F298" s="16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</row>
    <row r="299">
      <c r="A299" s="17"/>
      <c r="B299" s="17"/>
      <c r="C299" s="17"/>
      <c r="D299" s="16"/>
      <c r="E299" s="16"/>
      <c r="F299" s="16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</row>
    <row r="300">
      <c r="A300" s="17"/>
      <c r="B300" s="17"/>
      <c r="C300" s="17"/>
      <c r="D300" s="16"/>
      <c r="E300" s="16"/>
      <c r="F300" s="16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</row>
    <row r="301">
      <c r="A301" s="17"/>
      <c r="B301" s="17"/>
      <c r="C301" s="17"/>
      <c r="D301" s="16"/>
      <c r="E301" s="16"/>
      <c r="F301" s="16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</row>
    <row r="302">
      <c r="A302" s="17"/>
      <c r="B302" s="17"/>
      <c r="C302" s="17"/>
      <c r="D302" s="16"/>
      <c r="E302" s="16"/>
      <c r="F302" s="16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</row>
    <row r="303">
      <c r="A303" s="17"/>
      <c r="B303" s="17"/>
      <c r="C303" s="17"/>
      <c r="D303" s="16"/>
      <c r="E303" s="16"/>
      <c r="F303" s="16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</row>
    <row r="304">
      <c r="A304" s="17"/>
      <c r="B304" s="17"/>
      <c r="C304" s="17"/>
      <c r="D304" s="16"/>
      <c r="E304" s="16"/>
      <c r="F304" s="16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</row>
    <row r="305">
      <c r="A305" s="17"/>
      <c r="B305" s="17"/>
      <c r="C305" s="17"/>
      <c r="D305" s="16"/>
      <c r="E305" s="16"/>
      <c r="F305" s="16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</row>
    <row r="306">
      <c r="A306" s="17"/>
      <c r="B306" s="17"/>
      <c r="C306" s="17"/>
      <c r="D306" s="16"/>
      <c r="E306" s="16"/>
      <c r="F306" s="16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</row>
    <row r="307">
      <c r="A307" s="17"/>
      <c r="B307" s="17"/>
      <c r="C307" s="17"/>
      <c r="D307" s="16"/>
      <c r="E307" s="16"/>
      <c r="F307" s="16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</row>
    <row r="308">
      <c r="A308" s="17"/>
      <c r="B308" s="17"/>
      <c r="C308" s="17"/>
      <c r="D308" s="16"/>
      <c r="E308" s="16"/>
      <c r="F308" s="16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</row>
    <row r="309">
      <c r="A309" s="17"/>
      <c r="B309" s="17"/>
      <c r="C309" s="17"/>
      <c r="D309" s="16"/>
      <c r="E309" s="16"/>
      <c r="F309" s="16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</row>
    <row r="310">
      <c r="A310" s="17"/>
      <c r="B310" s="17"/>
      <c r="C310" s="17"/>
      <c r="D310" s="16"/>
      <c r="E310" s="16"/>
      <c r="F310" s="16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</row>
    <row r="311">
      <c r="A311" s="17"/>
      <c r="B311" s="17"/>
      <c r="C311" s="17"/>
      <c r="D311" s="16"/>
      <c r="E311" s="16"/>
      <c r="F311" s="16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</row>
    <row r="312">
      <c r="A312" s="17"/>
      <c r="B312" s="17"/>
      <c r="C312" s="17"/>
      <c r="D312" s="16"/>
      <c r="E312" s="16"/>
      <c r="F312" s="16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</row>
    <row r="313">
      <c r="A313" s="17"/>
      <c r="B313" s="17"/>
      <c r="C313" s="17"/>
      <c r="D313" s="16"/>
      <c r="E313" s="16"/>
      <c r="F313" s="16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</row>
    <row r="314">
      <c r="A314" s="17"/>
      <c r="B314" s="17"/>
      <c r="C314" s="17"/>
      <c r="D314" s="16"/>
      <c r="E314" s="16"/>
      <c r="F314" s="16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</row>
    <row r="315">
      <c r="A315" s="17"/>
      <c r="B315" s="17"/>
      <c r="C315" s="17"/>
      <c r="D315" s="16"/>
      <c r="E315" s="16"/>
      <c r="F315" s="16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</row>
    <row r="316">
      <c r="A316" s="17"/>
      <c r="B316" s="17"/>
      <c r="C316" s="17"/>
      <c r="D316" s="16"/>
      <c r="E316" s="16"/>
      <c r="F316" s="16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</row>
    <row r="317">
      <c r="A317" s="17"/>
      <c r="B317" s="17"/>
      <c r="C317" s="17"/>
      <c r="D317" s="16"/>
      <c r="E317" s="16"/>
      <c r="F317" s="16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</row>
    <row r="318">
      <c r="A318" s="17"/>
      <c r="B318" s="17"/>
      <c r="C318" s="17"/>
      <c r="D318" s="16"/>
      <c r="E318" s="16"/>
      <c r="F318" s="16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</row>
    <row r="319">
      <c r="A319" s="17"/>
      <c r="B319" s="17"/>
      <c r="C319" s="17"/>
      <c r="D319" s="16"/>
      <c r="E319" s="16"/>
      <c r="F319" s="16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</row>
    <row r="320">
      <c r="A320" s="17"/>
      <c r="B320" s="17"/>
      <c r="C320" s="17"/>
      <c r="D320" s="16"/>
      <c r="E320" s="16"/>
      <c r="F320" s="16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</row>
    <row r="321">
      <c r="A321" s="17"/>
      <c r="B321" s="17"/>
      <c r="C321" s="17"/>
      <c r="D321" s="16"/>
      <c r="E321" s="16"/>
      <c r="F321" s="16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</row>
    <row r="322">
      <c r="A322" s="17"/>
      <c r="B322" s="17"/>
      <c r="C322" s="17"/>
      <c r="D322" s="16"/>
      <c r="E322" s="16"/>
      <c r="F322" s="16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</row>
    <row r="323">
      <c r="A323" s="17"/>
      <c r="B323" s="17"/>
      <c r="C323" s="17"/>
      <c r="D323" s="16"/>
      <c r="E323" s="16"/>
      <c r="F323" s="16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</row>
    <row r="324">
      <c r="A324" s="17"/>
      <c r="B324" s="17"/>
      <c r="C324" s="17"/>
      <c r="D324" s="16"/>
      <c r="E324" s="16"/>
      <c r="F324" s="16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</row>
    <row r="325">
      <c r="A325" s="17"/>
      <c r="B325" s="17"/>
      <c r="C325" s="17"/>
      <c r="D325" s="16"/>
      <c r="E325" s="16"/>
      <c r="F325" s="16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</row>
    <row r="326">
      <c r="A326" s="17"/>
      <c r="B326" s="17"/>
      <c r="C326" s="17"/>
      <c r="D326" s="16"/>
      <c r="E326" s="16"/>
      <c r="F326" s="16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</row>
    <row r="327">
      <c r="A327" s="17"/>
      <c r="B327" s="17"/>
      <c r="C327" s="17"/>
      <c r="D327" s="16"/>
      <c r="E327" s="16"/>
      <c r="F327" s="16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</row>
    <row r="328">
      <c r="A328" s="17"/>
      <c r="B328" s="17"/>
      <c r="C328" s="17"/>
      <c r="D328" s="16"/>
      <c r="E328" s="16"/>
      <c r="F328" s="16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</row>
    <row r="329">
      <c r="A329" s="17"/>
      <c r="B329" s="17"/>
      <c r="C329" s="17"/>
      <c r="D329" s="16"/>
      <c r="E329" s="16"/>
      <c r="F329" s="16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</row>
    <row r="330">
      <c r="A330" s="17"/>
      <c r="B330" s="17"/>
      <c r="C330" s="17"/>
      <c r="D330" s="16"/>
      <c r="E330" s="16"/>
      <c r="F330" s="16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</row>
    <row r="331">
      <c r="A331" s="17"/>
      <c r="B331" s="17"/>
      <c r="C331" s="17"/>
      <c r="D331" s="16"/>
      <c r="E331" s="16"/>
      <c r="F331" s="16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</row>
    <row r="332">
      <c r="A332" s="17"/>
      <c r="B332" s="17"/>
      <c r="C332" s="17"/>
      <c r="D332" s="16"/>
      <c r="E332" s="16"/>
      <c r="F332" s="16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</row>
    <row r="333">
      <c r="A333" s="17"/>
      <c r="B333" s="17"/>
      <c r="C333" s="17"/>
      <c r="D333" s="16"/>
      <c r="E333" s="16"/>
      <c r="F333" s="16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</row>
    <row r="334">
      <c r="A334" s="17"/>
      <c r="B334" s="17"/>
      <c r="C334" s="17"/>
      <c r="D334" s="16"/>
      <c r="E334" s="16"/>
      <c r="F334" s="16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</row>
    <row r="335">
      <c r="A335" s="17"/>
      <c r="B335" s="17"/>
      <c r="C335" s="17"/>
      <c r="D335" s="16"/>
      <c r="E335" s="16"/>
      <c r="F335" s="16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</row>
    <row r="336">
      <c r="A336" s="17"/>
      <c r="B336" s="17"/>
      <c r="C336" s="17"/>
      <c r="D336" s="16"/>
      <c r="E336" s="16"/>
      <c r="F336" s="16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</row>
    <row r="337">
      <c r="A337" s="17"/>
      <c r="B337" s="17"/>
      <c r="C337" s="17"/>
      <c r="D337" s="16"/>
      <c r="E337" s="16"/>
      <c r="F337" s="16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</row>
    <row r="338">
      <c r="A338" s="17"/>
      <c r="B338" s="17"/>
      <c r="C338" s="17"/>
      <c r="D338" s="16"/>
      <c r="E338" s="16"/>
      <c r="F338" s="16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</row>
    <row r="339">
      <c r="A339" s="17"/>
      <c r="B339" s="17"/>
      <c r="C339" s="17"/>
      <c r="D339" s="16"/>
      <c r="E339" s="16"/>
      <c r="F339" s="16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</row>
    <row r="340">
      <c r="A340" s="17"/>
      <c r="B340" s="17"/>
      <c r="C340" s="17"/>
      <c r="D340" s="16"/>
      <c r="E340" s="16"/>
      <c r="F340" s="16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</row>
    <row r="341">
      <c r="A341" s="17"/>
      <c r="B341" s="17"/>
      <c r="C341" s="17"/>
      <c r="D341" s="16"/>
      <c r="E341" s="16"/>
      <c r="F341" s="16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</row>
    <row r="342">
      <c r="A342" s="17"/>
      <c r="B342" s="17"/>
      <c r="C342" s="17"/>
      <c r="D342" s="16"/>
      <c r="E342" s="16"/>
      <c r="F342" s="16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</row>
    <row r="343">
      <c r="A343" s="17"/>
      <c r="B343" s="17"/>
      <c r="C343" s="17"/>
      <c r="D343" s="16"/>
      <c r="E343" s="16"/>
      <c r="F343" s="16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</row>
    <row r="344">
      <c r="A344" s="17"/>
      <c r="B344" s="17"/>
      <c r="C344" s="17"/>
      <c r="D344" s="16"/>
      <c r="E344" s="16"/>
      <c r="F344" s="16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</row>
    <row r="345">
      <c r="A345" s="17"/>
      <c r="B345" s="17"/>
      <c r="C345" s="17"/>
      <c r="D345" s="16"/>
      <c r="E345" s="16"/>
      <c r="F345" s="16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</row>
    <row r="346">
      <c r="A346" s="17"/>
      <c r="B346" s="17"/>
      <c r="C346" s="17"/>
      <c r="D346" s="16"/>
      <c r="E346" s="16"/>
      <c r="F346" s="16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</row>
    <row r="347">
      <c r="A347" s="17"/>
      <c r="B347" s="17"/>
      <c r="C347" s="17"/>
      <c r="D347" s="16"/>
      <c r="E347" s="16"/>
      <c r="F347" s="16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</row>
    <row r="348">
      <c r="A348" s="17"/>
      <c r="B348" s="17"/>
      <c r="C348" s="17"/>
      <c r="D348" s="16"/>
      <c r="E348" s="16"/>
      <c r="F348" s="16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</row>
    <row r="349">
      <c r="A349" s="17"/>
      <c r="B349" s="17"/>
      <c r="C349" s="17"/>
      <c r="D349" s="16"/>
      <c r="E349" s="16"/>
      <c r="F349" s="16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</row>
    <row r="350">
      <c r="A350" s="17"/>
      <c r="B350" s="17"/>
      <c r="C350" s="17"/>
      <c r="D350" s="16"/>
      <c r="E350" s="16"/>
      <c r="F350" s="16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</row>
    <row r="351">
      <c r="A351" s="17"/>
      <c r="B351" s="17"/>
      <c r="C351" s="17"/>
      <c r="D351" s="16"/>
      <c r="E351" s="16"/>
      <c r="F351" s="16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</row>
    <row r="352">
      <c r="A352" s="17"/>
      <c r="B352" s="17"/>
      <c r="C352" s="17"/>
      <c r="D352" s="16"/>
      <c r="E352" s="16"/>
      <c r="F352" s="16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</row>
    <row r="353">
      <c r="A353" s="17"/>
      <c r="B353" s="17"/>
      <c r="C353" s="17"/>
      <c r="D353" s="16"/>
      <c r="E353" s="16"/>
      <c r="F353" s="16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</row>
    <row r="354">
      <c r="A354" s="17"/>
      <c r="B354" s="17"/>
      <c r="C354" s="17"/>
      <c r="D354" s="16"/>
      <c r="E354" s="16"/>
      <c r="F354" s="16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</row>
    <row r="355">
      <c r="A355" s="17"/>
      <c r="B355" s="17"/>
      <c r="C355" s="17"/>
      <c r="D355" s="16"/>
      <c r="E355" s="16"/>
      <c r="F355" s="16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</row>
    <row r="356">
      <c r="A356" s="17"/>
      <c r="B356" s="17"/>
      <c r="C356" s="17"/>
      <c r="D356" s="16"/>
      <c r="E356" s="16"/>
      <c r="F356" s="16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</row>
    <row r="357">
      <c r="A357" s="17"/>
      <c r="B357" s="17"/>
      <c r="C357" s="17"/>
      <c r="D357" s="16"/>
      <c r="E357" s="16"/>
      <c r="F357" s="16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</row>
    <row r="358">
      <c r="A358" s="17"/>
      <c r="B358" s="17"/>
      <c r="C358" s="17"/>
      <c r="D358" s="16"/>
      <c r="E358" s="16"/>
      <c r="F358" s="16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</row>
    <row r="359">
      <c r="A359" s="17"/>
      <c r="B359" s="17"/>
      <c r="C359" s="17"/>
      <c r="D359" s="16"/>
      <c r="E359" s="16"/>
      <c r="F359" s="16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</row>
    <row r="360">
      <c r="A360" s="17"/>
      <c r="B360" s="17"/>
      <c r="C360" s="17"/>
      <c r="D360" s="16"/>
      <c r="E360" s="16"/>
      <c r="F360" s="16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</row>
    <row r="361">
      <c r="A361" s="17"/>
      <c r="B361" s="17"/>
      <c r="C361" s="17"/>
      <c r="D361" s="16"/>
      <c r="E361" s="16"/>
      <c r="F361" s="16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</row>
    <row r="362">
      <c r="A362" s="17"/>
      <c r="B362" s="17"/>
      <c r="C362" s="17"/>
      <c r="D362" s="16"/>
      <c r="E362" s="16"/>
      <c r="F362" s="16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</row>
    <row r="363">
      <c r="A363" s="17"/>
      <c r="B363" s="17"/>
      <c r="C363" s="17"/>
      <c r="D363" s="16"/>
      <c r="E363" s="16"/>
      <c r="F363" s="16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</row>
    <row r="364">
      <c r="A364" s="17"/>
      <c r="B364" s="17"/>
      <c r="C364" s="17"/>
      <c r="D364" s="16"/>
      <c r="E364" s="16"/>
      <c r="F364" s="16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</row>
    <row r="365">
      <c r="A365" s="17"/>
      <c r="B365" s="17"/>
      <c r="C365" s="17"/>
      <c r="D365" s="16"/>
      <c r="E365" s="16"/>
      <c r="F365" s="16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</row>
    <row r="366">
      <c r="A366" s="17"/>
      <c r="B366" s="17"/>
      <c r="C366" s="17"/>
      <c r="D366" s="16"/>
      <c r="E366" s="16"/>
      <c r="F366" s="16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</row>
    <row r="367">
      <c r="A367" s="17"/>
      <c r="B367" s="17"/>
      <c r="C367" s="17"/>
      <c r="D367" s="16"/>
      <c r="E367" s="16"/>
      <c r="F367" s="16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</row>
    <row r="368">
      <c r="A368" s="17"/>
      <c r="B368" s="17"/>
      <c r="C368" s="17"/>
      <c r="D368" s="16"/>
      <c r="E368" s="16"/>
      <c r="F368" s="16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</row>
    <row r="369">
      <c r="A369" s="17"/>
      <c r="B369" s="17"/>
      <c r="C369" s="17"/>
      <c r="D369" s="16"/>
      <c r="E369" s="16"/>
      <c r="F369" s="16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</row>
    <row r="370">
      <c r="A370" s="17"/>
      <c r="B370" s="17"/>
      <c r="C370" s="17"/>
      <c r="D370" s="16"/>
      <c r="E370" s="16"/>
      <c r="F370" s="16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</row>
    <row r="371">
      <c r="A371" s="17"/>
      <c r="B371" s="17"/>
      <c r="C371" s="17"/>
      <c r="D371" s="16"/>
      <c r="E371" s="16"/>
      <c r="F371" s="16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</row>
    <row r="372">
      <c r="A372" s="17"/>
      <c r="B372" s="17"/>
      <c r="C372" s="17"/>
      <c r="D372" s="16"/>
      <c r="E372" s="16"/>
      <c r="F372" s="16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</row>
    <row r="373">
      <c r="A373" s="17"/>
      <c r="B373" s="17"/>
      <c r="C373" s="17"/>
      <c r="D373" s="16"/>
      <c r="E373" s="16"/>
      <c r="F373" s="16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</row>
    <row r="374">
      <c r="A374" s="17"/>
      <c r="B374" s="17"/>
      <c r="C374" s="17"/>
      <c r="D374" s="16"/>
      <c r="E374" s="16"/>
      <c r="F374" s="16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</row>
    <row r="375">
      <c r="A375" s="17"/>
      <c r="B375" s="17"/>
      <c r="C375" s="17"/>
      <c r="D375" s="16"/>
      <c r="E375" s="16"/>
      <c r="F375" s="16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</row>
    <row r="376">
      <c r="A376" s="17"/>
      <c r="B376" s="17"/>
      <c r="C376" s="17"/>
      <c r="D376" s="16"/>
      <c r="E376" s="16"/>
      <c r="F376" s="16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</row>
    <row r="377">
      <c r="A377" s="17"/>
      <c r="B377" s="17"/>
      <c r="C377" s="17"/>
      <c r="D377" s="16"/>
      <c r="E377" s="16"/>
      <c r="F377" s="16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</row>
    <row r="378">
      <c r="A378" s="17"/>
      <c r="B378" s="17"/>
      <c r="C378" s="17"/>
      <c r="D378" s="16"/>
      <c r="E378" s="16"/>
      <c r="F378" s="16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</row>
    <row r="379">
      <c r="A379" s="17"/>
      <c r="B379" s="17"/>
      <c r="C379" s="17"/>
      <c r="D379" s="16"/>
      <c r="E379" s="16"/>
      <c r="F379" s="16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</row>
    <row r="380">
      <c r="A380" s="17"/>
      <c r="B380" s="17"/>
      <c r="C380" s="17"/>
      <c r="D380" s="16"/>
      <c r="E380" s="16"/>
      <c r="F380" s="16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</row>
    <row r="381">
      <c r="A381" s="17"/>
      <c r="B381" s="17"/>
      <c r="C381" s="17"/>
      <c r="D381" s="16"/>
      <c r="E381" s="16"/>
      <c r="F381" s="16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</row>
    <row r="382">
      <c r="A382" s="17"/>
      <c r="B382" s="17"/>
      <c r="C382" s="17"/>
      <c r="D382" s="16"/>
      <c r="E382" s="16"/>
      <c r="F382" s="16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</row>
    <row r="383">
      <c r="A383" s="17"/>
      <c r="B383" s="17"/>
      <c r="C383" s="17"/>
      <c r="D383" s="16"/>
      <c r="E383" s="16"/>
      <c r="F383" s="16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</row>
    <row r="384">
      <c r="A384" s="17"/>
      <c r="B384" s="17"/>
      <c r="C384" s="17"/>
      <c r="D384" s="16"/>
      <c r="E384" s="16"/>
      <c r="F384" s="16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</row>
    <row r="385">
      <c r="A385" s="17"/>
      <c r="B385" s="17"/>
      <c r="C385" s="17"/>
      <c r="D385" s="16"/>
      <c r="E385" s="16"/>
      <c r="F385" s="16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</row>
    <row r="386">
      <c r="A386" s="17"/>
      <c r="B386" s="17"/>
      <c r="C386" s="17"/>
      <c r="D386" s="16"/>
      <c r="E386" s="16"/>
      <c r="F386" s="16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</row>
    <row r="387">
      <c r="A387" s="17"/>
      <c r="B387" s="17"/>
      <c r="C387" s="17"/>
      <c r="D387" s="16"/>
      <c r="E387" s="16"/>
      <c r="F387" s="16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</row>
    <row r="388">
      <c r="A388" s="17"/>
      <c r="B388" s="17"/>
      <c r="C388" s="17"/>
      <c r="D388" s="16"/>
      <c r="E388" s="16"/>
      <c r="F388" s="16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</row>
    <row r="389">
      <c r="A389" s="17"/>
      <c r="B389" s="17"/>
      <c r="C389" s="17"/>
      <c r="D389" s="16"/>
      <c r="E389" s="16"/>
      <c r="F389" s="16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</row>
    <row r="390">
      <c r="A390" s="17"/>
      <c r="B390" s="17"/>
      <c r="C390" s="17"/>
      <c r="D390" s="16"/>
      <c r="E390" s="16"/>
      <c r="F390" s="16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</row>
    <row r="391">
      <c r="A391" s="17"/>
      <c r="B391" s="17"/>
      <c r="C391" s="17"/>
      <c r="D391" s="16"/>
      <c r="E391" s="16"/>
      <c r="F391" s="16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</row>
    <row r="392">
      <c r="A392" s="17"/>
      <c r="B392" s="17"/>
      <c r="C392" s="17"/>
      <c r="D392" s="16"/>
      <c r="E392" s="16"/>
      <c r="F392" s="16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</row>
    <row r="393">
      <c r="A393" s="17"/>
      <c r="B393" s="17"/>
      <c r="C393" s="17"/>
      <c r="D393" s="16"/>
      <c r="E393" s="16"/>
      <c r="F393" s="16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</row>
    <row r="394">
      <c r="A394" s="17"/>
      <c r="B394" s="17"/>
      <c r="C394" s="17"/>
      <c r="D394" s="16"/>
      <c r="E394" s="16"/>
      <c r="F394" s="16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</row>
    <row r="395">
      <c r="A395" s="17"/>
      <c r="B395" s="17"/>
      <c r="C395" s="17"/>
      <c r="D395" s="16"/>
      <c r="E395" s="16"/>
      <c r="F395" s="16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</row>
    <row r="396">
      <c r="A396" s="17"/>
      <c r="B396" s="17"/>
      <c r="C396" s="17"/>
      <c r="D396" s="16"/>
      <c r="E396" s="16"/>
      <c r="F396" s="16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</row>
    <row r="397">
      <c r="A397" s="17"/>
      <c r="B397" s="17"/>
      <c r="C397" s="17"/>
      <c r="D397" s="16"/>
      <c r="E397" s="16"/>
      <c r="F397" s="16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</row>
    <row r="398">
      <c r="A398" s="17"/>
      <c r="B398" s="17"/>
      <c r="C398" s="17"/>
      <c r="D398" s="16"/>
      <c r="E398" s="16"/>
      <c r="F398" s="16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</row>
    <row r="399">
      <c r="A399" s="17"/>
      <c r="B399" s="17"/>
      <c r="C399" s="17"/>
      <c r="D399" s="16"/>
      <c r="E399" s="16"/>
      <c r="F399" s="16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</row>
    <row r="400">
      <c r="A400" s="17"/>
      <c r="B400" s="17"/>
      <c r="C400" s="17"/>
      <c r="D400" s="16"/>
      <c r="E400" s="16"/>
      <c r="F400" s="16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</row>
    <row r="401">
      <c r="A401" s="17"/>
      <c r="B401" s="17"/>
      <c r="C401" s="17"/>
      <c r="D401" s="16"/>
      <c r="E401" s="16"/>
      <c r="F401" s="16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</row>
    <row r="402">
      <c r="A402" s="17"/>
      <c r="B402" s="17"/>
      <c r="C402" s="17"/>
      <c r="D402" s="16"/>
      <c r="E402" s="16"/>
      <c r="F402" s="16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</row>
    <row r="403">
      <c r="A403" s="17"/>
      <c r="B403" s="17"/>
      <c r="C403" s="17"/>
      <c r="D403" s="16"/>
      <c r="E403" s="16"/>
      <c r="F403" s="16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</row>
    <row r="404">
      <c r="A404" s="17"/>
      <c r="B404" s="17"/>
      <c r="C404" s="17"/>
      <c r="D404" s="16"/>
      <c r="E404" s="16"/>
      <c r="F404" s="16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</row>
    <row r="405">
      <c r="A405" s="17"/>
      <c r="B405" s="17"/>
      <c r="C405" s="17"/>
      <c r="D405" s="16"/>
      <c r="E405" s="16"/>
      <c r="F405" s="16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</row>
    <row r="406">
      <c r="A406" s="17"/>
      <c r="B406" s="17"/>
      <c r="C406" s="17"/>
      <c r="D406" s="16"/>
      <c r="E406" s="16"/>
      <c r="F406" s="16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</row>
    <row r="407">
      <c r="A407" s="17"/>
      <c r="B407" s="17"/>
      <c r="C407" s="17"/>
      <c r="D407" s="16"/>
      <c r="E407" s="16"/>
      <c r="F407" s="16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</row>
    <row r="408">
      <c r="A408" s="17"/>
      <c r="B408" s="17"/>
      <c r="C408" s="17"/>
      <c r="D408" s="16"/>
      <c r="E408" s="16"/>
      <c r="F408" s="16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</row>
    <row r="409">
      <c r="A409" s="17"/>
      <c r="B409" s="17"/>
      <c r="C409" s="17"/>
      <c r="D409" s="16"/>
      <c r="E409" s="16"/>
      <c r="F409" s="16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</row>
    <row r="410">
      <c r="A410" s="17"/>
      <c r="B410" s="17"/>
      <c r="C410" s="17"/>
      <c r="D410" s="16"/>
      <c r="E410" s="16"/>
      <c r="F410" s="16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</row>
    <row r="411">
      <c r="A411" s="17"/>
      <c r="B411" s="17"/>
      <c r="C411" s="17"/>
      <c r="D411" s="16"/>
      <c r="E411" s="16"/>
      <c r="F411" s="16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</row>
    <row r="412">
      <c r="A412" s="17"/>
      <c r="B412" s="17"/>
      <c r="C412" s="17"/>
      <c r="D412" s="16"/>
      <c r="E412" s="16"/>
      <c r="F412" s="16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</row>
    <row r="413">
      <c r="A413" s="17"/>
      <c r="B413" s="17"/>
      <c r="C413" s="17"/>
      <c r="D413" s="16"/>
      <c r="E413" s="16"/>
      <c r="F413" s="16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</row>
    <row r="414">
      <c r="A414" s="17"/>
      <c r="B414" s="17"/>
      <c r="C414" s="17"/>
      <c r="D414" s="16"/>
      <c r="E414" s="16"/>
      <c r="F414" s="16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</row>
    <row r="415">
      <c r="A415" s="17"/>
      <c r="B415" s="17"/>
      <c r="C415" s="17"/>
      <c r="D415" s="16"/>
      <c r="E415" s="16"/>
      <c r="F415" s="16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</row>
    <row r="416">
      <c r="A416" s="17"/>
      <c r="B416" s="17"/>
      <c r="C416" s="17"/>
      <c r="D416" s="16"/>
      <c r="E416" s="16"/>
      <c r="F416" s="16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</row>
    <row r="417">
      <c r="A417" s="17"/>
      <c r="B417" s="17"/>
      <c r="C417" s="17"/>
      <c r="D417" s="16"/>
      <c r="E417" s="16"/>
      <c r="F417" s="16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</row>
    <row r="418">
      <c r="A418" s="17"/>
      <c r="B418" s="17"/>
      <c r="C418" s="17"/>
      <c r="D418" s="16"/>
      <c r="E418" s="16"/>
      <c r="F418" s="16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</row>
    <row r="419">
      <c r="A419" s="17"/>
      <c r="B419" s="17"/>
      <c r="C419" s="17"/>
      <c r="D419" s="16"/>
      <c r="E419" s="16"/>
      <c r="F419" s="16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</row>
    <row r="420">
      <c r="A420" s="17"/>
      <c r="B420" s="17"/>
      <c r="C420" s="17"/>
      <c r="D420" s="16"/>
      <c r="E420" s="16"/>
      <c r="F420" s="16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</row>
    <row r="421">
      <c r="A421" s="17"/>
      <c r="B421" s="17"/>
      <c r="C421" s="17"/>
      <c r="D421" s="16"/>
      <c r="E421" s="16"/>
      <c r="F421" s="16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</row>
    <row r="422">
      <c r="A422" s="17"/>
      <c r="B422" s="17"/>
      <c r="C422" s="17"/>
      <c r="D422" s="16"/>
      <c r="E422" s="16"/>
      <c r="F422" s="16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</row>
    <row r="423">
      <c r="A423" s="17"/>
      <c r="B423" s="17"/>
      <c r="C423" s="17"/>
      <c r="D423" s="16"/>
      <c r="E423" s="16"/>
      <c r="F423" s="16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</row>
    <row r="424">
      <c r="A424" s="17"/>
      <c r="B424" s="17"/>
      <c r="C424" s="17"/>
      <c r="D424" s="16"/>
      <c r="E424" s="16"/>
      <c r="F424" s="16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</row>
    <row r="425">
      <c r="A425" s="17"/>
      <c r="B425" s="17"/>
      <c r="C425" s="17"/>
      <c r="D425" s="16"/>
      <c r="E425" s="16"/>
      <c r="F425" s="16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</row>
    <row r="426">
      <c r="A426" s="17"/>
      <c r="B426" s="17"/>
      <c r="C426" s="17"/>
      <c r="D426" s="16"/>
      <c r="E426" s="16"/>
      <c r="F426" s="16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</row>
    <row r="427">
      <c r="A427" s="17"/>
      <c r="B427" s="17"/>
      <c r="C427" s="17"/>
      <c r="D427" s="16"/>
      <c r="E427" s="16"/>
      <c r="F427" s="16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</row>
    <row r="428">
      <c r="A428" s="17"/>
      <c r="B428" s="17"/>
      <c r="C428" s="17"/>
      <c r="D428" s="16"/>
      <c r="E428" s="16"/>
      <c r="F428" s="16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</row>
    <row r="429">
      <c r="A429" s="17"/>
      <c r="B429" s="17"/>
      <c r="C429" s="17"/>
      <c r="D429" s="16"/>
      <c r="E429" s="16"/>
      <c r="F429" s="16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</row>
    <row r="430">
      <c r="A430" s="17"/>
      <c r="B430" s="17"/>
      <c r="C430" s="17"/>
      <c r="D430" s="16"/>
      <c r="E430" s="16"/>
      <c r="F430" s="16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</row>
    <row r="431">
      <c r="A431" s="17"/>
      <c r="B431" s="17"/>
      <c r="C431" s="17"/>
      <c r="D431" s="16"/>
      <c r="E431" s="16"/>
      <c r="F431" s="16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</row>
    <row r="432">
      <c r="A432" s="17"/>
      <c r="B432" s="17"/>
      <c r="C432" s="17"/>
      <c r="D432" s="16"/>
      <c r="E432" s="16"/>
      <c r="F432" s="16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</row>
    <row r="433">
      <c r="A433" s="17"/>
      <c r="B433" s="17"/>
      <c r="C433" s="17"/>
      <c r="D433" s="16"/>
      <c r="E433" s="16"/>
      <c r="F433" s="16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</row>
    <row r="434">
      <c r="A434" s="17"/>
      <c r="B434" s="17"/>
      <c r="C434" s="17"/>
      <c r="D434" s="16"/>
      <c r="E434" s="16"/>
      <c r="F434" s="16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</row>
    <row r="435">
      <c r="A435" s="17"/>
      <c r="B435" s="17"/>
      <c r="C435" s="17"/>
      <c r="D435" s="16"/>
      <c r="E435" s="16"/>
      <c r="F435" s="16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</row>
    <row r="436">
      <c r="A436" s="17"/>
      <c r="B436" s="17"/>
      <c r="C436" s="17"/>
      <c r="D436" s="16"/>
      <c r="E436" s="16"/>
      <c r="F436" s="16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</row>
    <row r="437">
      <c r="A437" s="17"/>
      <c r="B437" s="17"/>
      <c r="C437" s="17"/>
      <c r="D437" s="16"/>
      <c r="E437" s="16"/>
      <c r="F437" s="16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</row>
    <row r="438">
      <c r="A438" s="17"/>
      <c r="B438" s="17"/>
      <c r="C438" s="17"/>
      <c r="D438" s="16"/>
      <c r="E438" s="16"/>
      <c r="F438" s="16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</row>
    <row r="439">
      <c r="A439" s="17"/>
      <c r="B439" s="17"/>
      <c r="C439" s="17"/>
      <c r="D439" s="16"/>
      <c r="E439" s="16"/>
      <c r="F439" s="16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</row>
    <row r="440">
      <c r="A440" s="17"/>
      <c r="B440" s="17"/>
      <c r="C440" s="17"/>
      <c r="D440" s="16"/>
      <c r="E440" s="16"/>
      <c r="F440" s="16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</row>
    <row r="441">
      <c r="A441" s="17"/>
      <c r="B441" s="17"/>
      <c r="C441" s="17"/>
      <c r="D441" s="16"/>
      <c r="E441" s="16"/>
      <c r="F441" s="16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</row>
    <row r="442">
      <c r="A442" s="17"/>
      <c r="B442" s="17"/>
      <c r="C442" s="17"/>
      <c r="D442" s="16"/>
      <c r="E442" s="16"/>
      <c r="F442" s="16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</row>
    <row r="443">
      <c r="A443" s="17"/>
      <c r="B443" s="17"/>
      <c r="C443" s="17"/>
      <c r="D443" s="16"/>
      <c r="E443" s="16"/>
      <c r="F443" s="16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</row>
    <row r="444">
      <c r="A444" s="17"/>
      <c r="B444" s="17"/>
      <c r="C444" s="17"/>
      <c r="D444" s="16"/>
      <c r="E444" s="16"/>
      <c r="F444" s="16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</row>
    <row r="445">
      <c r="A445" s="17"/>
      <c r="B445" s="17"/>
      <c r="C445" s="17"/>
      <c r="D445" s="16"/>
      <c r="E445" s="16"/>
      <c r="F445" s="16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</row>
    <row r="446">
      <c r="A446" s="17"/>
      <c r="B446" s="17"/>
      <c r="C446" s="17"/>
      <c r="D446" s="16"/>
      <c r="E446" s="16"/>
      <c r="F446" s="16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</row>
    <row r="447">
      <c r="A447" s="17"/>
      <c r="B447" s="17"/>
      <c r="C447" s="17"/>
      <c r="D447" s="16"/>
      <c r="E447" s="16"/>
      <c r="F447" s="16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</row>
    <row r="448">
      <c r="A448" s="17"/>
      <c r="B448" s="17"/>
      <c r="C448" s="17"/>
      <c r="D448" s="16"/>
      <c r="E448" s="16"/>
      <c r="F448" s="16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</row>
    <row r="449">
      <c r="A449" s="17"/>
      <c r="B449" s="17"/>
      <c r="C449" s="17"/>
      <c r="D449" s="16"/>
      <c r="E449" s="16"/>
      <c r="F449" s="16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</row>
    <row r="450">
      <c r="A450" s="17"/>
      <c r="B450" s="17"/>
      <c r="C450" s="17"/>
      <c r="D450" s="16"/>
      <c r="E450" s="16"/>
      <c r="F450" s="16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</row>
    <row r="451">
      <c r="A451" s="17"/>
      <c r="B451" s="17"/>
      <c r="C451" s="17"/>
      <c r="D451" s="16"/>
      <c r="E451" s="16"/>
      <c r="F451" s="16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</row>
    <row r="452">
      <c r="A452" s="17"/>
      <c r="B452" s="17"/>
      <c r="C452" s="17"/>
      <c r="D452" s="16"/>
      <c r="E452" s="16"/>
      <c r="F452" s="16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</row>
    <row r="453">
      <c r="A453" s="17"/>
      <c r="B453" s="17"/>
      <c r="C453" s="17"/>
      <c r="D453" s="16"/>
      <c r="E453" s="16"/>
      <c r="F453" s="16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</row>
    <row r="454">
      <c r="A454" s="17"/>
      <c r="B454" s="17"/>
      <c r="C454" s="17"/>
      <c r="D454" s="16"/>
      <c r="E454" s="16"/>
      <c r="F454" s="16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</row>
    <row r="455">
      <c r="A455" s="17"/>
      <c r="B455" s="17"/>
      <c r="C455" s="17"/>
      <c r="D455" s="16"/>
      <c r="E455" s="16"/>
      <c r="F455" s="16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</row>
    <row r="456">
      <c r="A456" s="17"/>
      <c r="B456" s="17"/>
      <c r="C456" s="17"/>
      <c r="D456" s="16"/>
      <c r="E456" s="16"/>
      <c r="F456" s="16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</row>
    <row r="457">
      <c r="A457" s="17"/>
      <c r="B457" s="17"/>
      <c r="C457" s="17"/>
      <c r="D457" s="16"/>
      <c r="E457" s="16"/>
      <c r="F457" s="16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</row>
    <row r="458">
      <c r="A458" s="17"/>
      <c r="B458" s="17"/>
      <c r="C458" s="17"/>
      <c r="D458" s="16"/>
      <c r="E458" s="16"/>
      <c r="F458" s="16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</row>
    <row r="459">
      <c r="A459" s="17"/>
      <c r="B459" s="17"/>
      <c r="C459" s="17"/>
      <c r="D459" s="16"/>
      <c r="E459" s="16"/>
      <c r="F459" s="16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</row>
    <row r="460">
      <c r="A460" s="17"/>
      <c r="B460" s="17"/>
      <c r="C460" s="17"/>
      <c r="D460" s="16"/>
      <c r="E460" s="16"/>
      <c r="F460" s="16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</row>
    <row r="461">
      <c r="A461" s="17"/>
      <c r="B461" s="17"/>
      <c r="C461" s="17"/>
      <c r="D461" s="16"/>
      <c r="E461" s="16"/>
      <c r="F461" s="16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</row>
    <row r="462">
      <c r="A462" s="17"/>
      <c r="B462" s="17"/>
      <c r="C462" s="17"/>
      <c r="D462" s="16"/>
      <c r="E462" s="16"/>
      <c r="F462" s="16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</row>
    <row r="463">
      <c r="A463" s="17"/>
      <c r="B463" s="17"/>
      <c r="C463" s="17"/>
      <c r="D463" s="16"/>
      <c r="E463" s="16"/>
      <c r="F463" s="16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</row>
    <row r="464">
      <c r="A464" s="17"/>
      <c r="B464" s="17"/>
      <c r="C464" s="17"/>
      <c r="D464" s="16"/>
      <c r="E464" s="16"/>
      <c r="F464" s="16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</row>
    <row r="465">
      <c r="A465" s="17"/>
      <c r="B465" s="17"/>
      <c r="C465" s="17"/>
      <c r="D465" s="16"/>
      <c r="E465" s="16"/>
      <c r="F465" s="16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</row>
    <row r="466">
      <c r="A466" s="17"/>
      <c r="B466" s="17"/>
      <c r="C466" s="17"/>
      <c r="D466" s="16"/>
      <c r="E466" s="16"/>
      <c r="F466" s="16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</row>
    <row r="467">
      <c r="A467" s="17"/>
      <c r="B467" s="17"/>
      <c r="C467" s="17"/>
      <c r="D467" s="16"/>
      <c r="E467" s="16"/>
      <c r="F467" s="16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</row>
    <row r="468">
      <c r="A468" s="17"/>
      <c r="B468" s="17"/>
      <c r="C468" s="17"/>
      <c r="D468" s="16"/>
      <c r="E468" s="16"/>
      <c r="F468" s="16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</row>
    <row r="469">
      <c r="A469" s="17"/>
      <c r="B469" s="17"/>
      <c r="C469" s="17"/>
      <c r="D469" s="16"/>
      <c r="E469" s="16"/>
      <c r="F469" s="16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</row>
    <row r="470">
      <c r="A470" s="17"/>
      <c r="B470" s="17"/>
      <c r="C470" s="17"/>
      <c r="D470" s="16"/>
      <c r="E470" s="16"/>
      <c r="F470" s="16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</row>
    <row r="471">
      <c r="A471" s="17"/>
      <c r="B471" s="17"/>
      <c r="C471" s="17"/>
      <c r="D471" s="16"/>
      <c r="E471" s="16"/>
      <c r="F471" s="16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</row>
    <row r="472">
      <c r="A472" s="17"/>
      <c r="B472" s="17"/>
      <c r="C472" s="17"/>
      <c r="D472" s="16"/>
      <c r="E472" s="16"/>
      <c r="F472" s="16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</row>
    <row r="473">
      <c r="A473" s="17"/>
      <c r="B473" s="17"/>
      <c r="C473" s="17"/>
      <c r="D473" s="16"/>
      <c r="E473" s="16"/>
      <c r="F473" s="16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</row>
    <row r="474">
      <c r="A474" s="17"/>
      <c r="B474" s="17"/>
      <c r="C474" s="17"/>
      <c r="D474" s="16"/>
      <c r="E474" s="16"/>
      <c r="F474" s="16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</row>
    <row r="475">
      <c r="A475" s="17"/>
      <c r="B475" s="17"/>
      <c r="C475" s="17"/>
      <c r="D475" s="16"/>
      <c r="E475" s="16"/>
      <c r="F475" s="16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</row>
    <row r="476">
      <c r="A476" s="17"/>
      <c r="B476" s="17"/>
      <c r="C476" s="17"/>
      <c r="D476" s="16"/>
      <c r="E476" s="16"/>
      <c r="F476" s="16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</row>
    <row r="477">
      <c r="A477" s="17"/>
      <c r="B477" s="17"/>
      <c r="C477" s="17"/>
      <c r="D477" s="16"/>
      <c r="E477" s="16"/>
      <c r="F477" s="16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</row>
    <row r="478">
      <c r="A478" s="17"/>
      <c r="B478" s="17"/>
      <c r="C478" s="17"/>
      <c r="D478" s="16"/>
      <c r="E478" s="16"/>
      <c r="F478" s="16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</row>
    <row r="479">
      <c r="A479" s="17"/>
      <c r="B479" s="17"/>
      <c r="C479" s="17"/>
      <c r="D479" s="16"/>
      <c r="E479" s="16"/>
      <c r="F479" s="16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</row>
    <row r="480">
      <c r="A480" s="17"/>
      <c r="B480" s="17"/>
      <c r="C480" s="17"/>
      <c r="D480" s="16"/>
      <c r="E480" s="16"/>
      <c r="F480" s="16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</row>
    <row r="481">
      <c r="A481" s="17"/>
      <c r="B481" s="17"/>
      <c r="C481" s="17"/>
      <c r="D481" s="16"/>
      <c r="E481" s="16"/>
      <c r="F481" s="16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</row>
    <row r="482">
      <c r="A482" s="17"/>
      <c r="B482" s="17"/>
      <c r="C482" s="17"/>
      <c r="D482" s="16"/>
      <c r="E482" s="16"/>
      <c r="F482" s="16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</row>
    <row r="483">
      <c r="A483" s="17"/>
      <c r="B483" s="17"/>
      <c r="C483" s="17"/>
      <c r="D483" s="16"/>
      <c r="E483" s="16"/>
      <c r="F483" s="16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</row>
    <row r="484">
      <c r="A484" s="17"/>
      <c r="B484" s="17"/>
      <c r="C484" s="17"/>
      <c r="D484" s="16"/>
      <c r="E484" s="16"/>
      <c r="F484" s="16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</row>
    <row r="485">
      <c r="A485" s="17"/>
      <c r="B485" s="17"/>
      <c r="C485" s="17"/>
      <c r="D485" s="16"/>
      <c r="E485" s="16"/>
      <c r="F485" s="16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</row>
    <row r="486">
      <c r="A486" s="17"/>
      <c r="B486" s="17"/>
      <c r="C486" s="17"/>
      <c r="D486" s="16"/>
      <c r="E486" s="16"/>
      <c r="F486" s="16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</row>
    <row r="487">
      <c r="A487" s="17"/>
      <c r="B487" s="17"/>
      <c r="C487" s="17"/>
      <c r="D487" s="16"/>
      <c r="E487" s="16"/>
      <c r="F487" s="16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</row>
    <row r="488">
      <c r="A488" s="17"/>
      <c r="B488" s="17"/>
      <c r="C488" s="17"/>
      <c r="D488" s="16"/>
      <c r="E488" s="16"/>
      <c r="F488" s="16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</row>
    <row r="489">
      <c r="A489" s="17"/>
      <c r="B489" s="17"/>
      <c r="C489" s="17"/>
      <c r="D489" s="16"/>
      <c r="E489" s="16"/>
      <c r="F489" s="16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</row>
    <row r="490">
      <c r="A490" s="17"/>
      <c r="B490" s="17"/>
      <c r="C490" s="17"/>
      <c r="D490" s="16"/>
      <c r="E490" s="16"/>
      <c r="F490" s="16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</row>
    <row r="491">
      <c r="A491" s="17"/>
      <c r="B491" s="17"/>
      <c r="C491" s="17"/>
      <c r="D491" s="16"/>
      <c r="E491" s="16"/>
      <c r="F491" s="16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</row>
    <row r="492">
      <c r="A492" s="17"/>
      <c r="B492" s="17"/>
      <c r="C492" s="17"/>
      <c r="D492" s="16"/>
      <c r="E492" s="16"/>
      <c r="F492" s="16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</row>
    <row r="493">
      <c r="A493" s="17"/>
      <c r="B493" s="17"/>
      <c r="C493" s="17"/>
      <c r="D493" s="16"/>
      <c r="E493" s="16"/>
      <c r="F493" s="16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</row>
    <row r="494">
      <c r="A494" s="17"/>
      <c r="B494" s="17"/>
      <c r="C494" s="17"/>
      <c r="D494" s="16"/>
      <c r="E494" s="16"/>
      <c r="F494" s="16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</row>
    <row r="495">
      <c r="A495" s="17"/>
      <c r="B495" s="17"/>
      <c r="C495" s="17"/>
      <c r="D495" s="16"/>
      <c r="E495" s="16"/>
      <c r="F495" s="16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</row>
    <row r="496">
      <c r="A496" s="17"/>
      <c r="B496" s="17"/>
      <c r="C496" s="17"/>
      <c r="D496" s="16"/>
      <c r="E496" s="16"/>
      <c r="F496" s="16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</row>
    <row r="497">
      <c r="A497" s="17"/>
      <c r="B497" s="17"/>
      <c r="C497" s="17"/>
      <c r="D497" s="16"/>
      <c r="E497" s="16"/>
      <c r="F497" s="16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</row>
    <row r="498">
      <c r="A498" s="17"/>
      <c r="B498" s="17"/>
      <c r="C498" s="17"/>
      <c r="D498" s="16"/>
      <c r="E498" s="16"/>
      <c r="F498" s="16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</row>
    <row r="499">
      <c r="A499" s="17"/>
      <c r="B499" s="17"/>
      <c r="C499" s="17"/>
      <c r="D499" s="16"/>
      <c r="E499" s="16"/>
      <c r="F499" s="16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</row>
    <row r="500">
      <c r="A500" s="17"/>
      <c r="B500" s="17"/>
      <c r="C500" s="17"/>
      <c r="D500" s="16"/>
      <c r="E500" s="16"/>
      <c r="F500" s="16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</row>
    <row r="501">
      <c r="A501" s="17"/>
      <c r="B501" s="17"/>
      <c r="C501" s="17"/>
      <c r="D501" s="16"/>
      <c r="E501" s="16"/>
      <c r="F501" s="16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</row>
    <row r="502">
      <c r="A502" s="17"/>
      <c r="B502" s="17"/>
      <c r="C502" s="17"/>
      <c r="D502" s="16"/>
      <c r="E502" s="16"/>
      <c r="F502" s="16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</row>
    <row r="503">
      <c r="A503" s="17"/>
      <c r="B503" s="17"/>
      <c r="C503" s="17"/>
      <c r="D503" s="16"/>
      <c r="E503" s="16"/>
      <c r="F503" s="16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</row>
    <row r="504">
      <c r="A504" s="17"/>
      <c r="B504" s="17"/>
      <c r="C504" s="17"/>
      <c r="D504" s="16"/>
      <c r="E504" s="16"/>
      <c r="F504" s="16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</row>
    <row r="505">
      <c r="A505" s="17"/>
      <c r="B505" s="17"/>
      <c r="C505" s="17"/>
      <c r="D505" s="16"/>
      <c r="E505" s="16"/>
      <c r="F505" s="16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</row>
    <row r="506">
      <c r="A506" s="17"/>
      <c r="B506" s="17"/>
      <c r="C506" s="17"/>
      <c r="D506" s="16"/>
      <c r="E506" s="16"/>
      <c r="F506" s="16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</row>
    <row r="507">
      <c r="A507" s="17"/>
      <c r="B507" s="17"/>
      <c r="C507" s="17"/>
      <c r="D507" s="16"/>
      <c r="E507" s="16"/>
      <c r="F507" s="16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</row>
    <row r="508">
      <c r="A508" s="17"/>
      <c r="B508" s="17"/>
      <c r="C508" s="17"/>
      <c r="D508" s="16"/>
      <c r="E508" s="16"/>
      <c r="F508" s="16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</row>
    <row r="509">
      <c r="A509" s="17"/>
      <c r="B509" s="17"/>
      <c r="C509" s="17"/>
      <c r="D509" s="16"/>
      <c r="E509" s="16"/>
      <c r="F509" s="16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</row>
    <row r="510">
      <c r="A510" s="17"/>
      <c r="B510" s="17"/>
      <c r="C510" s="17"/>
      <c r="D510" s="16"/>
      <c r="E510" s="16"/>
      <c r="F510" s="16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</row>
    <row r="511">
      <c r="A511" s="17"/>
      <c r="B511" s="17"/>
      <c r="C511" s="17"/>
      <c r="D511" s="16"/>
      <c r="E511" s="16"/>
      <c r="F511" s="16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</row>
    <row r="512">
      <c r="A512" s="17"/>
      <c r="B512" s="17"/>
      <c r="C512" s="17"/>
      <c r="D512" s="16"/>
      <c r="E512" s="16"/>
      <c r="F512" s="16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</row>
    <row r="513">
      <c r="A513" s="17"/>
      <c r="B513" s="17"/>
      <c r="C513" s="17"/>
      <c r="D513" s="16"/>
      <c r="E513" s="16"/>
      <c r="F513" s="16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</row>
    <row r="514">
      <c r="A514" s="17"/>
      <c r="B514" s="17"/>
      <c r="C514" s="17"/>
      <c r="D514" s="16"/>
      <c r="E514" s="16"/>
      <c r="F514" s="16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</row>
    <row r="515">
      <c r="A515" s="17"/>
      <c r="B515" s="17"/>
      <c r="C515" s="17"/>
      <c r="D515" s="16"/>
      <c r="E515" s="16"/>
      <c r="F515" s="16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</row>
    <row r="516">
      <c r="A516" s="17"/>
      <c r="B516" s="17"/>
      <c r="C516" s="17"/>
      <c r="D516" s="16"/>
      <c r="E516" s="16"/>
      <c r="F516" s="16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</row>
    <row r="517">
      <c r="A517" s="17"/>
      <c r="B517" s="17"/>
      <c r="C517" s="17"/>
      <c r="D517" s="16"/>
      <c r="E517" s="16"/>
      <c r="F517" s="16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</row>
    <row r="518">
      <c r="A518" s="17"/>
      <c r="B518" s="17"/>
      <c r="C518" s="17"/>
      <c r="D518" s="16"/>
      <c r="E518" s="16"/>
      <c r="F518" s="16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</row>
    <row r="519">
      <c r="A519" s="17"/>
      <c r="B519" s="17"/>
      <c r="C519" s="17"/>
      <c r="D519" s="16"/>
      <c r="E519" s="16"/>
      <c r="F519" s="16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</row>
    <row r="520">
      <c r="A520" s="17"/>
      <c r="B520" s="17"/>
      <c r="C520" s="17"/>
      <c r="D520" s="16"/>
      <c r="E520" s="16"/>
      <c r="F520" s="16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</row>
    <row r="521">
      <c r="A521" s="17"/>
      <c r="B521" s="17"/>
      <c r="C521" s="17"/>
      <c r="D521" s="16"/>
      <c r="E521" s="16"/>
      <c r="F521" s="16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</row>
    <row r="522">
      <c r="A522" s="17"/>
      <c r="B522" s="17"/>
      <c r="C522" s="17"/>
      <c r="D522" s="16"/>
      <c r="E522" s="16"/>
      <c r="F522" s="16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</row>
    <row r="523">
      <c r="A523" s="17"/>
      <c r="B523" s="17"/>
      <c r="C523" s="17"/>
      <c r="D523" s="16"/>
      <c r="E523" s="16"/>
      <c r="F523" s="16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</row>
    <row r="524">
      <c r="A524" s="17"/>
      <c r="B524" s="17"/>
      <c r="C524" s="17"/>
      <c r="D524" s="16"/>
      <c r="E524" s="16"/>
      <c r="F524" s="16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</row>
    <row r="525">
      <c r="A525" s="17"/>
      <c r="B525" s="17"/>
      <c r="C525" s="17"/>
      <c r="D525" s="16"/>
      <c r="E525" s="16"/>
      <c r="F525" s="16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</row>
    <row r="526">
      <c r="A526" s="17"/>
      <c r="B526" s="17"/>
      <c r="C526" s="17"/>
      <c r="D526" s="16"/>
      <c r="E526" s="16"/>
      <c r="F526" s="16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</row>
    <row r="527">
      <c r="A527" s="17"/>
      <c r="B527" s="17"/>
      <c r="C527" s="17"/>
      <c r="D527" s="16"/>
      <c r="E527" s="16"/>
      <c r="F527" s="16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</row>
    <row r="528">
      <c r="A528" s="17"/>
      <c r="B528" s="17"/>
      <c r="C528" s="17"/>
      <c r="D528" s="16"/>
      <c r="E528" s="16"/>
      <c r="F528" s="16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</row>
    <row r="529">
      <c r="A529" s="17"/>
      <c r="B529" s="17"/>
      <c r="C529" s="17"/>
      <c r="D529" s="16"/>
      <c r="E529" s="16"/>
      <c r="F529" s="16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</row>
    <row r="530">
      <c r="A530" s="17"/>
      <c r="B530" s="17"/>
      <c r="C530" s="17"/>
      <c r="D530" s="16"/>
      <c r="E530" s="16"/>
      <c r="F530" s="16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</row>
    <row r="531">
      <c r="A531" s="17"/>
      <c r="B531" s="17"/>
      <c r="C531" s="17"/>
      <c r="D531" s="16"/>
      <c r="E531" s="16"/>
      <c r="F531" s="16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</row>
    <row r="532">
      <c r="A532" s="17"/>
      <c r="B532" s="17"/>
      <c r="C532" s="17"/>
      <c r="D532" s="16"/>
      <c r="E532" s="16"/>
      <c r="F532" s="16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</row>
    <row r="533">
      <c r="A533" s="17"/>
      <c r="B533" s="17"/>
      <c r="C533" s="17"/>
      <c r="D533" s="16"/>
      <c r="E533" s="16"/>
      <c r="F533" s="16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</row>
    <row r="534">
      <c r="A534" s="17"/>
      <c r="B534" s="17"/>
      <c r="C534" s="17"/>
      <c r="D534" s="16"/>
      <c r="E534" s="16"/>
      <c r="F534" s="16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</row>
    <row r="535">
      <c r="A535" s="17"/>
      <c r="B535" s="17"/>
      <c r="C535" s="17"/>
      <c r="D535" s="16"/>
      <c r="E535" s="16"/>
      <c r="F535" s="16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</row>
    <row r="536">
      <c r="A536" s="17"/>
      <c r="B536" s="17"/>
      <c r="C536" s="17"/>
      <c r="D536" s="16"/>
      <c r="E536" s="16"/>
      <c r="F536" s="16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</row>
    <row r="537">
      <c r="A537" s="17"/>
      <c r="B537" s="17"/>
      <c r="C537" s="17"/>
      <c r="D537" s="16"/>
      <c r="E537" s="16"/>
      <c r="F537" s="16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</row>
    <row r="538">
      <c r="A538" s="17"/>
      <c r="B538" s="17"/>
      <c r="C538" s="17"/>
      <c r="D538" s="16"/>
      <c r="E538" s="16"/>
      <c r="F538" s="16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</row>
    <row r="539">
      <c r="A539" s="17"/>
      <c r="B539" s="17"/>
      <c r="C539" s="17"/>
      <c r="D539" s="16"/>
      <c r="E539" s="16"/>
      <c r="F539" s="16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</row>
    <row r="540">
      <c r="A540" s="17"/>
      <c r="B540" s="17"/>
      <c r="C540" s="17"/>
      <c r="D540" s="16"/>
      <c r="E540" s="16"/>
      <c r="F540" s="16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</row>
    <row r="541">
      <c r="A541" s="17"/>
      <c r="B541" s="17"/>
      <c r="C541" s="17"/>
      <c r="D541" s="16"/>
      <c r="E541" s="16"/>
      <c r="F541" s="16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</row>
    <row r="542">
      <c r="A542" s="17"/>
      <c r="B542" s="17"/>
      <c r="C542" s="17"/>
      <c r="D542" s="16"/>
      <c r="E542" s="16"/>
      <c r="F542" s="16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</row>
    <row r="543">
      <c r="A543" s="17"/>
      <c r="B543" s="17"/>
      <c r="C543" s="17"/>
      <c r="D543" s="16"/>
      <c r="E543" s="16"/>
      <c r="F543" s="16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</row>
    <row r="544">
      <c r="A544" s="17"/>
      <c r="B544" s="17"/>
      <c r="C544" s="17"/>
      <c r="D544" s="16"/>
      <c r="E544" s="16"/>
      <c r="F544" s="16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</row>
    <row r="545">
      <c r="A545" s="17"/>
      <c r="B545" s="17"/>
      <c r="C545" s="17"/>
      <c r="D545" s="16"/>
      <c r="E545" s="16"/>
      <c r="F545" s="16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</row>
    <row r="546">
      <c r="A546" s="17"/>
      <c r="B546" s="17"/>
      <c r="C546" s="17"/>
      <c r="D546" s="16"/>
      <c r="E546" s="16"/>
      <c r="F546" s="16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</row>
    <row r="547">
      <c r="A547" s="17"/>
      <c r="B547" s="17"/>
      <c r="C547" s="17"/>
      <c r="D547" s="16"/>
      <c r="E547" s="16"/>
      <c r="F547" s="16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</row>
    <row r="548">
      <c r="A548" s="17"/>
      <c r="B548" s="17"/>
      <c r="C548" s="17"/>
      <c r="D548" s="16"/>
      <c r="E548" s="16"/>
      <c r="F548" s="16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</row>
    <row r="549">
      <c r="A549" s="17"/>
      <c r="B549" s="17"/>
      <c r="C549" s="17"/>
      <c r="D549" s="16"/>
      <c r="E549" s="16"/>
      <c r="F549" s="16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</row>
    <row r="550">
      <c r="A550" s="17"/>
      <c r="B550" s="17"/>
      <c r="C550" s="17"/>
      <c r="D550" s="16"/>
      <c r="E550" s="16"/>
      <c r="F550" s="16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</row>
    <row r="551">
      <c r="A551" s="17"/>
      <c r="B551" s="17"/>
      <c r="C551" s="17"/>
      <c r="D551" s="16"/>
      <c r="E551" s="16"/>
      <c r="F551" s="16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</row>
    <row r="552">
      <c r="A552" s="17"/>
      <c r="B552" s="17"/>
      <c r="C552" s="17"/>
      <c r="D552" s="16"/>
      <c r="E552" s="16"/>
      <c r="F552" s="16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</row>
    <row r="553">
      <c r="A553" s="17"/>
      <c r="B553" s="17"/>
      <c r="C553" s="17"/>
      <c r="D553" s="16"/>
      <c r="E553" s="16"/>
      <c r="F553" s="16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</row>
    <row r="554">
      <c r="A554" s="17"/>
      <c r="B554" s="17"/>
      <c r="C554" s="17"/>
      <c r="D554" s="16"/>
      <c r="E554" s="16"/>
      <c r="F554" s="16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</row>
    <row r="555">
      <c r="A555" s="17"/>
      <c r="B555" s="17"/>
      <c r="C555" s="17"/>
      <c r="D555" s="16"/>
      <c r="E555" s="16"/>
      <c r="F555" s="16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</row>
    <row r="556">
      <c r="A556" s="17"/>
      <c r="B556" s="17"/>
      <c r="C556" s="17"/>
      <c r="D556" s="16"/>
      <c r="E556" s="16"/>
      <c r="F556" s="16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</row>
    <row r="557">
      <c r="A557" s="17"/>
      <c r="B557" s="17"/>
      <c r="C557" s="17"/>
      <c r="D557" s="16"/>
      <c r="E557" s="16"/>
      <c r="F557" s="16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</row>
    <row r="558">
      <c r="A558" s="17"/>
      <c r="B558" s="17"/>
      <c r="C558" s="17"/>
      <c r="D558" s="16"/>
      <c r="E558" s="16"/>
      <c r="F558" s="16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</row>
    <row r="559">
      <c r="A559" s="17"/>
      <c r="B559" s="17"/>
      <c r="C559" s="17"/>
      <c r="D559" s="16"/>
      <c r="E559" s="16"/>
      <c r="F559" s="16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</row>
    <row r="560">
      <c r="A560" s="17"/>
      <c r="B560" s="17"/>
      <c r="C560" s="17"/>
      <c r="D560" s="16"/>
      <c r="E560" s="16"/>
      <c r="F560" s="16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</row>
    <row r="561">
      <c r="A561" s="17"/>
      <c r="B561" s="17"/>
      <c r="C561" s="17"/>
      <c r="D561" s="16"/>
      <c r="E561" s="16"/>
      <c r="F561" s="16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</row>
    <row r="562">
      <c r="A562" s="17"/>
      <c r="B562" s="17"/>
      <c r="C562" s="17"/>
      <c r="D562" s="16"/>
      <c r="E562" s="16"/>
      <c r="F562" s="16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</row>
    <row r="563">
      <c r="A563" s="17"/>
      <c r="B563" s="17"/>
      <c r="C563" s="17"/>
      <c r="D563" s="16"/>
      <c r="E563" s="16"/>
      <c r="F563" s="16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</row>
    <row r="564">
      <c r="A564" s="17"/>
      <c r="B564" s="17"/>
      <c r="C564" s="17"/>
      <c r="D564" s="16"/>
      <c r="E564" s="16"/>
      <c r="F564" s="16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</row>
    <row r="565">
      <c r="A565" s="17"/>
      <c r="B565" s="17"/>
      <c r="C565" s="17"/>
      <c r="D565" s="16"/>
      <c r="E565" s="16"/>
      <c r="F565" s="16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</row>
    <row r="566">
      <c r="A566" s="17"/>
      <c r="B566" s="17"/>
      <c r="C566" s="17"/>
      <c r="D566" s="16"/>
      <c r="E566" s="16"/>
      <c r="F566" s="16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</row>
    <row r="567">
      <c r="A567" s="17"/>
      <c r="B567" s="17"/>
      <c r="C567" s="17"/>
      <c r="D567" s="16"/>
      <c r="E567" s="16"/>
      <c r="F567" s="16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</row>
    <row r="568">
      <c r="A568" s="17"/>
      <c r="B568" s="17"/>
      <c r="C568" s="17"/>
      <c r="D568" s="16"/>
      <c r="E568" s="16"/>
      <c r="F568" s="16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</row>
    <row r="569">
      <c r="A569" s="17"/>
      <c r="B569" s="17"/>
      <c r="C569" s="17"/>
      <c r="D569" s="16"/>
      <c r="E569" s="16"/>
      <c r="F569" s="16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</row>
    <row r="570">
      <c r="A570" s="17"/>
      <c r="B570" s="17"/>
      <c r="C570" s="17"/>
      <c r="D570" s="16"/>
      <c r="E570" s="16"/>
      <c r="F570" s="16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</row>
    <row r="571">
      <c r="A571" s="17"/>
      <c r="B571" s="17"/>
      <c r="C571" s="17"/>
      <c r="D571" s="16"/>
      <c r="E571" s="16"/>
      <c r="F571" s="16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</row>
    <row r="572">
      <c r="A572" s="17"/>
      <c r="B572" s="17"/>
      <c r="C572" s="17"/>
      <c r="D572" s="16"/>
      <c r="E572" s="16"/>
      <c r="F572" s="16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</row>
    <row r="573">
      <c r="A573" s="17"/>
      <c r="B573" s="17"/>
      <c r="C573" s="17"/>
      <c r="D573" s="16"/>
      <c r="E573" s="16"/>
      <c r="F573" s="16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</row>
    <row r="574">
      <c r="A574" s="17"/>
      <c r="B574" s="17"/>
      <c r="C574" s="17"/>
      <c r="D574" s="16"/>
      <c r="E574" s="16"/>
      <c r="F574" s="16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</row>
    <row r="575">
      <c r="A575" s="17"/>
      <c r="B575" s="17"/>
      <c r="C575" s="17"/>
      <c r="D575" s="16"/>
      <c r="E575" s="16"/>
      <c r="F575" s="16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</row>
    <row r="576">
      <c r="A576" s="17"/>
      <c r="B576" s="17"/>
      <c r="C576" s="17"/>
      <c r="D576" s="16"/>
      <c r="E576" s="16"/>
      <c r="F576" s="16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</row>
    <row r="577">
      <c r="A577" s="17"/>
      <c r="B577" s="17"/>
      <c r="C577" s="17"/>
      <c r="D577" s="16"/>
      <c r="E577" s="16"/>
      <c r="F577" s="16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</row>
    <row r="578">
      <c r="A578" s="17"/>
      <c r="B578" s="17"/>
      <c r="C578" s="17"/>
      <c r="D578" s="16"/>
      <c r="E578" s="16"/>
      <c r="F578" s="16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</row>
    <row r="579">
      <c r="A579" s="17"/>
      <c r="B579" s="17"/>
      <c r="C579" s="17"/>
      <c r="D579" s="16"/>
      <c r="E579" s="16"/>
      <c r="F579" s="16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</row>
    <row r="580">
      <c r="A580" s="17"/>
      <c r="B580" s="17"/>
      <c r="C580" s="17"/>
      <c r="D580" s="16"/>
      <c r="E580" s="16"/>
      <c r="F580" s="16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</row>
    <row r="581">
      <c r="A581" s="17"/>
      <c r="B581" s="17"/>
      <c r="C581" s="17"/>
      <c r="D581" s="16"/>
      <c r="E581" s="16"/>
      <c r="F581" s="16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</row>
    <row r="582">
      <c r="A582" s="17"/>
      <c r="B582" s="17"/>
      <c r="C582" s="17"/>
      <c r="D582" s="16"/>
      <c r="E582" s="16"/>
      <c r="F582" s="16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</row>
    <row r="583">
      <c r="A583" s="17"/>
      <c r="B583" s="17"/>
      <c r="C583" s="17"/>
      <c r="D583" s="16"/>
      <c r="E583" s="16"/>
      <c r="F583" s="16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</row>
    <row r="584">
      <c r="A584" s="17"/>
      <c r="B584" s="17"/>
      <c r="C584" s="17"/>
      <c r="D584" s="16"/>
      <c r="E584" s="16"/>
      <c r="F584" s="16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</row>
    <row r="585">
      <c r="A585" s="17"/>
      <c r="B585" s="17"/>
      <c r="C585" s="17"/>
      <c r="D585" s="16"/>
      <c r="E585" s="16"/>
      <c r="F585" s="16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</row>
    <row r="586">
      <c r="A586" s="17"/>
      <c r="B586" s="17"/>
      <c r="C586" s="17"/>
      <c r="D586" s="16"/>
      <c r="E586" s="16"/>
      <c r="F586" s="16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</row>
    <row r="587">
      <c r="A587" s="17"/>
      <c r="B587" s="17"/>
      <c r="C587" s="17"/>
      <c r="D587" s="16"/>
      <c r="E587" s="16"/>
      <c r="F587" s="16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</row>
    <row r="588">
      <c r="A588" s="17"/>
      <c r="B588" s="17"/>
      <c r="C588" s="17"/>
      <c r="D588" s="16"/>
      <c r="E588" s="16"/>
      <c r="F588" s="16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</row>
    <row r="589">
      <c r="A589" s="17"/>
      <c r="B589" s="17"/>
      <c r="C589" s="17"/>
      <c r="D589" s="16"/>
      <c r="E589" s="16"/>
      <c r="F589" s="16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</row>
    <row r="590">
      <c r="A590" s="17"/>
      <c r="B590" s="17"/>
      <c r="C590" s="17"/>
      <c r="D590" s="16"/>
      <c r="E590" s="16"/>
      <c r="F590" s="16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</row>
    <row r="591">
      <c r="A591" s="17"/>
      <c r="B591" s="17"/>
      <c r="C591" s="17"/>
      <c r="D591" s="16"/>
      <c r="E591" s="16"/>
      <c r="F591" s="16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</row>
    <row r="592">
      <c r="A592" s="17"/>
      <c r="B592" s="17"/>
      <c r="C592" s="17"/>
      <c r="D592" s="16"/>
      <c r="E592" s="16"/>
      <c r="F592" s="16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</row>
    <row r="593">
      <c r="A593" s="17"/>
      <c r="B593" s="17"/>
      <c r="C593" s="17"/>
      <c r="D593" s="16"/>
      <c r="E593" s="16"/>
      <c r="F593" s="16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</row>
    <row r="594">
      <c r="A594" s="17"/>
      <c r="B594" s="17"/>
      <c r="C594" s="17"/>
      <c r="D594" s="16"/>
      <c r="E594" s="16"/>
      <c r="F594" s="16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</row>
    <row r="595">
      <c r="A595" s="17"/>
      <c r="B595" s="17"/>
      <c r="C595" s="17"/>
      <c r="D595" s="16"/>
      <c r="E595" s="16"/>
      <c r="F595" s="16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</row>
    <row r="596">
      <c r="A596" s="17"/>
      <c r="B596" s="17"/>
      <c r="C596" s="17"/>
      <c r="D596" s="16"/>
      <c r="E596" s="16"/>
      <c r="F596" s="16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</row>
    <row r="597">
      <c r="A597" s="17"/>
      <c r="B597" s="17"/>
      <c r="C597" s="17"/>
      <c r="D597" s="16"/>
      <c r="E597" s="16"/>
      <c r="F597" s="16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</row>
    <row r="598">
      <c r="A598" s="17"/>
      <c r="B598" s="17"/>
      <c r="C598" s="17"/>
      <c r="D598" s="16"/>
      <c r="E598" s="16"/>
      <c r="F598" s="16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</row>
    <row r="599">
      <c r="A599" s="17"/>
      <c r="B599" s="17"/>
      <c r="C599" s="17"/>
      <c r="D599" s="16"/>
      <c r="E599" s="16"/>
      <c r="F599" s="16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</row>
    <row r="600">
      <c r="A600" s="17"/>
      <c r="B600" s="17"/>
      <c r="C600" s="17"/>
      <c r="D600" s="16"/>
      <c r="E600" s="16"/>
      <c r="F600" s="16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</row>
    <row r="601">
      <c r="A601" s="17"/>
      <c r="B601" s="17"/>
      <c r="C601" s="17"/>
      <c r="D601" s="16"/>
      <c r="E601" s="16"/>
      <c r="F601" s="16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</row>
    <row r="602">
      <c r="A602" s="17"/>
      <c r="B602" s="17"/>
      <c r="C602" s="17"/>
      <c r="D602" s="16"/>
      <c r="E602" s="16"/>
      <c r="F602" s="16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</row>
    <row r="603">
      <c r="A603" s="17"/>
      <c r="B603" s="17"/>
      <c r="C603" s="17"/>
      <c r="D603" s="16"/>
      <c r="E603" s="16"/>
      <c r="F603" s="16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</row>
    <row r="604">
      <c r="A604" s="17"/>
      <c r="B604" s="17"/>
      <c r="C604" s="17"/>
      <c r="D604" s="16"/>
      <c r="E604" s="16"/>
      <c r="F604" s="16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</row>
    <row r="605">
      <c r="A605" s="17"/>
      <c r="B605" s="17"/>
      <c r="C605" s="17"/>
      <c r="D605" s="16"/>
      <c r="E605" s="16"/>
      <c r="F605" s="16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</row>
    <row r="606">
      <c r="A606" s="17"/>
      <c r="B606" s="17"/>
      <c r="C606" s="17"/>
      <c r="D606" s="16"/>
      <c r="E606" s="16"/>
      <c r="F606" s="16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</row>
    <row r="607">
      <c r="A607" s="17"/>
      <c r="B607" s="17"/>
      <c r="C607" s="17"/>
      <c r="D607" s="16"/>
      <c r="E607" s="16"/>
      <c r="F607" s="16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</row>
    <row r="608">
      <c r="A608" s="17"/>
      <c r="B608" s="17"/>
      <c r="C608" s="17"/>
      <c r="D608" s="16"/>
      <c r="E608" s="16"/>
      <c r="F608" s="16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</row>
    <row r="609">
      <c r="A609" s="17"/>
      <c r="B609" s="17"/>
      <c r="C609" s="17"/>
      <c r="D609" s="16"/>
      <c r="E609" s="16"/>
      <c r="F609" s="16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</row>
    <row r="610">
      <c r="A610" s="17"/>
      <c r="B610" s="17"/>
      <c r="C610" s="17"/>
      <c r="D610" s="16"/>
      <c r="E610" s="16"/>
      <c r="F610" s="16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</row>
    <row r="611">
      <c r="A611" s="17"/>
      <c r="B611" s="17"/>
      <c r="C611" s="17"/>
      <c r="D611" s="16"/>
      <c r="E611" s="16"/>
      <c r="F611" s="16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</row>
    <row r="612">
      <c r="A612" s="17"/>
      <c r="B612" s="17"/>
      <c r="C612" s="17"/>
      <c r="D612" s="16"/>
      <c r="E612" s="16"/>
      <c r="F612" s="16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</row>
    <row r="613">
      <c r="A613" s="17"/>
      <c r="B613" s="17"/>
      <c r="C613" s="17"/>
      <c r="D613" s="16"/>
      <c r="E613" s="16"/>
      <c r="F613" s="16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</row>
    <row r="614">
      <c r="A614" s="17"/>
      <c r="B614" s="17"/>
      <c r="C614" s="17"/>
      <c r="D614" s="16"/>
      <c r="E614" s="16"/>
      <c r="F614" s="16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</row>
    <row r="615">
      <c r="A615" s="17"/>
      <c r="B615" s="17"/>
      <c r="C615" s="17"/>
      <c r="D615" s="16"/>
      <c r="E615" s="16"/>
      <c r="F615" s="16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</row>
    <row r="616">
      <c r="A616" s="17"/>
      <c r="B616" s="17"/>
      <c r="C616" s="17"/>
      <c r="D616" s="16"/>
      <c r="E616" s="16"/>
      <c r="F616" s="16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</row>
    <row r="617">
      <c r="A617" s="17"/>
      <c r="B617" s="17"/>
      <c r="C617" s="17"/>
      <c r="D617" s="16"/>
      <c r="E617" s="16"/>
      <c r="F617" s="16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</row>
    <row r="618">
      <c r="A618" s="17"/>
      <c r="B618" s="17"/>
      <c r="C618" s="17"/>
      <c r="D618" s="16"/>
      <c r="E618" s="16"/>
      <c r="F618" s="16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</row>
    <row r="619">
      <c r="A619" s="17"/>
      <c r="B619" s="17"/>
      <c r="C619" s="17"/>
      <c r="D619" s="16"/>
      <c r="E619" s="16"/>
      <c r="F619" s="16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</row>
    <row r="620">
      <c r="A620" s="17"/>
      <c r="B620" s="17"/>
      <c r="C620" s="17"/>
      <c r="D620" s="16"/>
      <c r="E620" s="16"/>
      <c r="F620" s="16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</row>
    <row r="621">
      <c r="A621" s="17"/>
      <c r="B621" s="17"/>
      <c r="C621" s="17"/>
      <c r="D621" s="16"/>
      <c r="E621" s="16"/>
      <c r="F621" s="16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</row>
    <row r="622">
      <c r="A622" s="17"/>
      <c r="B622" s="17"/>
      <c r="C622" s="17"/>
      <c r="D622" s="16"/>
      <c r="E622" s="16"/>
      <c r="F622" s="16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</row>
    <row r="623">
      <c r="A623" s="17"/>
      <c r="B623" s="17"/>
      <c r="C623" s="17"/>
      <c r="D623" s="16"/>
      <c r="E623" s="16"/>
      <c r="F623" s="16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</row>
    <row r="624">
      <c r="A624" s="17"/>
      <c r="B624" s="17"/>
      <c r="C624" s="17"/>
      <c r="D624" s="16"/>
      <c r="E624" s="16"/>
      <c r="F624" s="16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</row>
    <row r="625">
      <c r="A625" s="17"/>
      <c r="B625" s="17"/>
      <c r="C625" s="17"/>
      <c r="D625" s="16"/>
      <c r="E625" s="16"/>
      <c r="F625" s="16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</row>
    <row r="626">
      <c r="A626" s="17"/>
      <c r="B626" s="17"/>
      <c r="C626" s="17"/>
      <c r="D626" s="16"/>
      <c r="E626" s="16"/>
      <c r="F626" s="16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</row>
    <row r="627">
      <c r="A627" s="17"/>
      <c r="B627" s="17"/>
      <c r="C627" s="17"/>
      <c r="D627" s="16"/>
      <c r="E627" s="16"/>
      <c r="F627" s="16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</row>
    <row r="628">
      <c r="A628" s="17"/>
      <c r="B628" s="17"/>
      <c r="C628" s="17"/>
      <c r="D628" s="16"/>
      <c r="E628" s="16"/>
      <c r="F628" s="16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</row>
    <row r="629">
      <c r="A629" s="17"/>
      <c r="B629" s="17"/>
      <c r="C629" s="17"/>
      <c r="D629" s="16"/>
      <c r="E629" s="16"/>
      <c r="F629" s="16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</row>
    <row r="630">
      <c r="A630" s="17"/>
      <c r="B630" s="17"/>
      <c r="C630" s="17"/>
      <c r="D630" s="16"/>
      <c r="E630" s="16"/>
      <c r="F630" s="16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</row>
    <row r="631">
      <c r="A631" s="17"/>
      <c r="B631" s="17"/>
      <c r="C631" s="17"/>
      <c r="D631" s="16"/>
      <c r="E631" s="16"/>
      <c r="F631" s="16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</row>
    <row r="632">
      <c r="A632" s="17"/>
      <c r="B632" s="17"/>
      <c r="C632" s="17"/>
      <c r="D632" s="16"/>
      <c r="E632" s="16"/>
      <c r="F632" s="16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</row>
    <row r="633">
      <c r="A633" s="17"/>
      <c r="B633" s="17"/>
      <c r="C633" s="17"/>
      <c r="D633" s="16"/>
      <c r="E633" s="16"/>
      <c r="F633" s="16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</row>
    <row r="634">
      <c r="A634" s="17"/>
      <c r="B634" s="17"/>
      <c r="C634" s="17"/>
      <c r="D634" s="16"/>
      <c r="E634" s="16"/>
      <c r="F634" s="16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</row>
    <row r="635">
      <c r="A635" s="17"/>
      <c r="B635" s="17"/>
      <c r="C635" s="17"/>
      <c r="D635" s="16"/>
      <c r="E635" s="16"/>
      <c r="F635" s="16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</row>
    <row r="636">
      <c r="A636" s="17"/>
      <c r="B636" s="17"/>
      <c r="C636" s="17"/>
      <c r="D636" s="16"/>
      <c r="E636" s="16"/>
      <c r="F636" s="16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</row>
    <row r="637">
      <c r="A637" s="17"/>
      <c r="B637" s="17"/>
      <c r="C637" s="17"/>
      <c r="D637" s="16"/>
      <c r="E637" s="16"/>
      <c r="F637" s="16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</row>
    <row r="638">
      <c r="A638" s="17"/>
      <c r="B638" s="17"/>
      <c r="C638" s="17"/>
      <c r="D638" s="16"/>
      <c r="E638" s="16"/>
      <c r="F638" s="16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</row>
    <row r="639">
      <c r="A639" s="17"/>
      <c r="B639" s="17"/>
      <c r="C639" s="17"/>
      <c r="D639" s="16"/>
      <c r="E639" s="16"/>
      <c r="F639" s="16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</row>
    <row r="640">
      <c r="A640" s="17"/>
      <c r="B640" s="17"/>
      <c r="C640" s="17"/>
      <c r="D640" s="16"/>
      <c r="E640" s="16"/>
      <c r="F640" s="16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</row>
    <row r="641">
      <c r="A641" s="17"/>
      <c r="B641" s="17"/>
      <c r="C641" s="17"/>
      <c r="D641" s="16"/>
      <c r="E641" s="16"/>
      <c r="F641" s="16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</row>
    <row r="642">
      <c r="A642" s="17"/>
      <c r="B642" s="17"/>
      <c r="C642" s="17"/>
      <c r="D642" s="16"/>
      <c r="E642" s="16"/>
      <c r="F642" s="16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</row>
    <row r="643">
      <c r="A643" s="17"/>
      <c r="B643" s="17"/>
      <c r="C643" s="17"/>
      <c r="D643" s="16"/>
      <c r="E643" s="16"/>
      <c r="F643" s="16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</row>
    <row r="644">
      <c r="A644" s="17"/>
      <c r="B644" s="17"/>
      <c r="C644" s="17"/>
      <c r="D644" s="16"/>
      <c r="E644" s="16"/>
      <c r="F644" s="16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</row>
    <row r="645">
      <c r="A645" s="17"/>
      <c r="B645" s="17"/>
      <c r="C645" s="17"/>
      <c r="D645" s="16"/>
      <c r="E645" s="16"/>
      <c r="F645" s="16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</row>
    <row r="646">
      <c r="A646" s="17"/>
      <c r="B646" s="17"/>
      <c r="C646" s="17"/>
      <c r="D646" s="16"/>
      <c r="E646" s="16"/>
      <c r="F646" s="16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</row>
    <row r="647">
      <c r="A647" s="17"/>
      <c r="B647" s="17"/>
      <c r="C647" s="17"/>
      <c r="D647" s="16"/>
      <c r="E647" s="16"/>
      <c r="F647" s="16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</row>
    <row r="648">
      <c r="A648" s="17"/>
      <c r="B648" s="17"/>
      <c r="C648" s="17"/>
      <c r="D648" s="16"/>
      <c r="E648" s="16"/>
      <c r="F648" s="16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</row>
    <row r="649">
      <c r="A649" s="17"/>
      <c r="B649" s="17"/>
      <c r="C649" s="17"/>
      <c r="D649" s="16"/>
      <c r="E649" s="16"/>
      <c r="F649" s="16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</row>
    <row r="650">
      <c r="A650" s="17"/>
      <c r="B650" s="17"/>
      <c r="C650" s="17"/>
      <c r="D650" s="16"/>
      <c r="E650" s="16"/>
      <c r="F650" s="16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</row>
    <row r="651">
      <c r="A651" s="17"/>
      <c r="B651" s="17"/>
      <c r="C651" s="17"/>
      <c r="D651" s="16"/>
      <c r="E651" s="16"/>
      <c r="F651" s="16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</row>
    <row r="652">
      <c r="A652" s="17"/>
      <c r="B652" s="17"/>
      <c r="C652" s="17"/>
      <c r="D652" s="16"/>
      <c r="E652" s="16"/>
      <c r="F652" s="16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</row>
    <row r="653">
      <c r="A653" s="17"/>
      <c r="B653" s="17"/>
      <c r="C653" s="17"/>
      <c r="D653" s="16"/>
      <c r="E653" s="16"/>
      <c r="F653" s="16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</row>
    <row r="654">
      <c r="A654" s="17"/>
      <c r="B654" s="17"/>
      <c r="C654" s="17"/>
      <c r="D654" s="16"/>
      <c r="E654" s="16"/>
      <c r="F654" s="16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</row>
    <row r="655">
      <c r="A655" s="17"/>
      <c r="B655" s="17"/>
      <c r="C655" s="17"/>
      <c r="D655" s="16"/>
      <c r="E655" s="16"/>
      <c r="F655" s="16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</row>
    <row r="656">
      <c r="A656" s="17"/>
      <c r="B656" s="17"/>
      <c r="C656" s="17"/>
      <c r="D656" s="16"/>
      <c r="E656" s="16"/>
      <c r="F656" s="16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</row>
    <row r="657">
      <c r="A657" s="17"/>
      <c r="B657" s="17"/>
      <c r="C657" s="17"/>
      <c r="D657" s="16"/>
      <c r="E657" s="16"/>
      <c r="F657" s="16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</row>
    <row r="658">
      <c r="A658" s="17"/>
      <c r="B658" s="17"/>
      <c r="C658" s="17"/>
      <c r="D658" s="16"/>
      <c r="E658" s="16"/>
      <c r="F658" s="16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</row>
    <row r="659">
      <c r="A659" s="17"/>
      <c r="B659" s="17"/>
      <c r="C659" s="17"/>
      <c r="D659" s="16"/>
      <c r="E659" s="16"/>
      <c r="F659" s="16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</row>
    <row r="660">
      <c r="A660" s="17"/>
      <c r="B660" s="17"/>
      <c r="C660" s="17"/>
      <c r="D660" s="16"/>
      <c r="E660" s="16"/>
      <c r="F660" s="16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</row>
    <row r="661">
      <c r="A661" s="17"/>
      <c r="B661" s="17"/>
      <c r="C661" s="17"/>
      <c r="D661" s="16"/>
      <c r="E661" s="16"/>
      <c r="F661" s="16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</row>
    <row r="662">
      <c r="A662" s="17"/>
      <c r="B662" s="17"/>
      <c r="C662" s="17"/>
      <c r="D662" s="16"/>
      <c r="E662" s="16"/>
      <c r="F662" s="16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</row>
    <row r="663">
      <c r="A663" s="17"/>
      <c r="B663" s="17"/>
      <c r="C663" s="17"/>
      <c r="D663" s="16"/>
      <c r="E663" s="16"/>
      <c r="F663" s="16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</row>
    <row r="664">
      <c r="A664" s="17"/>
      <c r="B664" s="17"/>
      <c r="C664" s="17"/>
      <c r="D664" s="16"/>
      <c r="E664" s="16"/>
      <c r="F664" s="16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</row>
    <row r="665">
      <c r="A665" s="17"/>
      <c r="B665" s="17"/>
      <c r="C665" s="17"/>
      <c r="D665" s="16"/>
      <c r="E665" s="16"/>
      <c r="F665" s="16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</row>
    <row r="666">
      <c r="A666" s="17"/>
      <c r="B666" s="17"/>
      <c r="C666" s="17"/>
      <c r="D666" s="16"/>
      <c r="E666" s="16"/>
      <c r="F666" s="16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</row>
    <row r="667">
      <c r="A667" s="17"/>
      <c r="B667" s="17"/>
      <c r="C667" s="17"/>
      <c r="D667" s="16"/>
      <c r="E667" s="16"/>
      <c r="F667" s="16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</row>
    <row r="668">
      <c r="A668" s="17"/>
      <c r="B668" s="17"/>
      <c r="C668" s="17"/>
      <c r="D668" s="16"/>
      <c r="E668" s="16"/>
      <c r="F668" s="16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</row>
    <row r="669">
      <c r="A669" s="17"/>
      <c r="B669" s="17"/>
      <c r="C669" s="17"/>
      <c r="D669" s="16"/>
      <c r="E669" s="16"/>
      <c r="F669" s="16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</row>
    <row r="670">
      <c r="A670" s="17"/>
      <c r="B670" s="17"/>
      <c r="C670" s="17"/>
      <c r="D670" s="16"/>
      <c r="E670" s="16"/>
      <c r="F670" s="16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</row>
    <row r="671">
      <c r="A671" s="17"/>
      <c r="B671" s="17"/>
      <c r="C671" s="17"/>
      <c r="D671" s="16"/>
      <c r="E671" s="16"/>
      <c r="F671" s="16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</row>
    <row r="672">
      <c r="A672" s="17"/>
      <c r="B672" s="17"/>
      <c r="C672" s="17"/>
      <c r="D672" s="16"/>
      <c r="E672" s="16"/>
      <c r="F672" s="16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</row>
    <row r="673">
      <c r="A673" s="17"/>
      <c r="B673" s="17"/>
      <c r="C673" s="17"/>
      <c r="D673" s="16"/>
      <c r="E673" s="16"/>
      <c r="F673" s="16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</row>
    <row r="674">
      <c r="A674" s="17"/>
      <c r="B674" s="17"/>
      <c r="C674" s="17"/>
      <c r="D674" s="16"/>
      <c r="E674" s="16"/>
      <c r="F674" s="16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</row>
    <row r="675">
      <c r="A675" s="17"/>
      <c r="B675" s="17"/>
      <c r="C675" s="17"/>
      <c r="D675" s="16"/>
      <c r="E675" s="16"/>
      <c r="F675" s="16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</row>
    <row r="676">
      <c r="A676" s="17"/>
      <c r="B676" s="17"/>
      <c r="C676" s="17"/>
      <c r="D676" s="16"/>
      <c r="E676" s="16"/>
      <c r="F676" s="16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</row>
    <row r="677">
      <c r="A677" s="17"/>
      <c r="B677" s="17"/>
      <c r="C677" s="17"/>
      <c r="D677" s="16"/>
      <c r="E677" s="16"/>
      <c r="F677" s="16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</row>
    <row r="678">
      <c r="A678" s="17"/>
      <c r="B678" s="17"/>
      <c r="C678" s="17"/>
      <c r="D678" s="16"/>
      <c r="E678" s="16"/>
      <c r="F678" s="16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</row>
    <row r="679">
      <c r="A679" s="17"/>
      <c r="B679" s="17"/>
      <c r="C679" s="17"/>
      <c r="D679" s="16"/>
      <c r="E679" s="16"/>
      <c r="F679" s="16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</row>
    <row r="680">
      <c r="A680" s="17"/>
      <c r="B680" s="17"/>
      <c r="C680" s="17"/>
      <c r="D680" s="16"/>
      <c r="E680" s="16"/>
      <c r="F680" s="16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</row>
    <row r="681">
      <c r="A681" s="17"/>
      <c r="B681" s="17"/>
      <c r="C681" s="17"/>
      <c r="D681" s="16"/>
      <c r="E681" s="16"/>
      <c r="F681" s="16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</row>
    <row r="682">
      <c r="A682" s="17"/>
      <c r="B682" s="17"/>
      <c r="C682" s="17"/>
      <c r="D682" s="16"/>
      <c r="E682" s="16"/>
      <c r="F682" s="16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</row>
    <row r="683">
      <c r="A683" s="17"/>
      <c r="B683" s="17"/>
      <c r="C683" s="17"/>
      <c r="D683" s="16"/>
      <c r="E683" s="16"/>
      <c r="F683" s="16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</row>
    <row r="684">
      <c r="A684" s="17"/>
      <c r="B684" s="17"/>
      <c r="C684" s="17"/>
      <c r="D684" s="16"/>
      <c r="E684" s="16"/>
      <c r="F684" s="16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</row>
    <row r="685">
      <c r="A685" s="17"/>
      <c r="B685" s="17"/>
      <c r="C685" s="17"/>
      <c r="D685" s="16"/>
      <c r="E685" s="16"/>
      <c r="F685" s="16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</row>
    <row r="686">
      <c r="A686" s="17"/>
      <c r="B686" s="17"/>
      <c r="C686" s="17"/>
      <c r="D686" s="16"/>
      <c r="E686" s="16"/>
      <c r="F686" s="16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</row>
    <row r="687">
      <c r="A687" s="17"/>
      <c r="B687" s="17"/>
      <c r="C687" s="17"/>
      <c r="D687" s="16"/>
      <c r="E687" s="16"/>
      <c r="F687" s="16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</row>
    <row r="688">
      <c r="A688" s="17"/>
      <c r="B688" s="17"/>
      <c r="C688" s="17"/>
      <c r="D688" s="16"/>
      <c r="E688" s="16"/>
      <c r="F688" s="16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</row>
    <row r="689">
      <c r="A689" s="17"/>
      <c r="B689" s="17"/>
      <c r="C689" s="17"/>
      <c r="D689" s="16"/>
      <c r="E689" s="16"/>
      <c r="F689" s="16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</row>
    <row r="690">
      <c r="A690" s="17"/>
      <c r="B690" s="17"/>
      <c r="C690" s="17"/>
      <c r="D690" s="16"/>
      <c r="E690" s="16"/>
      <c r="F690" s="16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</row>
    <row r="691">
      <c r="A691" s="17"/>
      <c r="B691" s="17"/>
      <c r="C691" s="17"/>
      <c r="D691" s="16"/>
      <c r="E691" s="16"/>
      <c r="F691" s="16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</row>
    <row r="692">
      <c r="A692" s="17"/>
      <c r="B692" s="17"/>
      <c r="C692" s="17"/>
      <c r="D692" s="16"/>
      <c r="E692" s="16"/>
      <c r="F692" s="16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</row>
    <row r="693">
      <c r="A693" s="17"/>
      <c r="B693" s="17"/>
      <c r="C693" s="17"/>
      <c r="D693" s="16"/>
      <c r="E693" s="16"/>
      <c r="F693" s="16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</row>
    <row r="694">
      <c r="A694" s="17"/>
      <c r="B694" s="17"/>
      <c r="C694" s="17"/>
      <c r="D694" s="16"/>
      <c r="E694" s="16"/>
      <c r="F694" s="16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</row>
    <row r="695">
      <c r="A695" s="17"/>
      <c r="B695" s="17"/>
      <c r="C695" s="17"/>
      <c r="D695" s="16"/>
      <c r="E695" s="16"/>
      <c r="F695" s="16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</row>
    <row r="696">
      <c r="A696" s="17"/>
      <c r="B696" s="17"/>
      <c r="C696" s="17"/>
      <c r="D696" s="16"/>
      <c r="E696" s="16"/>
      <c r="F696" s="16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</row>
    <row r="697">
      <c r="A697" s="17"/>
      <c r="B697" s="17"/>
      <c r="C697" s="17"/>
      <c r="D697" s="16"/>
      <c r="E697" s="16"/>
      <c r="F697" s="16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</row>
    <row r="698">
      <c r="A698" s="17"/>
      <c r="B698" s="17"/>
      <c r="C698" s="17"/>
      <c r="D698" s="16"/>
      <c r="E698" s="16"/>
      <c r="F698" s="16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</row>
    <row r="699">
      <c r="A699" s="17"/>
      <c r="B699" s="17"/>
      <c r="C699" s="17"/>
      <c r="D699" s="16"/>
      <c r="E699" s="16"/>
      <c r="F699" s="16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</row>
    <row r="700">
      <c r="A700" s="17"/>
      <c r="B700" s="17"/>
      <c r="C700" s="17"/>
      <c r="D700" s="16"/>
      <c r="E700" s="16"/>
      <c r="F700" s="16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</row>
    <row r="701">
      <c r="A701" s="17"/>
      <c r="B701" s="17"/>
      <c r="C701" s="17"/>
      <c r="D701" s="16"/>
      <c r="E701" s="16"/>
      <c r="F701" s="16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</row>
    <row r="702">
      <c r="A702" s="17"/>
      <c r="B702" s="17"/>
      <c r="C702" s="17"/>
      <c r="D702" s="16"/>
      <c r="E702" s="16"/>
      <c r="F702" s="16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</row>
    <row r="703">
      <c r="A703" s="17"/>
      <c r="B703" s="17"/>
      <c r="C703" s="17"/>
      <c r="D703" s="16"/>
      <c r="E703" s="16"/>
      <c r="F703" s="16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</row>
    <row r="704">
      <c r="A704" s="17"/>
      <c r="B704" s="17"/>
      <c r="C704" s="17"/>
      <c r="D704" s="16"/>
      <c r="E704" s="16"/>
      <c r="F704" s="16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</row>
    <row r="705">
      <c r="A705" s="17"/>
      <c r="B705" s="17"/>
      <c r="C705" s="17"/>
      <c r="D705" s="16"/>
      <c r="E705" s="16"/>
      <c r="F705" s="16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</row>
    <row r="706">
      <c r="A706" s="17"/>
      <c r="B706" s="17"/>
      <c r="C706" s="17"/>
      <c r="D706" s="16"/>
      <c r="E706" s="16"/>
      <c r="F706" s="16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</row>
    <row r="707">
      <c r="A707" s="17"/>
      <c r="B707" s="17"/>
      <c r="C707" s="17"/>
      <c r="D707" s="16"/>
      <c r="E707" s="16"/>
      <c r="F707" s="16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</row>
    <row r="708">
      <c r="A708" s="17"/>
      <c r="B708" s="17"/>
      <c r="C708" s="17"/>
      <c r="D708" s="16"/>
      <c r="E708" s="16"/>
      <c r="F708" s="16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</row>
    <row r="709">
      <c r="A709" s="17"/>
      <c r="B709" s="17"/>
      <c r="C709" s="17"/>
      <c r="D709" s="16"/>
      <c r="E709" s="16"/>
      <c r="F709" s="16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</row>
    <row r="710">
      <c r="A710" s="17"/>
      <c r="B710" s="17"/>
      <c r="C710" s="17"/>
      <c r="D710" s="16"/>
      <c r="E710" s="16"/>
      <c r="F710" s="16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</row>
    <row r="711">
      <c r="A711" s="17"/>
      <c r="B711" s="17"/>
      <c r="C711" s="17"/>
      <c r="D711" s="16"/>
      <c r="E711" s="16"/>
      <c r="F711" s="16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</row>
    <row r="712">
      <c r="A712" s="17"/>
      <c r="B712" s="17"/>
      <c r="C712" s="17"/>
      <c r="D712" s="16"/>
      <c r="E712" s="16"/>
      <c r="F712" s="16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</row>
    <row r="713">
      <c r="A713" s="17"/>
      <c r="B713" s="17"/>
      <c r="C713" s="17"/>
      <c r="D713" s="16"/>
      <c r="E713" s="16"/>
      <c r="F713" s="16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</row>
    <row r="714">
      <c r="A714" s="17"/>
      <c r="B714" s="17"/>
      <c r="C714" s="17"/>
      <c r="D714" s="16"/>
      <c r="E714" s="16"/>
      <c r="F714" s="16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</row>
    <row r="715">
      <c r="A715" s="17"/>
      <c r="B715" s="17"/>
      <c r="C715" s="17"/>
      <c r="D715" s="16"/>
      <c r="E715" s="16"/>
      <c r="F715" s="16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</row>
    <row r="716">
      <c r="A716" s="17"/>
      <c r="B716" s="17"/>
      <c r="C716" s="17"/>
      <c r="D716" s="16"/>
      <c r="E716" s="16"/>
      <c r="F716" s="16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</row>
    <row r="717">
      <c r="A717" s="17"/>
      <c r="B717" s="17"/>
      <c r="C717" s="17"/>
      <c r="D717" s="16"/>
      <c r="E717" s="16"/>
      <c r="F717" s="16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</row>
    <row r="718">
      <c r="A718" s="17"/>
      <c r="B718" s="17"/>
      <c r="C718" s="17"/>
      <c r="D718" s="16"/>
      <c r="E718" s="16"/>
      <c r="F718" s="16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</row>
    <row r="719">
      <c r="A719" s="17"/>
      <c r="B719" s="17"/>
      <c r="C719" s="17"/>
      <c r="D719" s="16"/>
      <c r="E719" s="16"/>
      <c r="F719" s="16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</row>
    <row r="720">
      <c r="A720" s="17"/>
      <c r="B720" s="17"/>
      <c r="C720" s="17"/>
      <c r="D720" s="16"/>
      <c r="E720" s="16"/>
      <c r="F720" s="16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</row>
    <row r="721">
      <c r="A721" s="17"/>
      <c r="B721" s="17"/>
      <c r="C721" s="17"/>
      <c r="D721" s="16"/>
      <c r="E721" s="16"/>
      <c r="F721" s="16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</row>
    <row r="722">
      <c r="A722" s="17"/>
      <c r="B722" s="17"/>
      <c r="C722" s="17"/>
      <c r="D722" s="16"/>
      <c r="E722" s="16"/>
      <c r="F722" s="16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</row>
    <row r="723">
      <c r="A723" s="17"/>
      <c r="B723" s="17"/>
      <c r="C723" s="17"/>
      <c r="D723" s="16"/>
      <c r="E723" s="16"/>
      <c r="F723" s="16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</row>
    <row r="724">
      <c r="A724" s="17"/>
      <c r="B724" s="17"/>
      <c r="C724" s="17"/>
      <c r="D724" s="16"/>
      <c r="E724" s="16"/>
      <c r="F724" s="16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</row>
    <row r="725">
      <c r="A725" s="17"/>
      <c r="B725" s="17"/>
      <c r="C725" s="17"/>
      <c r="D725" s="16"/>
      <c r="E725" s="16"/>
      <c r="F725" s="16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</row>
    <row r="726">
      <c r="A726" s="17"/>
      <c r="B726" s="17"/>
      <c r="C726" s="17"/>
      <c r="D726" s="16"/>
      <c r="E726" s="16"/>
      <c r="F726" s="16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</row>
    <row r="727">
      <c r="A727" s="17"/>
      <c r="B727" s="17"/>
      <c r="C727" s="17"/>
      <c r="D727" s="16"/>
      <c r="E727" s="16"/>
      <c r="F727" s="16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</row>
    <row r="728">
      <c r="A728" s="17"/>
      <c r="B728" s="17"/>
      <c r="C728" s="17"/>
      <c r="D728" s="16"/>
      <c r="E728" s="16"/>
      <c r="F728" s="16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</row>
    <row r="729">
      <c r="A729" s="17"/>
      <c r="B729" s="17"/>
      <c r="C729" s="17"/>
      <c r="D729" s="16"/>
      <c r="E729" s="16"/>
      <c r="F729" s="16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</row>
    <row r="730">
      <c r="A730" s="17"/>
      <c r="B730" s="17"/>
      <c r="C730" s="17"/>
      <c r="D730" s="16"/>
      <c r="E730" s="16"/>
      <c r="F730" s="16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</row>
    <row r="731">
      <c r="A731" s="17"/>
      <c r="B731" s="17"/>
      <c r="C731" s="17"/>
      <c r="D731" s="16"/>
      <c r="E731" s="16"/>
      <c r="F731" s="16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</row>
    <row r="732">
      <c r="A732" s="17"/>
      <c r="B732" s="17"/>
      <c r="C732" s="17"/>
      <c r="D732" s="16"/>
      <c r="E732" s="16"/>
      <c r="F732" s="16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</row>
    <row r="733">
      <c r="A733" s="17"/>
      <c r="B733" s="17"/>
      <c r="C733" s="17"/>
      <c r="D733" s="16"/>
      <c r="E733" s="16"/>
      <c r="F733" s="16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</row>
    <row r="734">
      <c r="A734" s="17"/>
      <c r="B734" s="17"/>
      <c r="C734" s="17"/>
      <c r="D734" s="16"/>
      <c r="E734" s="16"/>
      <c r="F734" s="16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</row>
    <row r="735">
      <c r="A735" s="17"/>
      <c r="B735" s="17"/>
      <c r="C735" s="17"/>
      <c r="D735" s="16"/>
      <c r="E735" s="16"/>
      <c r="F735" s="16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</row>
    <row r="736">
      <c r="A736" s="17"/>
      <c r="B736" s="17"/>
      <c r="C736" s="17"/>
      <c r="D736" s="16"/>
      <c r="E736" s="16"/>
      <c r="F736" s="16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</row>
    <row r="737">
      <c r="A737" s="17"/>
      <c r="B737" s="17"/>
      <c r="C737" s="17"/>
      <c r="D737" s="16"/>
      <c r="E737" s="16"/>
      <c r="F737" s="16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</row>
    <row r="738">
      <c r="A738" s="17"/>
      <c r="B738" s="17"/>
      <c r="C738" s="17"/>
      <c r="D738" s="16"/>
      <c r="E738" s="16"/>
      <c r="F738" s="16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</row>
    <row r="739">
      <c r="A739" s="17"/>
      <c r="B739" s="17"/>
      <c r="C739" s="17"/>
      <c r="D739" s="16"/>
      <c r="E739" s="16"/>
      <c r="F739" s="16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</row>
    <row r="740">
      <c r="A740" s="17"/>
      <c r="B740" s="17"/>
      <c r="C740" s="17"/>
      <c r="D740" s="16"/>
      <c r="E740" s="16"/>
      <c r="F740" s="16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</row>
    <row r="741">
      <c r="A741" s="17"/>
      <c r="B741" s="17"/>
      <c r="C741" s="17"/>
      <c r="D741" s="16"/>
      <c r="E741" s="16"/>
      <c r="F741" s="16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</row>
    <row r="742">
      <c r="A742" s="17"/>
      <c r="B742" s="17"/>
      <c r="C742" s="17"/>
      <c r="D742" s="16"/>
      <c r="E742" s="16"/>
      <c r="F742" s="16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</row>
    <row r="743">
      <c r="A743" s="17"/>
      <c r="B743" s="17"/>
      <c r="C743" s="17"/>
      <c r="D743" s="16"/>
      <c r="E743" s="16"/>
      <c r="F743" s="16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</row>
    <row r="744">
      <c r="A744" s="17"/>
      <c r="B744" s="17"/>
      <c r="C744" s="17"/>
      <c r="D744" s="16"/>
      <c r="E744" s="16"/>
      <c r="F744" s="16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</row>
    <row r="745">
      <c r="A745" s="17"/>
      <c r="B745" s="17"/>
      <c r="C745" s="17"/>
      <c r="D745" s="16"/>
      <c r="E745" s="16"/>
      <c r="F745" s="16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</row>
    <row r="746">
      <c r="A746" s="17"/>
      <c r="B746" s="17"/>
      <c r="C746" s="17"/>
      <c r="D746" s="16"/>
      <c r="E746" s="16"/>
      <c r="F746" s="16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</row>
    <row r="747">
      <c r="A747" s="17"/>
      <c r="B747" s="17"/>
      <c r="C747" s="17"/>
      <c r="D747" s="16"/>
      <c r="E747" s="16"/>
      <c r="F747" s="16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</row>
    <row r="748">
      <c r="A748" s="17"/>
      <c r="B748" s="17"/>
      <c r="C748" s="17"/>
      <c r="D748" s="16"/>
      <c r="E748" s="16"/>
      <c r="F748" s="16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</row>
    <row r="749">
      <c r="A749" s="17"/>
      <c r="B749" s="17"/>
      <c r="C749" s="17"/>
      <c r="D749" s="16"/>
      <c r="E749" s="16"/>
      <c r="F749" s="16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</row>
    <row r="750">
      <c r="A750" s="17"/>
      <c r="B750" s="17"/>
      <c r="C750" s="17"/>
      <c r="D750" s="16"/>
      <c r="E750" s="16"/>
      <c r="F750" s="16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</row>
    <row r="751">
      <c r="A751" s="17"/>
      <c r="B751" s="17"/>
      <c r="C751" s="17"/>
      <c r="D751" s="16"/>
      <c r="E751" s="16"/>
      <c r="F751" s="16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</row>
    <row r="752">
      <c r="A752" s="17"/>
      <c r="B752" s="17"/>
      <c r="C752" s="17"/>
      <c r="D752" s="16"/>
      <c r="E752" s="16"/>
      <c r="F752" s="16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</row>
    <row r="753">
      <c r="A753" s="17"/>
      <c r="B753" s="17"/>
      <c r="C753" s="17"/>
      <c r="D753" s="16"/>
      <c r="E753" s="16"/>
      <c r="F753" s="16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</row>
    <row r="754">
      <c r="A754" s="17"/>
      <c r="B754" s="17"/>
      <c r="C754" s="17"/>
      <c r="D754" s="16"/>
      <c r="E754" s="16"/>
      <c r="F754" s="16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</row>
    <row r="755">
      <c r="A755" s="17"/>
      <c r="B755" s="17"/>
      <c r="C755" s="17"/>
      <c r="D755" s="16"/>
      <c r="E755" s="16"/>
      <c r="F755" s="16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</row>
    <row r="756">
      <c r="A756" s="17"/>
      <c r="B756" s="17"/>
      <c r="C756" s="17"/>
      <c r="D756" s="16"/>
      <c r="E756" s="16"/>
      <c r="F756" s="16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</row>
    <row r="757">
      <c r="A757" s="17"/>
      <c r="B757" s="17"/>
      <c r="C757" s="17"/>
      <c r="D757" s="16"/>
      <c r="E757" s="16"/>
      <c r="F757" s="16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</row>
    <row r="758">
      <c r="A758" s="17"/>
      <c r="B758" s="17"/>
      <c r="C758" s="17"/>
      <c r="D758" s="16"/>
      <c r="E758" s="16"/>
      <c r="F758" s="16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</row>
    <row r="759">
      <c r="A759" s="17"/>
      <c r="B759" s="17"/>
      <c r="C759" s="17"/>
      <c r="D759" s="16"/>
      <c r="E759" s="16"/>
      <c r="F759" s="16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</row>
    <row r="760">
      <c r="A760" s="17"/>
      <c r="B760" s="17"/>
      <c r="C760" s="17"/>
      <c r="D760" s="16"/>
      <c r="E760" s="16"/>
      <c r="F760" s="16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</row>
    <row r="761">
      <c r="A761" s="17"/>
      <c r="B761" s="17"/>
      <c r="C761" s="17"/>
      <c r="D761" s="16"/>
      <c r="E761" s="16"/>
      <c r="F761" s="16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</row>
    <row r="762">
      <c r="A762" s="17"/>
      <c r="B762" s="17"/>
      <c r="C762" s="17"/>
      <c r="D762" s="16"/>
      <c r="E762" s="16"/>
      <c r="F762" s="16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</row>
    <row r="763">
      <c r="A763" s="17"/>
      <c r="B763" s="17"/>
      <c r="C763" s="17"/>
      <c r="D763" s="16"/>
      <c r="E763" s="16"/>
      <c r="F763" s="16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</row>
    <row r="764">
      <c r="A764" s="17"/>
      <c r="B764" s="17"/>
      <c r="C764" s="17"/>
      <c r="D764" s="16"/>
      <c r="E764" s="16"/>
      <c r="F764" s="16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</row>
    <row r="765">
      <c r="A765" s="17"/>
      <c r="B765" s="17"/>
      <c r="C765" s="17"/>
      <c r="D765" s="16"/>
      <c r="E765" s="16"/>
      <c r="F765" s="16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</row>
    <row r="766">
      <c r="A766" s="17"/>
      <c r="B766" s="17"/>
      <c r="C766" s="17"/>
      <c r="D766" s="16"/>
      <c r="E766" s="16"/>
      <c r="F766" s="16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</row>
    <row r="767">
      <c r="A767" s="17"/>
      <c r="B767" s="17"/>
      <c r="C767" s="17"/>
      <c r="D767" s="16"/>
      <c r="E767" s="16"/>
      <c r="F767" s="16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</row>
    <row r="768">
      <c r="A768" s="17"/>
      <c r="B768" s="17"/>
      <c r="C768" s="17"/>
      <c r="D768" s="16"/>
      <c r="E768" s="16"/>
      <c r="F768" s="16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</row>
    <row r="769">
      <c r="A769" s="17"/>
      <c r="B769" s="17"/>
      <c r="C769" s="17"/>
      <c r="D769" s="16"/>
      <c r="E769" s="16"/>
      <c r="F769" s="16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</row>
    <row r="770">
      <c r="A770" s="17"/>
      <c r="B770" s="17"/>
      <c r="C770" s="17"/>
      <c r="D770" s="16"/>
      <c r="E770" s="16"/>
      <c r="F770" s="16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</row>
    <row r="771">
      <c r="A771" s="17"/>
      <c r="B771" s="17"/>
      <c r="C771" s="17"/>
      <c r="D771" s="16"/>
      <c r="E771" s="16"/>
      <c r="F771" s="16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</row>
    <row r="772">
      <c r="A772" s="17"/>
      <c r="B772" s="17"/>
      <c r="C772" s="17"/>
      <c r="D772" s="16"/>
      <c r="E772" s="16"/>
      <c r="F772" s="16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</row>
    <row r="773">
      <c r="A773" s="17"/>
      <c r="B773" s="17"/>
      <c r="C773" s="17"/>
      <c r="D773" s="16"/>
      <c r="E773" s="16"/>
      <c r="F773" s="16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</row>
    <row r="774">
      <c r="A774" s="17"/>
      <c r="B774" s="17"/>
      <c r="C774" s="17"/>
      <c r="D774" s="16"/>
      <c r="E774" s="16"/>
      <c r="F774" s="16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</row>
    <row r="775">
      <c r="A775" s="17"/>
      <c r="B775" s="17"/>
      <c r="C775" s="17"/>
      <c r="D775" s="16"/>
      <c r="E775" s="16"/>
      <c r="F775" s="16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</row>
    <row r="776">
      <c r="A776" s="17"/>
      <c r="B776" s="17"/>
      <c r="C776" s="17"/>
      <c r="D776" s="16"/>
      <c r="E776" s="16"/>
      <c r="F776" s="16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</row>
    <row r="777">
      <c r="A777" s="17"/>
      <c r="B777" s="17"/>
      <c r="C777" s="17"/>
      <c r="D777" s="16"/>
      <c r="E777" s="16"/>
      <c r="F777" s="16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</row>
    <row r="778">
      <c r="A778" s="17"/>
      <c r="B778" s="17"/>
      <c r="C778" s="17"/>
      <c r="D778" s="16"/>
      <c r="E778" s="16"/>
      <c r="F778" s="16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</row>
    <row r="779">
      <c r="A779" s="17"/>
      <c r="B779" s="17"/>
      <c r="C779" s="17"/>
      <c r="D779" s="16"/>
      <c r="E779" s="16"/>
      <c r="F779" s="16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</row>
    <row r="780">
      <c r="A780" s="17"/>
      <c r="B780" s="17"/>
      <c r="C780" s="17"/>
      <c r="D780" s="16"/>
      <c r="E780" s="16"/>
      <c r="F780" s="16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</row>
    <row r="781">
      <c r="A781" s="17"/>
      <c r="B781" s="17"/>
      <c r="C781" s="17"/>
      <c r="D781" s="16"/>
      <c r="E781" s="16"/>
      <c r="F781" s="16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</row>
    <row r="782">
      <c r="A782" s="17"/>
      <c r="B782" s="17"/>
      <c r="C782" s="17"/>
      <c r="D782" s="16"/>
      <c r="E782" s="16"/>
      <c r="F782" s="16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</row>
    <row r="783">
      <c r="A783" s="17"/>
      <c r="B783" s="17"/>
      <c r="C783" s="17"/>
      <c r="D783" s="16"/>
      <c r="E783" s="16"/>
      <c r="F783" s="16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</row>
    <row r="784">
      <c r="A784" s="17"/>
      <c r="B784" s="17"/>
      <c r="C784" s="17"/>
      <c r="D784" s="16"/>
      <c r="E784" s="16"/>
      <c r="F784" s="16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</row>
    <row r="785">
      <c r="A785" s="17"/>
      <c r="B785" s="17"/>
      <c r="C785" s="17"/>
      <c r="D785" s="16"/>
      <c r="E785" s="16"/>
      <c r="F785" s="16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</row>
    <row r="786">
      <c r="A786" s="17"/>
      <c r="B786" s="17"/>
      <c r="C786" s="17"/>
      <c r="D786" s="16"/>
      <c r="E786" s="16"/>
      <c r="F786" s="16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</row>
    <row r="787">
      <c r="A787" s="17"/>
      <c r="B787" s="17"/>
      <c r="C787" s="17"/>
      <c r="D787" s="16"/>
      <c r="E787" s="16"/>
      <c r="F787" s="16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</row>
    <row r="788">
      <c r="A788" s="17"/>
      <c r="B788" s="17"/>
      <c r="C788" s="17"/>
      <c r="D788" s="16"/>
      <c r="E788" s="16"/>
      <c r="F788" s="16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</row>
    <row r="789">
      <c r="A789" s="17"/>
      <c r="B789" s="17"/>
      <c r="C789" s="17"/>
      <c r="D789" s="16"/>
      <c r="E789" s="16"/>
      <c r="F789" s="16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</row>
    <row r="790">
      <c r="A790" s="17"/>
      <c r="B790" s="17"/>
      <c r="C790" s="17"/>
      <c r="D790" s="16"/>
      <c r="E790" s="16"/>
      <c r="F790" s="16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</row>
    <row r="791">
      <c r="A791" s="17"/>
      <c r="B791" s="17"/>
      <c r="C791" s="17"/>
      <c r="D791" s="16"/>
      <c r="E791" s="16"/>
      <c r="F791" s="16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</row>
    <row r="792">
      <c r="A792" s="17"/>
      <c r="B792" s="17"/>
      <c r="C792" s="17"/>
      <c r="D792" s="16"/>
      <c r="E792" s="16"/>
      <c r="F792" s="16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</row>
    <row r="793">
      <c r="A793" s="17"/>
      <c r="B793" s="17"/>
      <c r="C793" s="17"/>
      <c r="D793" s="16"/>
      <c r="E793" s="16"/>
      <c r="F793" s="16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</row>
    <row r="794">
      <c r="A794" s="17"/>
      <c r="B794" s="17"/>
      <c r="C794" s="17"/>
      <c r="D794" s="16"/>
      <c r="E794" s="16"/>
      <c r="F794" s="16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</row>
    <row r="795">
      <c r="A795" s="17"/>
      <c r="B795" s="17"/>
      <c r="C795" s="17"/>
      <c r="D795" s="16"/>
      <c r="E795" s="16"/>
      <c r="F795" s="16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</row>
    <row r="796">
      <c r="A796" s="17"/>
      <c r="B796" s="17"/>
      <c r="C796" s="17"/>
      <c r="D796" s="16"/>
      <c r="E796" s="16"/>
      <c r="F796" s="16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</row>
    <row r="797">
      <c r="A797" s="17"/>
      <c r="B797" s="17"/>
      <c r="C797" s="17"/>
      <c r="D797" s="16"/>
      <c r="E797" s="16"/>
      <c r="F797" s="16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</row>
    <row r="798">
      <c r="A798" s="17"/>
      <c r="B798" s="17"/>
      <c r="C798" s="17"/>
      <c r="D798" s="16"/>
      <c r="E798" s="16"/>
      <c r="F798" s="16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</row>
    <row r="799">
      <c r="A799" s="17"/>
      <c r="B799" s="17"/>
      <c r="C799" s="17"/>
      <c r="D799" s="16"/>
      <c r="E799" s="16"/>
      <c r="F799" s="16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</row>
    <row r="800">
      <c r="A800" s="17"/>
      <c r="B800" s="17"/>
      <c r="C800" s="17"/>
      <c r="D800" s="16"/>
      <c r="E800" s="16"/>
      <c r="F800" s="16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</row>
    <row r="801">
      <c r="A801" s="17"/>
      <c r="B801" s="17"/>
      <c r="C801" s="17"/>
      <c r="D801" s="16"/>
      <c r="E801" s="16"/>
      <c r="F801" s="16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</row>
    <row r="802">
      <c r="A802" s="17"/>
      <c r="B802" s="17"/>
      <c r="C802" s="17"/>
      <c r="D802" s="16"/>
      <c r="E802" s="16"/>
      <c r="F802" s="16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</row>
    <row r="803">
      <c r="A803" s="17"/>
      <c r="B803" s="17"/>
      <c r="C803" s="17"/>
      <c r="D803" s="16"/>
      <c r="E803" s="16"/>
      <c r="F803" s="16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</row>
    <row r="804">
      <c r="A804" s="17"/>
      <c r="B804" s="17"/>
      <c r="C804" s="17"/>
      <c r="D804" s="16"/>
      <c r="E804" s="16"/>
      <c r="F804" s="16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</row>
    <row r="805">
      <c r="A805" s="17"/>
      <c r="B805" s="17"/>
      <c r="C805" s="17"/>
      <c r="D805" s="16"/>
      <c r="E805" s="16"/>
      <c r="F805" s="16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</row>
    <row r="806">
      <c r="A806" s="17"/>
      <c r="B806" s="17"/>
      <c r="C806" s="17"/>
      <c r="D806" s="16"/>
      <c r="E806" s="16"/>
      <c r="F806" s="16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</row>
    <row r="807">
      <c r="A807" s="17"/>
      <c r="B807" s="17"/>
      <c r="C807" s="17"/>
      <c r="D807" s="16"/>
      <c r="E807" s="16"/>
      <c r="F807" s="16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</row>
    <row r="808">
      <c r="A808" s="17"/>
      <c r="B808" s="17"/>
      <c r="C808" s="17"/>
      <c r="D808" s="16"/>
      <c r="E808" s="16"/>
      <c r="F808" s="16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</row>
    <row r="809">
      <c r="A809" s="17"/>
      <c r="B809" s="17"/>
      <c r="C809" s="17"/>
      <c r="D809" s="16"/>
      <c r="E809" s="16"/>
      <c r="F809" s="16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</row>
    <row r="810">
      <c r="A810" s="17"/>
      <c r="B810" s="17"/>
      <c r="C810" s="17"/>
      <c r="D810" s="16"/>
      <c r="E810" s="16"/>
      <c r="F810" s="16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</row>
    <row r="811">
      <c r="A811" s="17"/>
      <c r="B811" s="17"/>
      <c r="C811" s="17"/>
      <c r="D811" s="16"/>
      <c r="E811" s="16"/>
      <c r="F811" s="16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</row>
    <row r="812">
      <c r="A812" s="17"/>
      <c r="B812" s="17"/>
      <c r="C812" s="17"/>
      <c r="D812" s="16"/>
      <c r="E812" s="16"/>
      <c r="F812" s="16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</row>
    <row r="813">
      <c r="A813" s="17"/>
      <c r="B813" s="17"/>
      <c r="C813" s="17"/>
      <c r="D813" s="16"/>
      <c r="E813" s="16"/>
      <c r="F813" s="16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</row>
    <row r="814">
      <c r="A814" s="17"/>
      <c r="B814" s="17"/>
      <c r="C814" s="17"/>
      <c r="D814" s="16"/>
      <c r="E814" s="16"/>
      <c r="F814" s="16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</row>
    <row r="815">
      <c r="A815" s="17"/>
      <c r="B815" s="17"/>
      <c r="C815" s="17"/>
      <c r="D815" s="16"/>
      <c r="E815" s="16"/>
      <c r="F815" s="16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</row>
    <row r="816">
      <c r="A816" s="17"/>
      <c r="B816" s="17"/>
      <c r="C816" s="17"/>
      <c r="D816" s="16"/>
      <c r="E816" s="16"/>
      <c r="F816" s="16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</row>
    <row r="817">
      <c r="A817" s="17"/>
      <c r="B817" s="17"/>
      <c r="C817" s="17"/>
      <c r="D817" s="16"/>
      <c r="E817" s="16"/>
      <c r="F817" s="16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</row>
    <row r="818">
      <c r="A818" s="17"/>
      <c r="B818" s="17"/>
      <c r="C818" s="17"/>
      <c r="D818" s="16"/>
      <c r="E818" s="16"/>
      <c r="F818" s="16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</row>
    <row r="819">
      <c r="A819" s="17"/>
      <c r="B819" s="17"/>
      <c r="C819" s="17"/>
      <c r="D819" s="16"/>
      <c r="E819" s="16"/>
      <c r="F819" s="16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</row>
    <row r="820">
      <c r="A820" s="17"/>
      <c r="B820" s="17"/>
      <c r="C820" s="17"/>
      <c r="D820" s="16"/>
      <c r="E820" s="16"/>
      <c r="F820" s="16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</row>
    <row r="821">
      <c r="A821" s="17"/>
      <c r="B821" s="17"/>
      <c r="C821" s="17"/>
      <c r="D821" s="16"/>
      <c r="E821" s="16"/>
      <c r="F821" s="16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</row>
    <row r="822">
      <c r="A822" s="17"/>
      <c r="B822" s="17"/>
      <c r="C822" s="17"/>
      <c r="D822" s="16"/>
      <c r="E822" s="16"/>
      <c r="F822" s="16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</row>
    <row r="823">
      <c r="A823" s="17"/>
      <c r="B823" s="17"/>
      <c r="C823" s="17"/>
      <c r="D823" s="16"/>
      <c r="E823" s="16"/>
      <c r="F823" s="16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</row>
    <row r="824">
      <c r="A824" s="17"/>
      <c r="B824" s="17"/>
      <c r="C824" s="17"/>
      <c r="D824" s="16"/>
      <c r="E824" s="16"/>
      <c r="F824" s="16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</row>
    <row r="825">
      <c r="A825" s="17"/>
      <c r="B825" s="17"/>
      <c r="C825" s="17"/>
      <c r="D825" s="16"/>
      <c r="E825" s="16"/>
      <c r="F825" s="16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</row>
    <row r="826">
      <c r="A826" s="17"/>
      <c r="B826" s="17"/>
      <c r="C826" s="17"/>
      <c r="D826" s="16"/>
      <c r="E826" s="16"/>
      <c r="F826" s="16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</row>
    <row r="827">
      <c r="A827" s="17"/>
      <c r="B827" s="17"/>
      <c r="C827" s="17"/>
      <c r="D827" s="16"/>
      <c r="E827" s="16"/>
      <c r="F827" s="16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</row>
    <row r="828">
      <c r="A828" s="17"/>
      <c r="B828" s="17"/>
      <c r="C828" s="17"/>
      <c r="D828" s="16"/>
      <c r="E828" s="16"/>
      <c r="F828" s="16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</row>
    <row r="829">
      <c r="A829" s="17"/>
      <c r="B829" s="17"/>
      <c r="C829" s="17"/>
      <c r="D829" s="16"/>
      <c r="E829" s="16"/>
      <c r="F829" s="16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</row>
    <row r="830">
      <c r="A830" s="17"/>
      <c r="B830" s="17"/>
      <c r="C830" s="17"/>
      <c r="D830" s="16"/>
      <c r="E830" s="16"/>
      <c r="F830" s="16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</row>
    <row r="831">
      <c r="A831" s="17"/>
      <c r="B831" s="17"/>
      <c r="C831" s="17"/>
      <c r="D831" s="16"/>
      <c r="E831" s="16"/>
      <c r="F831" s="16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</row>
    <row r="832">
      <c r="A832" s="17"/>
      <c r="B832" s="17"/>
      <c r="C832" s="17"/>
      <c r="D832" s="16"/>
      <c r="E832" s="16"/>
      <c r="F832" s="16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</row>
    <row r="833">
      <c r="A833" s="17"/>
      <c r="B833" s="17"/>
      <c r="C833" s="17"/>
      <c r="D833" s="16"/>
      <c r="E833" s="16"/>
      <c r="F833" s="16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</row>
    <row r="834">
      <c r="A834" s="17"/>
      <c r="B834" s="17"/>
      <c r="C834" s="17"/>
      <c r="D834" s="16"/>
      <c r="E834" s="16"/>
      <c r="F834" s="16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</row>
    <row r="835">
      <c r="A835" s="17"/>
      <c r="B835" s="17"/>
      <c r="C835" s="17"/>
      <c r="D835" s="16"/>
      <c r="E835" s="16"/>
      <c r="F835" s="16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</row>
    <row r="836">
      <c r="A836" s="17"/>
      <c r="B836" s="17"/>
      <c r="C836" s="17"/>
      <c r="D836" s="16"/>
      <c r="E836" s="16"/>
      <c r="F836" s="16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</row>
    <row r="837">
      <c r="A837" s="17"/>
      <c r="B837" s="17"/>
      <c r="C837" s="17"/>
      <c r="D837" s="16"/>
      <c r="E837" s="16"/>
      <c r="F837" s="16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</row>
    <row r="838">
      <c r="A838" s="17"/>
      <c r="B838" s="17"/>
      <c r="C838" s="17"/>
      <c r="D838" s="16"/>
      <c r="E838" s="16"/>
      <c r="F838" s="16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</row>
    <row r="839">
      <c r="A839" s="17"/>
      <c r="B839" s="17"/>
      <c r="C839" s="17"/>
      <c r="D839" s="16"/>
      <c r="E839" s="16"/>
      <c r="F839" s="16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</row>
    <row r="840">
      <c r="A840" s="17"/>
      <c r="B840" s="17"/>
      <c r="C840" s="17"/>
      <c r="D840" s="16"/>
      <c r="E840" s="16"/>
      <c r="F840" s="16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</row>
    <row r="841">
      <c r="A841" s="17"/>
      <c r="B841" s="17"/>
      <c r="C841" s="17"/>
      <c r="D841" s="16"/>
      <c r="E841" s="16"/>
      <c r="F841" s="16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</row>
    <row r="842">
      <c r="A842" s="17"/>
      <c r="B842" s="17"/>
      <c r="C842" s="17"/>
      <c r="D842" s="16"/>
      <c r="E842" s="16"/>
      <c r="F842" s="16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</row>
    <row r="843">
      <c r="A843" s="17"/>
      <c r="B843" s="17"/>
      <c r="C843" s="17"/>
      <c r="D843" s="16"/>
      <c r="E843" s="16"/>
      <c r="F843" s="16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</row>
    <row r="844">
      <c r="A844" s="17"/>
      <c r="B844" s="17"/>
      <c r="C844" s="17"/>
      <c r="D844" s="16"/>
      <c r="E844" s="16"/>
      <c r="F844" s="16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</row>
    <row r="845">
      <c r="A845" s="17"/>
      <c r="B845" s="17"/>
      <c r="C845" s="17"/>
      <c r="D845" s="16"/>
      <c r="E845" s="16"/>
      <c r="F845" s="16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</row>
    <row r="846">
      <c r="A846" s="17"/>
      <c r="B846" s="17"/>
      <c r="C846" s="17"/>
      <c r="D846" s="16"/>
      <c r="E846" s="16"/>
      <c r="F846" s="16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</row>
    <row r="847">
      <c r="A847" s="17"/>
      <c r="B847" s="17"/>
      <c r="C847" s="17"/>
      <c r="D847" s="16"/>
      <c r="E847" s="16"/>
      <c r="F847" s="16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</row>
    <row r="848">
      <c r="A848" s="17"/>
      <c r="B848" s="17"/>
      <c r="C848" s="17"/>
      <c r="D848" s="16"/>
      <c r="E848" s="16"/>
      <c r="F848" s="16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</row>
    <row r="849">
      <c r="A849" s="17"/>
      <c r="B849" s="17"/>
      <c r="C849" s="17"/>
      <c r="D849" s="16"/>
      <c r="E849" s="16"/>
      <c r="F849" s="16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</row>
    <row r="850">
      <c r="A850" s="17"/>
      <c r="B850" s="17"/>
      <c r="C850" s="17"/>
      <c r="D850" s="16"/>
      <c r="E850" s="16"/>
      <c r="F850" s="16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</row>
    <row r="851">
      <c r="A851" s="17"/>
      <c r="B851" s="17"/>
      <c r="C851" s="17"/>
      <c r="D851" s="16"/>
      <c r="E851" s="16"/>
      <c r="F851" s="16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</row>
    <row r="852">
      <c r="A852" s="17"/>
      <c r="B852" s="17"/>
      <c r="C852" s="17"/>
      <c r="D852" s="16"/>
      <c r="E852" s="16"/>
      <c r="F852" s="16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</row>
    <row r="853">
      <c r="A853" s="17"/>
      <c r="B853" s="17"/>
      <c r="C853" s="17"/>
      <c r="D853" s="16"/>
      <c r="E853" s="16"/>
      <c r="F853" s="16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</row>
    <row r="854">
      <c r="A854" s="17"/>
      <c r="B854" s="17"/>
      <c r="C854" s="17"/>
      <c r="D854" s="16"/>
      <c r="E854" s="16"/>
      <c r="F854" s="16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</row>
    <row r="855">
      <c r="A855" s="17"/>
      <c r="B855" s="17"/>
      <c r="C855" s="17"/>
      <c r="D855" s="16"/>
      <c r="E855" s="16"/>
      <c r="F855" s="16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</row>
    <row r="856">
      <c r="A856" s="17"/>
      <c r="B856" s="17"/>
      <c r="C856" s="17"/>
      <c r="D856" s="16"/>
      <c r="E856" s="16"/>
      <c r="F856" s="16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</row>
    <row r="857">
      <c r="A857" s="17"/>
      <c r="B857" s="17"/>
      <c r="C857" s="17"/>
      <c r="D857" s="16"/>
      <c r="E857" s="16"/>
      <c r="F857" s="16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</row>
    <row r="858">
      <c r="A858" s="17"/>
      <c r="B858" s="17"/>
      <c r="C858" s="17"/>
      <c r="D858" s="16"/>
      <c r="E858" s="16"/>
      <c r="F858" s="16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</row>
    <row r="859">
      <c r="A859" s="17"/>
      <c r="B859" s="17"/>
      <c r="C859" s="17"/>
      <c r="D859" s="16"/>
      <c r="E859" s="16"/>
      <c r="F859" s="16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</row>
    <row r="860">
      <c r="A860" s="17"/>
      <c r="B860" s="17"/>
      <c r="C860" s="17"/>
      <c r="D860" s="16"/>
      <c r="E860" s="16"/>
      <c r="F860" s="16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</row>
    <row r="861">
      <c r="A861" s="17"/>
      <c r="B861" s="17"/>
      <c r="C861" s="17"/>
      <c r="D861" s="16"/>
      <c r="E861" s="16"/>
      <c r="F861" s="16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</row>
    <row r="862">
      <c r="A862" s="17"/>
      <c r="B862" s="17"/>
      <c r="C862" s="17"/>
      <c r="D862" s="16"/>
      <c r="E862" s="16"/>
      <c r="F862" s="16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</row>
    <row r="863">
      <c r="A863" s="17"/>
      <c r="B863" s="17"/>
      <c r="C863" s="17"/>
      <c r="D863" s="16"/>
      <c r="E863" s="16"/>
      <c r="F863" s="16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</row>
    <row r="864">
      <c r="A864" s="17"/>
      <c r="B864" s="17"/>
      <c r="C864" s="17"/>
      <c r="D864" s="16"/>
      <c r="E864" s="16"/>
      <c r="F864" s="16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</row>
    <row r="865">
      <c r="A865" s="17"/>
      <c r="B865" s="17"/>
      <c r="C865" s="17"/>
      <c r="D865" s="16"/>
      <c r="E865" s="16"/>
      <c r="F865" s="16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</row>
    <row r="866">
      <c r="A866" s="17"/>
      <c r="B866" s="17"/>
      <c r="C866" s="17"/>
      <c r="D866" s="16"/>
      <c r="E866" s="16"/>
      <c r="F866" s="16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</row>
    <row r="867">
      <c r="A867" s="17"/>
      <c r="B867" s="17"/>
      <c r="C867" s="17"/>
      <c r="D867" s="16"/>
      <c r="E867" s="16"/>
      <c r="F867" s="16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</row>
    <row r="868">
      <c r="A868" s="17"/>
      <c r="B868" s="17"/>
      <c r="C868" s="17"/>
      <c r="D868" s="16"/>
      <c r="E868" s="16"/>
      <c r="F868" s="16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</row>
    <row r="869">
      <c r="A869" s="17"/>
      <c r="B869" s="17"/>
      <c r="C869" s="17"/>
      <c r="D869" s="16"/>
      <c r="E869" s="16"/>
      <c r="F869" s="16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</row>
    <row r="870">
      <c r="A870" s="17"/>
      <c r="B870" s="17"/>
      <c r="C870" s="17"/>
      <c r="D870" s="16"/>
      <c r="E870" s="16"/>
      <c r="F870" s="16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</row>
    <row r="871">
      <c r="A871" s="17"/>
      <c r="B871" s="17"/>
      <c r="C871" s="17"/>
      <c r="D871" s="16"/>
      <c r="E871" s="16"/>
      <c r="F871" s="16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</row>
    <row r="872">
      <c r="A872" s="17"/>
      <c r="B872" s="17"/>
      <c r="C872" s="17"/>
      <c r="D872" s="16"/>
      <c r="E872" s="16"/>
      <c r="F872" s="16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</row>
    <row r="873">
      <c r="A873" s="17"/>
      <c r="B873" s="17"/>
      <c r="C873" s="17"/>
      <c r="D873" s="16"/>
      <c r="E873" s="16"/>
      <c r="F873" s="16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</row>
    <row r="874">
      <c r="A874" s="17"/>
      <c r="B874" s="17"/>
      <c r="C874" s="17"/>
      <c r="D874" s="16"/>
      <c r="E874" s="16"/>
      <c r="F874" s="16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</row>
    <row r="875">
      <c r="A875" s="17"/>
      <c r="B875" s="17"/>
      <c r="C875" s="17"/>
      <c r="D875" s="16"/>
      <c r="E875" s="16"/>
      <c r="F875" s="16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</row>
    <row r="876">
      <c r="A876" s="17"/>
      <c r="B876" s="17"/>
      <c r="C876" s="17"/>
      <c r="D876" s="16"/>
      <c r="E876" s="16"/>
      <c r="F876" s="16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</row>
    <row r="877">
      <c r="A877" s="17"/>
      <c r="B877" s="17"/>
      <c r="C877" s="17"/>
      <c r="D877" s="16"/>
      <c r="E877" s="16"/>
      <c r="F877" s="16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</row>
    <row r="878">
      <c r="A878" s="17"/>
      <c r="B878" s="17"/>
      <c r="C878" s="17"/>
      <c r="D878" s="16"/>
      <c r="E878" s="16"/>
      <c r="F878" s="16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</row>
    <row r="879">
      <c r="A879" s="17"/>
      <c r="B879" s="17"/>
      <c r="C879" s="17"/>
      <c r="D879" s="16"/>
      <c r="E879" s="16"/>
      <c r="F879" s="16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</row>
    <row r="880">
      <c r="A880" s="17"/>
      <c r="B880" s="17"/>
      <c r="C880" s="17"/>
      <c r="D880" s="16"/>
      <c r="E880" s="16"/>
      <c r="F880" s="16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</row>
    <row r="881">
      <c r="A881" s="17"/>
      <c r="B881" s="17"/>
      <c r="C881" s="17"/>
      <c r="D881" s="16"/>
      <c r="E881" s="16"/>
      <c r="F881" s="16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</row>
    <row r="882">
      <c r="A882" s="17"/>
      <c r="B882" s="17"/>
      <c r="C882" s="17"/>
      <c r="D882" s="16"/>
      <c r="E882" s="16"/>
      <c r="F882" s="16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</row>
    <row r="883">
      <c r="A883" s="17"/>
      <c r="B883" s="17"/>
      <c r="C883" s="17"/>
      <c r="D883" s="16"/>
      <c r="E883" s="16"/>
      <c r="F883" s="16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</row>
    <row r="884">
      <c r="A884" s="17"/>
      <c r="B884" s="17"/>
      <c r="C884" s="17"/>
      <c r="D884" s="16"/>
      <c r="E884" s="16"/>
      <c r="F884" s="16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</row>
    <row r="885">
      <c r="A885" s="17"/>
      <c r="B885" s="17"/>
      <c r="C885" s="17"/>
      <c r="D885" s="16"/>
      <c r="E885" s="16"/>
      <c r="F885" s="16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</row>
    <row r="886">
      <c r="A886" s="17"/>
      <c r="B886" s="17"/>
      <c r="C886" s="17"/>
      <c r="D886" s="16"/>
      <c r="E886" s="16"/>
      <c r="F886" s="16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</row>
    <row r="887">
      <c r="A887" s="17"/>
      <c r="B887" s="17"/>
      <c r="C887" s="17"/>
      <c r="D887" s="16"/>
      <c r="E887" s="16"/>
      <c r="F887" s="16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</row>
    <row r="888">
      <c r="A888" s="17"/>
      <c r="B888" s="17"/>
      <c r="C888" s="17"/>
      <c r="D888" s="16"/>
      <c r="E888" s="16"/>
      <c r="F888" s="16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</row>
    <row r="889">
      <c r="A889" s="17"/>
      <c r="B889" s="17"/>
      <c r="C889" s="17"/>
      <c r="D889" s="16"/>
      <c r="E889" s="16"/>
      <c r="F889" s="16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</row>
    <row r="890">
      <c r="A890" s="17"/>
      <c r="B890" s="17"/>
      <c r="C890" s="17"/>
      <c r="D890" s="16"/>
      <c r="E890" s="16"/>
      <c r="F890" s="16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</row>
    <row r="891">
      <c r="A891" s="17"/>
      <c r="B891" s="17"/>
      <c r="C891" s="17"/>
      <c r="D891" s="16"/>
      <c r="E891" s="16"/>
      <c r="F891" s="16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</row>
    <row r="892">
      <c r="A892" s="17"/>
      <c r="B892" s="17"/>
      <c r="C892" s="17"/>
      <c r="D892" s="16"/>
      <c r="E892" s="16"/>
      <c r="F892" s="16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</row>
    <row r="893">
      <c r="A893" s="17"/>
      <c r="B893" s="17"/>
      <c r="C893" s="17"/>
      <c r="D893" s="16"/>
      <c r="E893" s="16"/>
      <c r="F893" s="16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  <c r="AC893" s="17"/>
    </row>
    <row r="894">
      <c r="A894" s="17"/>
      <c r="B894" s="17"/>
      <c r="C894" s="17"/>
      <c r="D894" s="16"/>
      <c r="E894" s="16"/>
      <c r="F894" s="16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</row>
    <row r="895">
      <c r="A895" s="17"/>
      <c r="B895" s="17"/>
      <c r="C895" s="17"/>
      <c r="D895" s="16"/>
      <c r="E895" s="16"/>
      <c r="F895" s="16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  <c r="AC895" s="17"/>
    </row>
    <row r="896">
      <c r="A896" s="17"/>
      <c r="B896" s="17"/>
      <c r="C896" s="17"/>
      <c r="D896" s="16"/>
      <c r="E896" s="16"/>
      <c r="F896" s="16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</row>
    <row r="897">
      <c r="A897" s="17"/>
      <c r="B897" s="17"/>
      <c r="C897" s="17"/>
      <c r="D897" s="16"/>
      <c r="E897" s="16"/>
      <c r="F897" s="16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</row>
    <row r="898">
      <c r="A898" s="17"/>
      <c r="B898" s="17"/>
      <c r="C898" s="17"/>
      <c r="D898" s="16"/>
      <c r="E898" s="16"/>
      <c r="F898" s="16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</row>
    <row r="899">
      <c r="A899" s="17"/>
      <c r="B899" s="17"/>
      <c r="C899" s="17"/>
      <c r="D899" s="16"/>
      <c r="E899" s="16"/>
      <c r="F899" s="16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  <c r="AC899" s="17"/>
    </row>
    <row r="900">
      <c r="A900" s="17"/>
      <c r="B900" s="17"/>
      <c r="C900" s="17"/>
      <c r="D900" s="16"/>
      <c r="E900" s="16"/>
      <c r="F900" s="16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  <c r="AC900" s="17"/>
    </row>
    <row r="901">
      <c r="A901" s="17"/>
      <c r="B901" s="17"/>
      <c r="C901" s="17"/>
      <c r="D901" s="16"/>
      <c r="E901" s="16"/>
      <c r="F901" s="16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  <c r="AC901" s="17"/>
    </row>
    <row r="902">
      <c r="A902" s="17"/>
      <c r="B902" s="17"/>
      <c r="C902" s="17"/>
      <c r="D902" s="16"/>
      <c r="E902" s="16"/>
      <c r="F902" s="16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  <c r="AC902" s="17"/>
    </row>
    <row r="903">
      <c r="A903" s="17"/>
      <c r="B903" s="17"/>
      <c r="C903" s="17"/>
      <c r="D903" s="16"/>
      <c r="E903" s="16"/>
      <c r="F903" s="16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</row>
    <row r="904">
      <c r="A904" s="17"/>
      <c r="B904" s="17"/>
      <c r="C904" s="17"/>
      <c r="D904" s="16"/>
      <c r="E904" s="16"/>
      <c r="F904" s="16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</row>
    <row r="905">
      <c r="A905" s="17"/>
      <c r="B905" s="17"/>
      <c r="C905" s="17"/>
      <c r="D905" s="16"/>
      <c r="E905" s="16"/>
      <c r="F905" s="16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</row>
    <row r="906">
      <c r="A906" s="17"/>
      <c r="B906" s="17"/>
      <c r="C906" s="17"/>
      <c r="D906" s="16"/>
      <c r="E906" s="16"/>
      <c r="F906" s="16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</row>
    <row r="907">
      <c r="A907" s="17"/>
      <c r="B907" s="17"/>
      <c r="C907" s="17"/>
      <c r="D907" s="16"/>
      <c r="E907" s="16"/>
      <c r="F907" s="16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</row>
    <row r="908">
      <c r="A908" s="17"/>
      <c r="B908" s="17"/>
      <c r="C908" s="17"/>
      <c r="D908" s="16"/>
      <c r="E908" s="16"/>
      <c r="F908" s="16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</row>
    <row r="909">
      <c r="A909" s="17"/>
      <c r="B909" s="17"/>
      <c r="C909" s="17"/>
      <c r="D909" s="16"/>
      <c r="E909" s="16"/>
      <c r="F909" s="16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</row>
    <row r="910">
      <c r="A910" s="17"/>
      <c r="B910" s="17"/>
      <c r="C910" s="17"/>
      <c r="D910" s="16"/>
      <c r="E910" s="16"/>
      <c r="F910" s="16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</row>
    <row r="911">
      <c r="A911" s="17"/>
      <c r="B911" s="17"/>
      <c r="C911" s="17"/>
      <c r="D911" s="16"/>
      <c r="E911" s="16"/>
      <c r="F911" s="16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</row>
    <row r="912">
      <c r="A912" s="17"/>
      <c r="B912" s="17"/>
      <c r="C912" s="17"/>
      <c r="D912" s="16"/>
      <c r="E912" s="16"/>
      <c r="F912" s="16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</row>
    <row r="913">
      <c r="A913" s="17"/>
      <c r="B913" s="17"/>
      <c r="C913" s="17"/>
      <c r="D913" s="16"/>
      <c r="E913" s="16"/>
      <c r="F913" s="16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</row>
    <row r="914">
      <c r="A914" s="17"/>
      <c r="B914" s="17"/>
      <c r="C914" s="17"/>
      <c r="D914" s="16"/>
      <c r="E914" s="16"/>
      <c r="F914" s="16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</row>
    <row r="915">
      <c r="A915" s="17"/>
      <c r="B915" s="17"/>
      <c r="C915" s="17"/>
      <c r="D915" s="16"/>
      <c r="E915" s="16"/>
      <c r="F915" s="16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</row>
    <row r="916">
      <c r="A916" s="17"/>
      <c r="B916" s="17"/>
      <c r="C916" s="17"/>
      <c r="D916" s="16"/>
      <c r="E916" s="16"/>
      <c r="F916" s="16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</row>
    <row r="917">
      <c r="A917" s="17"/>
      <c r="B917" s="17"/>
      <c r="C917" s="17"/>
      <c r="D917" s="16"/>
      <c r="E917" s="16"/>
      <c r="F917" s="16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</row>
    <row r="918">
      <c r="A918" s="17"/>
      <c r="B918" s="17"/>
      <c r="C918" s="17"/>
      <c r="D918" s="16"/>
      <c r="E918" s="16"/>
      <c r="F918" s="16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</row>
    <row r="919">
      <c r="A919" s="17"/>
      <c r="B919" s="17"/>
      <c r="C919" s="17"/>
      <c r="D919" s="16"/>
      <c r="E919" s="16"/>
      <c r="F919" s="16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</row>
    <row r="920">
      <c r="A920" s="17"/>
      <c r="B920" s="17"/>
      <c r="C920" s="17"/>
      <c r="D920" s="16"/>
      <c r="E920" s="16"/>
      <c r="F920" s="16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</row>
    <row r="921">
      <c r="A921" s="17"/>
      <c r="B921" s="17"/>
      <c r="C921" s="17"/>
      <c r="D921" s="16"/>
      <c r="E921" s="16"/>
      <c r="F921" s="16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</row>
    <row r="922">
      <c r="A922" s="17"/>
      <c r="B922" s="17"/>
      <c r="C922" s="17"/>
      <c r="D922" s="16"/>
      <c r="E922" s="16"/>
      <c r="F922" s="16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</row>
    <row r="923">
      <c r="A923" s="17"/>
      <c r="B923" s="17"/>
      <c r="C923" s="17"/>
      <c r="D923" s="16"/>
      <c r="E923" s="16"/>
      <c r="F923" s="16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</row>
    <row r="924">
      <c r="A924" s="17"/>
      <c r="B924" s="17"/>
      <c r="C924" s="17"/>
      <c r="D924" s="16"/>
      <c r="E924" s="16"/>
      <c r="F924" s="16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</row>
    <row r="925">
      <c r="A925" s="17"/>
      <c r="B925" s="17"/>
      <c r="C925" s="17"/>
      <c r="D925" s="16"/>
      <c r="E925" s="16"/>
      <c r="F925" s="16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</row>
    <row r="926">
      <c r="A926" s="17"/>
      <c r="B926" s="17"/>
      <c r="C926" s="17"/>
      <c r="D926" s="16"/>
      <c r="E926" s="16"/>
      <c r="F926" s="16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</row>
    <row r="927">
      <c r="A927" s="17"/>
      <c r="B927" s="17"/>
      <c r="C927" s="17"/>
      <c r="D927" s="16"/>
      <c r="E927" s="16"/>
      <c r="F927" s="16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</row>
    <row r="928">
      <c r="A928" s="17"/>
      <c r="B928" s="17"/>
      <c r="C928" s="17"/>
      <c r="D928" s="16"/>
      <c r="E928" s="16"/>
      <c r="F928" s="16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</row>
    <row r="929">
      <c r="A929" s="17"/>
      <c r="B929" s="17"/>
      <c r="C929" s="17"/>
      <c r="D929" s="16"/>
      <c r="E929" s="16"/>
      <c r="F929" s="16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</row>
    <row r="930">
      <c r="A930" s="17"/>
      <c r="B930" s="17"/>
      <c r="C930" s="17"/>
      <c r="D930" s="16"/>
      <c r="E930" s="16"/>
      <c r="F930" s="16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</row>
    <row r="931">
      <c r="A931" s="17"/>
      <c r="B931" s="17"/>
      <c r="C931" s="17"/>
      <c r="D931" s="16"/>
      <c r="E931" s="16"/>
      <c r="F931" s="16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</row>
    <row r="932">
      <c r="A932" s="17"/>
      <c r="B932" s="17"/>
      <c r="C932" s="17"/>
      <c r="D932" s="16"/>
      <c r="E932" s="16"/>
      <c r="F932" s="16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</row>
    <row r="933">
      <c r="A933" s="17"/>
      <c r="B933" s="17"/>
      <c r="C933" s="17"/>
      <c r="D933" s="16"/>
      <c r="E933" s="16"/>
      <c r="F933" s="16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</row>
    <row r="934">
      <c r="A934" s="17"/>
      <c r="B934" s="17"/>
      <c r="C934" s="17"/>
      <c r="D934" s="16"/>
      <c r="E934" s="16"/>
      <c r="F934" s="16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</row>
    <row r="935">
      <c r="A935" s="17"/>
      <c r="B935" s="17"/>
      <c r="C935" s="17"/>
      <c r="D935" s="16"/>
      <c r="E935" s="16"/>
      <c r="F935" s="16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</row>
    <row r="936">
      <c r="A936" s="17"/>
      <c r="B936" s="17"/>
      <c r="C936" s="17"/>
      <c r="D936" s="16"/>
      <c r="E936" s="16"/>
      <c r="F936" s="16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</row>
    <row r="937">
      <c r="A937" s="17"/>
      <c r="B937" s="17"/>
      <c r="C937" s="17"/>
      <c r="D937" s="16"/>
      <c r="E937" s="16"/>
      <c r="F937" s="16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</row>
    <row r="938">
      <c r="A938" s="17"/>
      <c r="B938" s="17"/>
      <c r="C938" s="17"/>
      <c r="D938" s="16"/>
      <c r="E938" s="16"/>
      <c r="F938" s="16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</row>
    <row r="939">
      <c r="A939" s="17"/>
      <c r="B939" s="17"/>
      <c r="C939" s="17"/>
      <c r="D939" s="16"/>
      <c r="E939" s="16"/>
      <c r="F939" s="16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</row>
    <row r="940">
      <c r="A940" s="17"/>
      <c r="B940" s="17"/>
      <c r="C940" s="17"/>
      <c r="D940" s="16"/>
      <c r="E940" s="16"/>
      <c r="F940" s="16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</row>
    <row r="941">
      <c r="A941" s="17"/>
      <c r="B941" s="17"/>
      <c r="C941" s="17"/>
      <c r="D941" s="16"/>
      <c r="E941" s="16"/>
      <c r="F941" s="16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</row>
    <row r="942">
      <c r="A942" s="17"/>
      <c r="B942" s="17"/>
      <c r="C942" s="17"/>
      <c r="D942" s="16"/>
      <c r="E942" s="16"/>
      <c r="F942" s="16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</row>
    <row r="943">
      <c r="A943" s="17"/>
      <c r="B943" s="17"/>
      <c r="C943" s="17"/>
      <c r="D943" s="16"/>
      <c r="E943" s="16"/>
      <c r="F943" s="16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</row>
    <row r="944">
      <c r="A944" s="17"/>
      <c r="B944" s="17"/>
      <c r="C944" s="17"/>
      <c r="D944" s="16"/>
      <c r="E944" s="16"/>
      <c r="F944" s="16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</row>
    <row r="945">
      <c r="A945" s="17"/>
      <c r="B945" s="17"/>
      <c r="C945" s="17"/>
      <c r="D945" s="16"/>
      <c r="E945" s="16"/>
      <c r="F945" s="16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</row>
    <row r="946">
      <c r="A946" s="17"/>
      <c r="B946" s="17"/>
      <c r="C946" s="17"/>
      <c r="D946" s="16"/>
      <c r="E946" s="16"/>
      <c r="F946" s="16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</row>
    <row r="947">
      <c r="A947" s="17"/>
      <c r="B947" s="17"/>
      <c r="C947" s="17"/>
      <c r="D947" s="16"/>
      <c r="E947" s="16"/>
      <c r="F947" s="16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</row>
    <row r="948">
      <c r="A948" s="17"/>
      <c r="B948" s="17"/>
      <c r="C948" s="17"/>
      <c r="D948" s="16"/>
      <c r="E948" s="16"/>
      <c r="F948" s="16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</row>
    <row r="949">
      <c r="A949" s="17"/>
      <c r="B949" s="17"/>
      <c r="C949" s="17"/>
      <c r="D949" s="16"/>
      <c r="E949" s="16"/>
      <c r="F949" s="16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</row>
    <row r="950">
      <c r="A950" s="17"/>
      <c r="B950" s="17"/>
      <c r="C950" s="17"/>
      <c r="D950" s="16"/>
      <c r="E950" s="16"/>
      <c r="F950" s="16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</row>
    <row r="951">
      <c r="A951" s="17"/>
      <c r="B951" s="17"/>
      <c r="C951" s="17"/>
      <c r="D951" s="16"/>
      <c r="E951" s="16"/>
      <c r="F951" s="16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</row>
    <row r="952">
      <c r="A952" s="17"/>
      <c r="B952" s="17"/>
      <c r="C952" s="17"/>
      <c r="D952" s="16"/>
      <c r="E952" s="16"/>
      <c r="F952" s="16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</row>
    <row r="953">
      <c r="A953" s="17"/>
      <c r="B953" s="17"/>
      <c r="C953" s="17"/>
      <c r="D953" s="16"/>
      <c r="E953" s="16"/>
      <c r="F953" s="16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</row>
    <row r="954">
      <c r="A954" s="17"/>
      <c r="B954" s="17"/>
      <c r="C954" s="17"/>
      <c r="D954" s="16"/>
      <c r="E954" s="16"/>
      <c r="F954" s="16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</row>
    <row r="955">
      <c r="A955" s="17"/>
      <c r="B955" s="17"/>
      <c r="C955" s="17"/>
      <c r="D955" s="16"/>
      <c r="E955" s="16"/>
      <c r="F955" s="16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</row>
    <row r="956">
      <c r="A956" s="17"/>
      <c r="B956" s="17"/>
      <c r="C956" s="17"/>
      <c r="D956" s="16"/>
      <c r="E956" s="16"/>
      <c r="F956" s="16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</row>
    <row r="957">
      <c r="A957" s="17"/>
      <c r="B957" s="17"/>
      <c r="C957" s="17"/>
      <c r="D957" s="16"/>
      <c r="E957" s="16"/>
      <c r="F957" s="16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</row>
    <row r="958">
      <c r="A958" s="17"/>
      <c r="B958" s="17"/>
      <c r="C958" s="17"/>
      <c r="D958" s="16"/>
      <c r="E958" s="16"/>
      <c r="F958" s="16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</row>
    <row r="959">
      <c r="A959" s="17"/>
      <c r="B959" s="17"/>
      <c r="C959" s="17"/>
      <c r="D959" s="16"/>
      <c r="E959" s="16"/>
      <c r="F959" s="16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</row>
    <row r="960">
      <c r="A960" s="17"/>
      <c r="B960" s="17"/>
      <c r="C960" s="17"/>
      <c r="D960" s="16"/>
      <c r="E960" s="16"/>
      <c r="F960" s="16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</row>
    <row r="961">
      <c r="A961" s="17"/>
      <c r="B961" s="17"/>
      <c r="C961" s="17"/>
      <c r="D961" s="16"/>
      <c r="E961" s="16"/>
      <c r="F961" s="16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</row>
    <row r="962">
      <c r="A962" s="17"/>
      <c r="B962" s="17"/>
      <c r="C962" s="17"/>
      <c r="D962" s="16"/>
      <c r="E962" s="16"/>
      <c r="F962" s="16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</row>
    <row r="963">
      <c r="A963" s="17"/>
      <c r="B963" s="17"/>
      <c r="C963" s="17"/>
      <c r="D963" s="16"/>
      <c r="E963" s="16"/>
      <c r="F963" s="16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</row>
    <row r="964">
      <c r="A964" s="17"/>
      <c r="B964" s="17"/>
      <c r="C964" s="17"/>
      <c r="D964" s="16"/>
      <c r="E964" s="16"/>
      <c r="F964" s="16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</row>
    <row r="965">
      <c r="A965" s="17"/>
      <c r="B965" s="17"/>
      <c r="C965" s="17"/>
      <c r="D965" s="16"/>
      <c r="E965" s="16"/>
      <c r="F965" s="16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</row>
    <row r="966">
      <c r="A966" s="17"/>
      <c r="B966" s="17"/>
      <c r="C966" s="17"/>
      <c r="D966" s="16"/>
      <c r="E966" s="16"/>
      <c r="F966" s="16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</row>
    <row r="967">
      <c r="A967" s="17"/>
      <c r="B967" s="17"/>
      <c r="C967" s="17"/>
      <c r="D967" s="16"/>
      <c r="E967" s="16"/>
      <c r="F967" s="16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</row>
    <row r="968">
      <c r="A968" s="17"/>
      <c r="B968" s="17"/>
      <c r="C968" s="17"/>
      <c r="D968" s="16"/>
      <c r="E968" s="16"/>
      <c r="F968" s="16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</row>
    <row r="969">
      <c r="A969" s="17"/>
      <c r="B969" s="17"/>
      <c r="C969" s="17"/>
      <c r="D969" s="16"/>
      <c r="E969" s="16"/>
      <c r="F969" s="16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</row>
    <row r="970">
      <c r="A970" s="17"/>
      <c r="B970" s="17"/>
      <c r="C970" s="17"/>
      <c r="D970" s="16"/>
      <c r="E970" s="16"/>
      <c r="F970" s="16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</row>
    <row r="971">
      <c r="A971" s="17"/>
      <c r="B971" s="17"/>
      <c r="C971" s="17"/>
      <c r="D971" s="16"/>
      <c r="E971" s="16"/>
      <c r="F971" s="16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  <c r="AC971" s="17"/>
    </row>
    <row r="972">
      <c r="A972" s="17"/>
      <c r="B972" s="17"/>
      <c r="C972" s="17"/>
      <c r="D972" s="16"/>
      <c r="E972" s="16"/>
      <c r="F972" s="16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</row>
    <row r="973">
      <c r="A973" s="17"/>
      <c r="B973" s="17"/>
      <c r="C973" s="17"/>
      <c r="D973" s="16"/>
      <c r="E973" s="16"/>
      <c r="F973" s="16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</row>
    <row r="974">
      <c r="A974" s="17"/>
      <c r="B974" s="17"/>
      <c r="C974" s="17"/>
      <c r="D974" s="16"/>
      <c r="E974" s="16"/>
      <c r="F974" s="16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</row>
    <row r="975">
      <c r="A975" s="17"/>
      <c r="B975" s="17"/>
      <c r="C975" s="17"/>
      <c r="D975" s="16"/>
      <c r="E975" s="16"/>
      <c r="F975" s="16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</row>
    <row r="976">
      <c r="A976" s="17"/>
      <c r="B976" s="17"/>
      <c r="C976" s="17"/>
      <c r="D976" s="16"/>
      <c r="E976" s="16"/>
      <c r="F976" s="16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</row>
    <row r="977">
      <c r="A977" s="17"/>
      <c r="B977" s="17"/>
      <c r="C977" s="17"/>
      <c r="D977" s="16"/>
      <c r="E977" s="16"/>
      <c r="F977" s="16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</row>
    <row r="978">
      <c r="A978" s="17"/>
      <c r="B978" s="17"/>
      <c r="C978" s="17"/>
      <c r="D978" s="16"/>
      <c r="E978" s="16"/>
      <c r="F978" s="16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</row>
    <row r="979">
      <c r="A979" s="17"/>
      <c r="B979" s="17"/>
      <c r="C979" s="17"/>
      <c r="D979" s="16"/>
      <c r="E979" s="16"/>
      <c r="F979" s="16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</row>
    <row r="980">
      <c r="A980" s="17"/>
      <c r="B980" s="17"/>
      <c r="C980" s="17"/>
      <c r="D980" s="16"/>
      <c r="E980" s="16"/>
      <c r="F980" s="16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</row>
    <row r="981">
      <c r="A981" s="17"/>
      <c r="B981" s="17"/>
      <c r="C981" s="17"/>
      <c r="D981" s="16"/>
      <c r="E981" s="16"/>
      <c r="F981" s="16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  <c r="AC981" s="17"/>
    </row>
    <row r="982">
      <c r="A982" s="17"/>
      <c r="B982" s="17"/>
      <c r="C982" s="17"/>
      <c r="D982" s="16"/>
      <c r="E982" s="16"/>
      <c r="F982" s="16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</row>
    <row r="983">
      <c r="A983" s="17"/>
      <c r="B983" s="17"/>
      <c r="C983" s="17"/>
      <c r="D983" s="16"/>
      <c r="E983" s="16"/>
      <c r="F983" s="16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</row>
    <row r="984">
      <c r="A984" s="17"/>
      <c r="B984" s="17"/>
      <c r="C984" s="17"/>
      <c r="D984" s="16"/>
      <c r="E984" s="16"/>
      <c r="F984" s="16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</row>
    <row r="985">
      <c r="A985" s="17"/>
      <c r="B985" s="17"/>
      <c r="C985" s="17"/>
      <c r="D985" s="16"/>
      <c r="E985" s="16"/>
      <c r="F985" s="16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</row>
    <row r="986">
      <c r="A986" s="17"/>
      <c r="B986" s="17"/>
      <c r="C986" s="17"/>
      <c r="D986" s="16"/>
      <c r="E986" s="16"/>
      <c r="F986" s="16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  <c r="AC986" s="17"/>
    </row>
    <row r="987">
      <c r="A987" s="17"/>
      <c r="B987" s="17"/>
      <c r="C987" s="17"/>
      <c r="D987" s="16"/>
      <c r="E987" s="16"/>
      <c r="F987" s="16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  <c r="AC987" s="17"/>
    </row>
    <row r="988">
      <c r="A988" s="17"/>
      <c r="B988" s="17"/>
      <c r="C988" s="17"/>
      <c r="D988" s="16"/>
      <c r="E988" s="16"/>
      <c r="F988" s="16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  <c r="AC988" s="17"/>
    </row>
    <row r="989">
      <c r="A989" s="17"/>
      <c r="B989" s="17"/>
      <c r="C989" s="17"/>
      <c r="D989" s="16"/>
      <c r="E989" s="16"/>
      <c r="F989" s="16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  <c r="AB989" s="17"/>
      <c r="AC989" s="17"/>
    </row>
    <row r="990">
      <c r="A990" s="17"/>
      <c r="B990" s="17"/>
      <c r="C990" s="17"/>
      <c r="D990" s="16"/>
      <c r="E990" s="16"/>
      <c r="F990" s="16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</row>
    <row r="991">
      <c r="A991" s="17"/>
      <c r="B991" s="17"/>
      <c r="C991" s="17"/>
      <c r="D991" s="16"/>
      <c r="E991" s="16"/>
      <c r="F991" s="16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</row>
    <row r="992">
      <c r="A992" s="17"/>
      <c r="B992" s="17"/>
      <c r="C992" s="17"/>
      <c r="D992" s="16"/>
      <c r="E992" s="16"/>
      <c r="F992" s="16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</row>
    <row r="993">
      <c r="A993" s="17"/>
      <c r="B993" s="17"/>
      <c r="C993" s="17"/>
      <c r="D993" s="16"/>
      <c r="E993" s="16"/>
      <c r="F993" s="16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  <c r="AC993" s="17"/>
    </row>
    <row r="994">
      <c r="A994" s="17"/>
      <c r="B994" s="17"/>
      <c r="C994" s="17"/>
      <c r="D994" s="16"/>
      <c r="E994" s="16"/>
      <c r="F994" s="16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  <c r="AC994" s="17"/>
    </row>
    <row r="995">
      <c r="A995" s="17"/>
      <c r="B995" s="17"/>
      <c r="C995" s="17"/>
      <c r="D995" s="16"/>
      <c r="E995" s="16"/>
      <c r="F995" s="16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  <c r="AC995" s="17"/>
    </row>
    <row r="996">
      <c r="A996" s="17"/>
      <c r="B996" s="17"/>
      <c r="C996" s="17"/>
      <c r="D996" s="16"/>
      <c r="E996" s="16"/>
      <c r="F996" s="16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</row>
    <row r="997">
      <c r="A997" s="17"/>
      <c r="B997" s="17"/>
      <c r="C997" s="17"/>
      <c r="D997" s="16"/>
      <c r="E997" s="16"/>
      <c r="F997" s="16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  <c r="AC997" s="17"/>
    </row>
    <row r="998">
      <c r="A998" s="17"/>
      <c r="B998" s="17"/>
      <c r="C998" s="17"/>
      <c r="D998" s="16"/>
      <c r="E998" s="16"/>
      <c r="F998" s="16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</row>
    <row r="999">
      <c r="A999" s="17"/>
      <c r="B999" s="17"/>
      <c r="C999" s="17"/>
      <c r="D999" s="16"/>
      <c r="E999" s="16"/>
      <c r="F999" s="16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  <c r="AC999" s="17"/>
    </row>
    <row r="1000">
      <c r="A1000" s="17"/>
      <c r="B1000" s="17"/>
      <c r="C1000" s="17"/>
      <c r="D1000" s="16"/>
      <c r="E1000" s="16"/>
      <c r="F1000" s="16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  <c r="AC1000" s="17"/>
    </row>
    <row r="1001">
      <c r="A1001" s="17"/>
      <c r="B1001" s="17"/>
      <c r="C1001" s="17"/>
      <c r="D1001" s="16"/>
      <c r="E1001" s="16"/>
      <c r="F1001" s="16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  <c r="AA1001" s="17"/>
      <c r="AB1001" s="17"/>
      <c r="AC1001" s="17"/>
    </row>
    <row r="1002">
      <c r="A1002" s="17"/>
      <c r="B1002" s="17"/>
      <c r="C1002" s="17"/>
      <c r="D1002" s="16"/>
      <c r="E1002" s="16"/>
      <c r="F1002" s="16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  <c r="AA1002" s="17"/>
      <c r="AB1002" s="17"/>
      <c r="AC1002" s="17"/>
    </row>
    <row r="1003">
      <c r="A1003" s="17"/>
      <c r="B1003" s="17"/>
      <c r="C1003" s="17"/>
      <c r="D1003" s="16"/>
      <c r="E1003" s="16"/>
      <c r="F1003" s="16"/>
      <c r="G1003" s="17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  <c r="AA1003" s="17"/>
      <c r="AB1003" s="17"/>
      <c r="AC1003" s="17"/>
    </row>
    <row r="1004">
      <c r="A1004" s="17"/>
      <c r="B1004" s="17"/>
      <c r="C1004" s="17"/>
      <c r="D1004" s="16"/>
      <c r="E1004" s="16"/>
      <c r="F1004" s="16"/>
      <c r="G1004" s="17"/>
      <c r="H1004" s="17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  <c r="AA1004" s="17"/>
      <c r="AB1004" s="17"/>
      <c r="AC1004" s="17"/>
    </row>
    <row r="1005">
      <c r="A1005" s="17"/>
      <c r="B1005" s="17"/>
      <c r="C1005" s="17"/>
      <c r="D1005" s="16"/>
      <c r="E1005" s="16"/>
      <c r="F1005" s="16"/>
      <c r="G1005" s="17"/>
      <c r="H1005" s="17"/>
      <c r="I1005" s="17"/>
      <c r="J1005" s="17"/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  <c r="AA1005" s="17"/>
      <c r="AB1005" s="17"/>
      <c r="AC1005" s="17"/>
    </row>
    <row r="1006">
      <c r="A1006" s="17"/>
      <c r="B1006" s="17"/>
      <c r="C1006" s="17"/>
      <c r="D1006" s="16"/>
      <c r="E1006" s="16"/>
      <c r="F1006" s="16"/>
      <c r="G1006" s="17"/>
      <c r="H1006" s="17"/>
      <c r="I1006" s="17"/>
      <c r="J1006" s="17"/>
      <c r="K1006" s="17"/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  <c r="AA1006" s="17"/>
      <c r="AB1006" s="17"/>
      <c r="AC1006" s="17"/>
    </row>
    <row r="1007">
      <c r="A1007" s="17"/>
      <c r="B1007" s="17"/>
      <c r="C1007" s="17"/>
      <c r="D1007" s="16"/>
      <c r="E1007" s="16"/>
      <c r="F1007" s="16"/>
      <c r="G1007" s="17"/>
      <c r="H1007" s="17"/>
      <c r="I1007" s="17"/>
      <c r="J1007" s="17"/>
      <c r="K1007" s="17"/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  <c r="AA1007" s="17"/>
      <c r="AB1007" s="17"/>
      <c r="AC1007" s="17"/>
    </row>
    <row r="1008">
      <c r="A1008" s="17"/>
      <c r="B1008" s="17"/>
      <c r="C1008" s="17"/>
      <c r="D1008" s="16"/>
      <c r="E1008" s="16"/>
      <c r="F1008" s="16"/>
      <c r="G1008" s="17"/>
      <c r="H1008" s="17"/>
      <c r="I1008" s="17"/>
      <c r="J1008" s="17"/>
      <c r="K1008" s="17"/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  <c r="AA1008" s="17"/>
      <c r="AB1008" s="17"/>
      <c r="AC1008" s="17"/>
    </row>
    <row r="1009">
      <c r="A1009" s="17"/>
      <c r="B1009" s="17"/>
      <c r="C1009" s="17"/>
      <c r="D1009" s="16"/>
      <c r="E1009" s="16"/>
      <c r="F1009" s="16"/>
      <c r="G1009" s="17"/>
      <c r="H1009" s="17"/>
      <c r="I1009" s="17"/>
      <c r="J1009" s="17"/>
      <c r="K1009" s="17"/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  <c r="AA1009" s="17"/>
      <c r="AB1009" s="17"/>
      <c r="AC1009" s="17"/>
    </row>
    <row r="1010">
      <c r="A1010" s="17"/>
      <c r="B1010" s="17"/>
      <c r="C1010" s="17"/>
      <c r="D1010" s="16"/>
      <c r="E1010" s="16"/>
      <c r="F1010" s="16"/>
      <c r="G1010" s="17"/>
      <c r="H1010" s="17"/>
      <c r="I1010" s="17"/>
      <c r="J1010" s="17"/>
      <c r="K1010" s="17"/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  <c r="AA1010" s="17"/>
      <c r="AB1010" s="17"/>
      <c r="AC1010" s="17"/>
    </row>
    <row r="1011">
      <c r="A1011" s="17"/>
      <c r="B1011" s="17"/>
      <c r="C1011" s="17"/>
      <c r="D1011" s="16"/>
      <c r="E1011" s="16"/>
      <c r="F1011" s="16"/>
      <c r="G1011" s="17"/>
      <c r="H1011" s="17"/>
      <c r="I1011" s="17"/>
      <c r="J1011" s="17"/>
      <c r="K1011" s="17"/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  <c r="AA1011" s="17"/>
      <c r="AB1011" s="17"/>
      <c r="AC1011" s="17"/>
    </row>
    <row r="1012">
      <c r="A1012" s="17"/>
      <c r="B1012" s="17"/>
      <c r="C1012" s="17"/>
      <c r="D1012" s="16"/>
      <c r="E1012" s="16"/>
      <c r="F1012" s="16"/>
      <c r="G1012" s="17"/>
      <c r="H1012" s="17"/>
      <c r="I1012" s="17"/>
      <c r="J1012" s="17"/>
      <c r="K1012" s="17"/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  <c r="AA1012" s="17"/>
      <c r="AB1012" s="17"/>
      <c r="AC1012" s="17"/>
    </row>
    <row r="1013">
      <c r="A1013" s="17"/>
      <c r="B1013" s="17"/>
      <c r="C1013" s="17"/>
      <c r="D1013" s="16"/>
      <c r="E1013" s="16"/>
      <c r="F1013" s="16"/>
      <c r="G1013" s="17"/>
      <c r="H1013" s="17"/>
      <c r="I1013" s="17"/>
      <c r="J1013" s="17"/>
      <c r="K1013" s="17"/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  <c r="AA1013" s="17"/>
      <c r="AB1013" s="17"/>
      <c r="AC1013" s="17"/>
    </row>
    <row r="1014">
      <c r="A1014" s="17"/>
      <c r="B1014" s="17"/>
      <c r="C1014" s="17"/>
      <c r="D1014" s="16"/>
      <c r="E1014" s="16"/>
      <c r="F1014" s="16"/>
      <c r="G1014" s="17"/>
      <c r="H1014" s="17"/>
      <c r="I1014" s="17"/>
      <c r="J1014" s="17"/>
      <c r="K1014" s="17"/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  <c r="AA1014" s="17"/>
      <c r="AB1014" s="17"/>
      <c r="AC1014" s="17"/>
    </row>
    <row r="1015">
      <c r="A1015" s="17"/>
      <c r="B1015" s="17"/>
      <c r="C1015" s="17"/>
      <c r="D1015" s="16"/>
      <c r="E1015" s="16"/>
      <c r="F1015" s="16"/>
      <c r="G1015" s="17"/>
      <c r="H1015" s="17"/>
      <c r="I1015" s="17"/>
      <c r="J1015" s="17"/>
      <c r="K1015" s="17"/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  <c r="AA1015" s="17"/>
      <c r="AB1015" s="17"/>
      <c r="AC1015" s="17"/>
    </row>
    <row r="1016">
      <c r="A1016" s="17"/>
      <c r="B1016" s="17"/>
      <c r="C1016" s="17"/>
      <c r="D1016" s="16"/>
      <c r="E1016" s="16"/>
      <c r="F1016" s="16"/>
      <c r="G1016" s="17"/>
      <c r="H1016" s="17"/>
      <c r="I1016" s="17"/>
      <c r="J1016" s="17"/>
      <c r="K1016" s="17"/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  <c r="AA1016" s="17"/>
      <c r="AB1016" s="17"/>
      <c r="AC1016" s="17"/>
    </row>
    <row r="1017">
      <c r="A1017" s="17"/>
      <c r="B1017" s="17"/>
      <c r="C1017" s="17"/>
      <c r="D1017" s="16"/>
      <c r="E1017" s="16"/>
      <c r="F1017" s="16"/>
      <c r="G1017" s="17"/>
      <c r="H1017" s="17"/>
      <c r="I1017" s="17"/>
      <c r="J1017" s="17"/>
      <c r="K1017" s="17"/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  <c r="AA1017" s="17"/>
      <c r="AB1017" s="17"/>
      <c r="AC1017" s="17"/>
    </row>
    <row r="1018">
      <c r="A1018" s="17"/>
      <c r="B1018" s="17"/>
      <c r="C1018" s="17"/>
      <c r="D1018" s="16"/>
      <c r="E1018" s="16"/>
      <c r="F1018" s="16"/>
      <c r="G1018" s="17"/>
      <c r="H1018" s="17"/>
      <c r="I1018" s="17"/>
      <c r="J1018" s="17"/>
      <c r="K1018" s="17"/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  <c r="AA1018" s="17"/>
      <c r="AB1018" s="17"/>
      <c r="AC1018" s="17"/>
    </row>
    <row r="1019">
      <c r="A1019" s="17"/>
      <c r="B1019" s="17"/>
      <c r="C1019" s="17"/>
      <c r="D1019" s="16"/>
      <c r="E1019" s="16"/>
      <c r="F1019" s="16"/>
      <c r="G1019" s="17"/>
      <c r="H1019" s="17"/>
      <c r="I1019" s="17"/>
      <c r="J1019" s="17"/>
      <c r="K1019" s="17"/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  <c r="AA1019" s="17"/>
      <c r="AB1019" s="17"/>
      <c r="AC1019" s="17"/>
    </row>
    <row r="1020">
      <c r="A1020" s="17"/>
      <c r="B1020" s="17"/>
      <c r="C1020" s="17"/>
      <c r="D1020" s="16"/>
      <c r="E1020" s="16"/>
      <c r="F1020" s="16"/>
      <c r="G1020" s="17"/>
      <c r="H1020" s="17"/>
      <c r="I1020" s="17"/>
      <c r="J1020" s="17"/>
      <c r="K1020" s="17"/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  <c r="AA1020" s="17"/>
      <c r="AB1020" s="17"/>
      <c r="AC1020" s="17"/>
    </row>
    <row r="1021">
      <c r="A1021" s="17"/>
      <c r="B1021" s="17"/>
      <c r="C1021" s="17"/>
      <c r="D1021" s="16"/>
      <c r="E1021" s="16"/>
      <c r="F1021" s="16"/>
      <c r="G1021" s="17"/>
      <c r="H1021" s="17"/>
      <c r="I1021" s="17"/>
      <c r="J1021" s="17"/>
      <c r="K1021" s="17"/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  <c r="AA1021" s="17"/>
      <c r="AB1021" s="17"/>
      <c r="AC1021" s="17"/>
    </row>
    <row r="1022">
      <c r="A1022" s="17"/>
      <c r="B1022" s="17"/>
      <c r="C1022" s="17"/>
      <c r="D1022" s="16"/>
      <c r="E1022" s="16"/>
      <c r="F1022" s="16"/>
      <c r="G1022" s="17"/>
      <c r="H1022" s="17"/>
      <c r="I1022" s="17"/>
      <c r="J1022" s="17"/>
      <c r="K1022" s="17"/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  <c r="AA1022" s="17"/>
      <c r="AB1022" s="17"/>
      <c r="AC1022" s="17"/>
    </row>
  </sheetData>
  <autoFilter ref="$A$1:$AC$1022">
    <sortState ref="A1:AC1022">
      <sortCondition ref="B1:B1022"/>
    </sortState>
  </autoFilter>
  <conditionalFormatting sqref="A1:G101 H1:H86 I1:K101 H88:H101">
    <cfRule type="cellIs" dxfId="0" priority="1" operator="equal">
      <formula>"unavailable data"</formula>
    </cfRule>
  </conditionalFormatting>
  <dataValidations>
    <dataValidation type="list" allowBlank="1" sqref="K1:K43 K45:K1022">
      <formula1>"Girl,Boy,Unknown"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</cols>
  <sheetData>
    <row r="1">
      <c r="A1" s="10" t="s">
        <v>102</v>
      </c>
      <c r="B1" s="8" t="s">
        <v>103</v>
      </c>
      <c r="C1" s="8">
        <v>2015.0</v>
      </c>
      <c r="D1" s="8">
        <v>2016.0</v>
      </c>
      <c r="E1" s="8">
        <v>2017.0</v>
      </c>
      <c r="F1" s="8">
        <v>2018.0</v>
      </c>
      <c r="G1" s="8">
        <v>2019.0</v>
      </c>
      <c r="H1" s="8">
        <v>2021.0</v>
      </c>
      <c r="I1" s="8">
        <v>2022.0</v>
      </c>
      <c r="J1" s="18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>
      <c r="A2" s="19" t="s">
        <v>31</v>
      </c>
      <c r="B2" s="8" t="s">
        <v>104</v>
      </c>
      <c r="C2" s="10">
        <v>37.39</v>
      </c>
      <c r="D2" s="10">
        <v>47.94</v>
      </c>
      <c r="E2" s="10">
        <v>44.21</v>
      </c>
      <c r="F2" s="10">
        <v>44.99</v>
      </c>
      <c r="G2" s="10">
        <v>42.24</v>
      </c>
      <c r="H2" s="10">
        <v>57.269999999999996</v>
      </c>
      <c r="I2" s="10">
        <v>52.92</v>
      </c>
      <c r="J2" s="18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</row>
    <row r="3">
      <c r="A3" s="19" t="s">
        <v>51</v>
      </c>
      <c r="B3" s="8" t="s">
        <v>108</v>
      </c>
      <c r="C3" s="10">
        <v>20.06</v>
      </c>
      <c r="D3" s="10">
        <v>27.940000000000005</v>
      </c>
      <c r="E3" s="10">
        <v>29.12</v>
      </c>
      <c r="F3" s="10">
        <v>28.999999999999996</v>
      </c>
      <c r="G3" s="10">
        <v>26.43</v>
      </c>
      <c r="H3" s="10">
        <v>42.25</v>
      </c>
      <c r="I3" s="10">
        <v>34.47</v>
      </c>
      <c r="J3" s="18"/>
      <c r="O3" s="19" t="str">
        <f t="shared" ref="O3:Q3" si="1">CONCATENATE("[ ", JOIN(" , ",CONCATENATE("'",$K3,"'"),SUBSTITUTE(L3,",","."))," ] ")</f>
        <v>[ 'AR' , 37.39 ] </v>
      </c>
      <c r="P3" s="19" t="str">
        <f t="shared" si="1"/>
        <v>[ 'AR' , 44.99 ] </v>
      </c>
      <c r="Q3" s="19" t="str">
        <f t="shared" si="1"/>
        <v>[ 'AR' , 52.92 ] </v>
      </c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</row>
    <row r="4">
      <c r="A4" s="20" t="s">
        <v>65</v>
      </c>
      <c r="B4" s="8" t="s">
        <v>109</v>
      </c>
      <c r="C4" s="10">
        <v>29.5</v>
      </c>
      <c r="D4" s="10">
        <v>45.09</v>
      </c>
      <c r="E4" s="10">
        <v>38.04</v>
      </c>
      <c r="F4" s="10">
        <v>39.07</v>
      </c>
      <c r="G4" s="10">
        <v>36.16</v>
      </c>
      <c r="H4" s="10">
        <v>55.269999999999996</v>
      </c>
      <c r="I4" s="10">
        <v>51.129999999999995</v>
      </c>
      <c r="J4" s="18"/>
      <c r="O4" s="19" t="str">
        <f t="shared" ref="O4:Q4" si="2">CONCATENATE("[ ", JOIN(" , ",CONCATENATE("'",$K4,"'"),SUBSTITUTE(L4,",","."))," ] ")</f>
        <v>[ 'BA' , 29.5 ] </v>
      </c>
      <c r="P4" s="19" t="str">
        <f t="shared" si="2"/>
        <v>[ 'BA' , 39.07 ] </v>
      </c>
      <c r="Q4" s="19" t="str">
        <f t="shared" si="2"/>
        <v>[ 'BA' , 51.13 ] </v>
      </c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</row>
    <row r="5">
      <c r="A5" s="21" t="s">
        <v>74</v>
      </c>
      <c r="B5" s="8" t="s">
        <v>110</v>
      </c>
      <c r="C5" s="10">
        <v>28.749999999999996</v>
      </c>
      <c r="D5" s="10">
        <v>40.73</v>
      </c>
      <c r="E5" s="10">
        <v>35.06</v>
      </c>
      <c r="F5" s="10">
        <v>36.97</v>
      </c>
      <c r="G5" s="10">
        <v>33.12</v>
      </c>
      <c r="H5" s="10">
        <v>53.790000000000006</v>
      </c>
      <c r="I5" s="10">
        <v>43.37</v>
      </c>
      <c r="J5" s="18"/>
      <c r="O5" s="19" t="str">
        <f t="shared" ref="O5:Q5" si="3">CONCATENATE("[ ", JOIN(" , ",CONCATENATE("'",$K5,"'"),SUBSTITUTE(L5,",","."))," ] ")</f>
        <v>[ 'BJ' , 20.06 ] </v>
      </c>
      <c r="P5" s="19" t="str">
        <f t="shared" si="3"/>
        <v>[ 'BJ' , 29 ] </v>
      </c>
      <c r="Q5" s="19" t="str">
        <f t="shared" si="3"/>
        <v>[ 'BJ' , 34.47 ] </v>
      </c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</row>
    <row r="6">
      <c r="A6" s="20" t="s">
        <v>82</v>
      </c>
      <c r="B6" s="22" t="s">
        <v>111</v>
      </c>
      <c r="C6" s="10">
        <v>24.04</v>
      </c>
      <c r="D6" s="10">
        <v>35.07</v>
      </c>
      <c r="E6" s="10">
        <v>32.86</v>
      </c>
      <c r="F6" s="10">
        <v>33.3</v>
      </c>
      <c r="G6" s="10">
        <v>32.7</v>
      </c>
      <c r="H6" s="10">
        <v>51.849999999999994</v>
      </c>
      <c r="I6" s="10">
        <v>49.51</v>
      </c>
      <c r="J6" s="18"/>
      <c r="O6" s="19" t="str">
        <f t="shared" ref="O6:Q6" si="4">CONCATENATE("[ ", JOIN(" , ",CONCATENATE("'",$K6,"'"),SUBSTITUTE(L6,",","."))," ] ")</f>
        <v>[ 'BZ' , 28.75 ] </v>
      </c>
      <c r="P6" s="19" t="str">
        <f t="shared" si="4"/>
        <v>[ 'BZ' , 36.97 ] </v>
      </c>
      <c r="Q6" s="19" t="str">
        <f t="shared" si="4"/>
        <v>[ 'BZ' , 43.37 ] </v>
      </c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</row>
    <row r="7">
      <c r="A7" s="20" t="s">
        <v>112</v>
      </c>
      <c r="B7" s="22" t="s">
        <v>113</v>
      </c>
      <c r="C7" s="10">
        <v>14.829999999999998</v>
      </c>
      <c r="D7" s="10">
        <v>23.81</v>
      </c>
      <c r="E7" s="10">
        <v>23.15</v>
      </c>
      <c r="F7" s="10">
        <v>22.83</v>
      </c>
      <c r="G7" s="10">
        <v>24.46</v>
      </c>
      <c r="H7" s="10">
        <v>37.39</v>
      </c>
      <c r="I7" s="10">
        <v>26.289999999999996</v>
      </c>
      <c r="J7" s="18"/>
      <c r="O7" s="19" t="str">
        <f t="shared" ref="O7:Q7" si="5">CONCATENATE("[ ", JOIN(" , ",CONCATENATE("'",$K7,"'"),SUBSTITUTE(L7,",","."))," ] ")</f>
        <v>[ 'GB' , 24.04 ] </v>
      </c>
      <c r="P7" s="19" t="str">
        <f t="shared" si="5"/>
        <v>[ 'GB' , 33.3 ] </v>
      </c>
      <c r="Q7" s="19" t="str">
        <f t="shared" si="5"/>
        <v>[ 'GB' , 49.51 ] </v>
      </c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</row>
    <row r="8">
      <c r="A8" s="20" t="s">
        <v>114</v>
      </c>
      <c r="B8" s="22" t="s">
        <v>115</v>
      </c>
      <c r="C8" s="10">
        <v>18.76</v>
      </c>
      <c r="D8" s="10">
        <v>44.44</v>
      </c>
      <c r="E8" s="10">
        <v>24.09</v>
      </c>
      <c r="F8" s="10">
        <v>22.26</v>
      </c>
      <c r="G8" s="10">
        <v>20.38</v>
      </c>
      <c r="H8" s="10">
        <v>37.56</v>
      </c>
      <c r="I8" s="10">
        <v>34.32</v>
      </c>
      <c r="J8" s="18"/>
      <c r="O8" s="19" t="str">
        <f t="shared" ref="O8:Q8" si="6">CONCATENATE("[ ", JOIN(" , ",CONCATENATE("'",$K8,"'"),SUBSTITUTE(L8,",","."))," ] ")</f>
        <v>[ 'GF' , 14.83 ] </v>
      </c>
      <c r="P8" s="19" t="str">
        <f t="shared" si="6"/>
        <v>[ 'GF' , 22.83 ] </v>
      </c>
      <c r="Q8" s="19" t="str">
        <f t="shared" si="6"/>
        <v>[ 'GF' , 26.29 ] </v>
      </c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</row>
    <row r="9">
      <c r="A9" s="20" t="s">
        <v>91</v>
      </c>
      <c r="B9" s="22" t="s">
        <v>116</v>
      </c>
      <c r="C9" s="10">
        <v>15.4</v>
      </c>
      <c r="D9" s="10">
        <v>28.199999999999996</v>
      </c>
      <c r="E9" s="10">
        <v>23.13</v>
      </c>
      <c r="F9" s="10">
        <v>20.68</v>
      </c>
      <c r="G9" s="10">
        <v>22.66</v>
      </c>
      <c r="H9" s="10">
        <v>35.699999999999996</v>
      </c>
      <c r="I9" s="10">
        <v>29.59</v>
      </c>
      <c r="J9" s="18"/>
      <c r="O9" s="19" t="str">
        <f t="shared" ref="O9:Q9" si="7">CONCATENATE("[ ", JOIN(" , ",CONCATENATE("'",$K9,"'"),SUBSTITUTE(L9,",","."))," ] ")</f>
        <v>[ 'JE' , 15.4 ] </v>
      </c>
      <c r="P9" s="19" t="str">
        <f t="shared" si="7"/>
        <v>[ 'JE' , 20.68 ] </v>
      </c>
      <c r="Q9" s="19" t="str">
        <f t="shared" si="7"/>
        <v>[ 'JE' , 29.59 ] </v>
      </c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</row>
    <row r="10">
      <c r="A10" s="20" t="s">
        <v>71</v>
      </c>
      <c r="B10" s="8" t="s">
        <v>117</v>
      </c>
      <c r="C10" s="10">
        <v>17.94</v>
      </c>
      <c r="D10" s="10">
        <v>32.52</v>
      </c>
      <c r="E10" s="10">
        <v>26.700000000000003</v>
      </c>
      <c r="F10" s="10">
        <v>24.96</v>
      </c>
      <c r="G10" s="10">
        <v>23.0</v>
      </c>
      <c r="H10" s="10">
        <v>39.67</v>
      </c>
      <c r="I10" s="10">
        <v>31.04</v>
      </c>
      <c r="J10" s="18"/>
      <c r="O10" s="19" t="str">
        <f t="shared" ref="O10:Q10" si="8">CONCATENATE("[ ", JOIN(" , ",CONCATENATE("'",$K10,"'"),SUBSTITUTE(L10,",","."))," ] ")</f>
        <v>[ 'KB' , 18.76 ] </v>
      </c>
      <c r="P10" s="19" t="str">
        <f t="shared" si="8"/>
        <v>[ 'KB' , 22.26 ] </v>
      </c>
      <c r="Q10" s="19" t="str">
        <f t="shared" si="8"/>
        <v>[ 'KB' , 34.32 ] </v>
      </c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</row>
    <row r="11">
      <c r="A11" s="8" t="s">
        <v>118</v>
      </c>
      <c r="B11" s="22" t="s">
        <v>119</v>
      </c>
      <c r="C11" s="10">
        <v>11.41</v>
      </c>
      <c r="D11" s="10">
        <v>21.94</v>
      </c>
      <c r="E11" s="10">
        <v>19.07</v>
      </c>
      <c r="F11" s="10">
        <v>21.74</v>
      </c>
      <c r="G11" s="10">
        <v>16.08</v>
      </c>
      <c r="H11" s="10">
        <v>39.629999999999995</v>
      </c>
      <c r="I11" s="10">
        <v>23.79</v>
      </c>
      <c r="J11" s="18"/>
      <c r="O11" s="19" t="str">
        <f t="shared" ref="O11:Q11" si="9">CONCATENATE("[ ", JOIN(" , ",CONCATENATE("'",$K11,"'"),SUBSTITUTE(L11,",","."))," ] ")</f>
        <v>[ 'KF' , 21.1 ] </v>
      </c>
      <c r="P11" s="19" t="str">
        <f t="shared" si="9"/>
        <v>[ 'KF' , 23.16 ] </v>
      </c>
      <c r="Q11" s="19" t="str">
        <f t="shared" si="9"/>
        <v>[ 'KF' , 34.8 ] </v>
      </c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</row>
    <row r="12">
      <c r="A12" s="20" t="s">
        <v>94</v>
      </c>
      <c r="B12" s="8" t="s">
        <v>120</v>
      </c>
      <c r="C12" s="10">
        <v>21.1</v>
      </c>
      <c r="D12" s="10">
        <v>29.17</v>
      </c>
      <c r="E12" s="10">
        <v>25.61</v>
      </c>
      <c r="F12" s="10">
        <v>23.16</v>
      </c>
      <c r="G12" s="10">
        <v>26.21</v>
      </c>
      <c r="H12" s="10">
        <v>39.68</v>
      </c>
      <c r="I12" s="10">
        <v>34.8</v>
      </c>
      <c r="J12" s="18"/>
      <c r="O12" s="19" t="str">
        <f t="shared" ref="O12:Q12" si="10">CONCATENATE("[ ", JOIN(" , ",CONCATENATE("'",$K12,"'"),SUBSTITUTE(L12,",","."))," ] ")</f>
        <v>[ 'KR' , 17.94 ] </v>
      </c>
      <c r="P12" s="19" t="str">
        <f t="shared" si="10"/>
        <v>[ 'KR' , 24.96 ] </v>
      </c>
      <c r="Q12" s="19" t="str">
        <f t="shared" si="10"/>
        <v>[ 'KR' , 31.04 ] </v>
      </c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</row>
    <row r="13">
      <c r="A13" s="20" t="s">
        <v>40</v>
      </c>
      <c r="B13" s="8" t="s">
        <v>121</v>
      </c>
      <c r="C13" s="10">
        <v>36.54</v>
      </c>
      <c r="D13" s="10">
        <v>46.46</v>
      </c>
      <c r="E13" s="10">
        <v>39.51</v>
      </c>
      <c r="F13" s="10">
        <v>38.73</v>
      </c>
      <c r="G13" s="10">
        <v>37.55</v>
      </c>
      <c r="H13" s="10">
        <v>62.480000000000004</v>
      </c>
      <c r="I13" s="10">
        <v>51.27</v>
      </c>
      <c r="J13" s="18"/>
      <c r="O13" s="19" t="str">
        <f t="shared" ref="O13:Q13" si="11">CONCATENATE("[ ", JOIN(" , ",CONCATENATE("'",$K13,"'"),SUBSTITUTE(L13,",","."))," ] ")</f>
        <v>[ 'KS' , 11.41 ] </v>
      </c>
      <c r="P13" s="19" t="str">
        <f t="shared" si="11"/>
        <v>[ 'KS' , 21.74 ] </v>
      </c>
      <c r="Q13" s="19" t="str">
        <f t="shared" si="11"/>
        <v>[ 'KS' , 23.79 ] </v>
      </c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</row>
    <row r="14">
      <c r="A14" s="20" t="s">
        <v>122</v>
      </c>
      <c r="B14" s="8" t="s">
        <v>123</v>
      </c>
      <c r="C14" s="10">
        <v>24.23</v>
      </c>
      <c r="D14" s="10">
        <v>36.49</v>
      </c>
      <c r="E14" s="10">
        <v>32.7</v>
      </c>
      <c r="F14" s="10">
        <v>31.77</v>
      </c>
      <c r="G14" s="10">
        <v>28.059999999999995</v>
      </c>
      <c r="H14" s="10">
        <v>49.309999999999995</v>
      </c>
      <c r="I14" s="10">
        <v>44.16</v>
      </c>
      <c r="J14" s="18"/>
      <c r="O14" s="19" t="str">
        <f t="shared" ref="O14:Q14" si="12">CONCATENATE("[ ", JOIN(" , ",CONCATENATE("'",$K14,"'"),SUBSTITUTE(L14,",","."))," ] ")</f>
        <v>[ 'ME' , 35.56 ] </v>
      </c>
      <c r="P14" s="19" t="str">
        <f t="shared" si="12"/>
        <v>[ 'ME' , 37.99 ] </v>
      </c>
      <c r="Q14" s="19" t="str">
        <f t="shared" si="12"/>
        <v>[ 'ME' , 48.4 ] </v>
      </c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</row>
    <row r="15">
      <c r="A15" s="20" t="s">
        <v>125</v>
      </c>
      <c r="B15" s="22" t="s">
        <v>124</v>
      </c>
      <c r="C15" s="10">
        <v>35.56</v>
      </c>
      <c r="D15" s="10">
        <v>42.06</v>
      </c>
      <c r="E15" s="10">
        <v>38.92</v>
      </c>
      <c r="F15" s="10">
        <v>37.99</v>
      </c>
      <c r="G15" s="10">
        <v>35.64</v>
      </c>
      <c r="H15" s="10">
        <v>55.32</v>
      </c>
      <c r="I15" s="10">
        <v>48.4</v>
      </c>
      <c r="J15" s="18"/>
      <c r="O15" s="19" t="str">
        <f t="shared" ref="O15:Q15" si="13">CONCATENATE("[ ", JOIN(" , ",CONCATENATE("'",$K15,"'"),SUBSTITUTE(L15,",","."))," ] ")</f>
        <v>[ 'MH' , 36.54 ] </v>
      </c>
      <c r="P15" s="19" t="str">
        <f t="shared" si="13"/>
        <v>[ 'MH' , 38.73 ] </v>
      </c>
      <c r="Q15" s="19" t="str">
        <f t="shared" si="13"/>
        <v>[ 'MH' , 51.27 ] </v>
      </c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</row>
    <row r="16">
      <c r="A16" s="20" t="s">
        <v>36</v>
      </c>
      <c r="B16" s="22" t="s">
        <v>126</v>
      </c>
      <c r="C16" s="10">
        <v>36.51</v>
      </c>
      <c r="D16" s="10">
        <v>46.72</v>
      </c>
      <c r="E16" s="10">
        <v>45.41</v>
      </c>
      <c r="F16" s="10">
        <v>44.55</v>
      </c>
      <c r="G16" s="10">
        <v>43.43</v>
      </c>
      <c r="H16" s="10">
        <v>63.3</v>
      </c>
      <c r="I16" s="10">
        <v>55.15</v>
      </c>
      <c r="J16" s="18"/>
      <c r="O16" s="19" t="str">
        <f t="shared" ref="O16:Q16" si="14">CONCATENATE("[ ", JOIN(" , ",CONCATENATE("'",$K16,"'"),SUBSTITUTE(L16,",","."))," ] ")</f>
        <v>[ 'MN' , 24.23 ] </v>
      </c>
      <c r="P16" s="19" t="str">
        <f t="shared" si="14"/>
        <v>[ 'MN' , 31.77 ] </v>
      </c>
      <c r="Q16" s="19" t="str">
        <f t="shared" si="14"/>
        <v>[ 'MN' , 44.16 ] </v>
      </c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</row>
    <row r="17">
      <c r="A17" s="20" t="s">
        <v>49</v>
      </c>
      <c r="B17" s="8" t="s">
        <v>127</v>
      </c>
      <c r="C17" s="10">
        <v>31.180000000000003</v>
      </c>
      <c r="D17" s="10">
        <v>43.87</v>
      </c>
      <c r="E17" s="10">
        <v>38.79</v>
      </c>
      <c r="F17" s="10">
        <v>40.14</v>
      </c>
      <c r="G17" s="10">
        <v>35.5</v>
      </c>
      <c r="H17" s="10">
        <v>56.66</v>
      </c>
      <c r="I17" s="10">
        <v>46.77</v>
      </c>
      <c r="J17" s="18"/>
      <c r="O17" s="19" t="str">
        <f t="shared" ref="O17:Q17" si="15">CONCATENATE("[ ", JOIN(" , ",CONCATENATE("'",$K17,"'"),SUBSTITUTE(L17,",","."))," ] ")</f>
        <v>[ 'MS' , 36.51 ] </v>
      </c>
      <c r="P17" s="19" t="str">
        <f t="shared" si="15"/>
        <v>[ 'MS' , 44.55 ] </v>
      </c>
      <c r="Q17" s="19" t="str">
        <f t="shared" si="15"/>
        <v>[ 'MS' , 55.15 ] </v>
      </c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</row>
    <row r="18">
      <c r="A18" s="20" t="s">
        <v>128</v>
      </c>
      <c r="B18" s="22" t="s">
        <v>129</v>
      </c>
      <c r="C18" s="10">
        <v>23.31</v>
      </c>
      <c r="D18" s="10">
        <v>33.24</v>
      </c>
      <c r="E18" s="10">
        <v>25.489999999999995</v>
      </c>
      <c r="F18" s="10">
        <v>24.57</v>
      </c>
      <c r="G18" s="10">
        <v>24.95</v>
      </c>
      <c r="H18" s="10">
        <v>42.96</v>
      </c>
      <c r="I18" s="10">
        <v>36.63</v>
      </c>
      <c r="J18" s="18"/>
      <c r="O18" s="19" t="str">
        <f t="shared" ref="O18:Q18" si="16">CONCATENATE("[ ", JOIN(" , ",CONCATENATE("'",$K18,"'"),SUBSTITUTE(L18,",","."))," ] ")</f>
        <v>[ 'NB' , 31.18 ] </v>
      </c>
      <c r="P18" s="19" t="str">
        <f t="shared" si="16"/>
        <v>[ 'NB' , 40.14 ] </v>
      </c>
      <c r="Q18" s="19" t="str">
        <f t="shared" si="16"/>
        <v>[ 'NB' , 46.77 ] </v>
      </c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</row>
    <row r="19">
      <c r="A19" s="20" t="s">
        <v>130</v>
      </c>
      <c r="B19" s="8" t="s">
        <v>131</v>
      </c>
      <c r="C19" s="10">
        <v>43.21</v>
      </c>
      <c r="D19" s="10">
        <v>54.93</v>
      </c>
      <c r="E19" s="10">
        <v>0.0</v>
      </c>
      <c r="F19" s="10">
        <v>55.88000000000001</v>
      </c>
      <c r="G19" s="10">
        <v>43.01</v>
      </c>
      <c r="H19" s="10">
        <v>64.36</v>
      </c>
      <c r="I19" s="10">
        <v>60.95</v>
      </c>
      <c r="J19" s="18"/>
      <c r="O19" s="19" t="str">
        <f t="shared" ref="O19:Q19" si="17">CONCATENATE("[ ", JOIN(" , ",CONCATENATE("'",$K19,"'"),SUBSTITUTE(L19,",","."))," ] ")</f>
        <v>[ 'SF' , 43.545 ] </v>
      </c>
      <c r="P19" s="19" t="str">
        <f t="shared" si="17"/>
        <v>[ 'SF' , 52.21 ] </v>
      </c>
      <c r="Q19" s="19" t="str">
        <f t="shared" si="17"/>
        <v>[ 'SF' , 60.935 ] </v>
      </c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</row>
    <row r="20">
      <c r="A20" s="20" t="s">
        <v>132</v>
      </c>
      <c r="B20" s="8" t="s">
        <v>131</v>
      </c>
      <c r="C20" s="10">
        <v>43.88</v>
      </c>
      <c r="D20" s="10">
        <v>55.230000000000004</v>
      </c>
      <c r="E20" s="10">
        <v>0.0</v>
      </c>
      <c r="F20" s="10">
        <v>48.54</v>
      </c>
      <c r="G20" s="10">
        <v>49.32</v>
      </c>
      <c r="H20" s="10">
        <v>64.53</v>
      </c>
      <c r="I20" s="10">
        <v>60.919999999999995</v>
      </c>
      <c r="J20" s="18"/>
      <c r="O20" s="19" t="str">
        <f t="shared" ref="O20:Q20" si="18">CONCATENATE("[ ", JOIN(" , ",CONCATENATE("'",$K20,"'"),SUBSTITUTE(L20,",","."))," ] ")</f>
        <v>[ 'SL' , 23.31 ] </v>
      </c>
      <c r="P20" s="19" t="str">
        <f t="shared" si="18"/>
        <v>[ 'SL' , 24.57 ] </v>
      </c>
      <c r="Q20" s="19" t="str">
        <f t="shared" si="18"/>
        <v>[ 'SL' , 36.63 ] </v>
      </c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</row>
    <row r="21">
      <c r="A21" s="20" t="s">
        <v>133</v>
      </c>
      <c r="B21" s="8" t="s">
        <v>134</v>
      </c>
      <c r="C21" s="10">
        <v>16.68</v>
      </c>
      <c r="D21" s="10">
        <v>27.74</v>
      </c>
      <c r="E21" s="10">
        <v>24.72</v>
      </c>
      <c r="F21" s="10">
        <v>23.7</v>
      </c>
      <c r="G21" s="10">
        <v>22.12</v>
      </c>
      <c r="H21" s="10">
        <v>39.61</v>
      </c>
      <c r="I21" s="10">
        <v>30.15</v>
      </c>
      <c r="J21" s="18"/>
      <c r="O21" s="19" t="str">
        <f t="shared" ref="O21:Q21" si="19">CONCATENATE("[ ", JOIN(" , ",CONCATENATE("'",$K21,"'"),SUBSTITUTE(L21,",","."))," ] ")</f>
        <v>[ 'SS' , 36.28 ] </v>
      </c>
      <c r="P21" s="19" t="str">
        <f t="shared" si="19"/>
        <v>[ 'SS' , 43.45 ] </v>
      </c>
      <c r="Q21" s="19" t="str">
        <f t="shared" si="19"/>
        <v>[ 'SS' , 53.29 ] </v>
      </c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</row>
    <row r="22">
      <c r="A22" s="20" t="s">
        <v>46</v>
      </c>
      <c r="B22" s="22" t="s">
        <v>135</v>
      </c>
      <c r="C22" s="10">
        <v>36.28</v>
      </c>
      <c r="D22" s="10">
        <v>45.14</v>
      </c>
      <c r="E22" s="10">
        <v>41.04</v>
      </c>
      <c r="F22" s="10">
        <v>43.45</v>
      </c>
      <c r="G22" s="10">
        <v>38.25</v>
      </c>
      <c r="H22" s="10">
        <v>60.69</v>
      </c>
      <c r="I22" s="10">
        <v>53.290000000000006</v>
      </c>
      <c r="J22" s="18"/>
      <c r="O22" s="19" t="str">
        <f t="shared" ref="O22:Q22" si="20">CONCATENATE("[ ", JOIN(" , ",CONCATENATE("'",$K22,"'"),SUBSTITUTE(L22,",","."))," ] ")</f>
        <v>[ 'SZ' , 16.68 ] </v>
      </c>
      <c r="P22" s="19" t="str">
        <f t="shared" si="20"/>
        <v>[ 'SZ' , 23.7 ] </v>
      </c>
      <c r="Q22" s="19" t="str">
        <f t="shared" si="20"/>
        <v>[ 'SZ' , 30.15 ] </v>
      </c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</row>
    <row r="23">
      <c r="A23" s="20" t="s">
        <v>136</v>
      </c>
      <c r="B23" s="8" t="s">
        <v>137</v>
      </c>
      <c r="C23" s="10">
        <v>18.29</v>
      </c>
      <c r="D23" s="10">
        <v>31.8</v>
      </c>
      <c r="E23" s="10">
        <v>24.64</v>
      </c>
      <c r="F23" s="10">
        <v>21.14</v>
      </c>
      <c r="G23" s="10">
        <v>21.8</v>
      </c>
      <c r="H23" s="10">
        <v>38.64</v>
      </c>
      <c r="I23" s="10">
        <v>36.4</v>
      </c>
      <c r="J23" s="18"/>
      <c r="O23" s="19" t="str">
        <f t="shared" ref="O23:Q23" si="21">CONCATENATE("[ ", JOIN(" , ",CONCATENATE("'",$K23,"'"),SUBSTITUTE(L23,",","."))," ] ")</f>
        <v>[ 'TA' , 18.29 ] </v>
      </c>
      <c r="P23" s="19" t="str">
        <f t="shared" si="21"/>
        <v>[ 'TA' , 21.14 ] </v>
      </c>
      <c r="Q23" s="19" t="str">
        <f t="shared" si="21"/>
        <v>[ 'TA' , 36.4 ] </v>
      </c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</row>
    <row r="24">
      <c r="A24" s="20" t="s">
        <v>138</v>
      </c>
      <c r="B24" s="8" t="s">
        <v>139</v>
      </c>
      <c r="C24" s="10">
        <v>19.58</v>
      </c>
      <c r="D24" s="10">
        <v>27.68</v>
      </c>
      <c r="E24" s="10">
        <v>28.360000000000003</v>
      </c>
      <c r="F24" s="10">
        <v>23.48</v>
      </c>
      <c r="G24" s="10">
        <v>29.59</v>
      </c>
      <c r="H24" s="10">
        <v>39.6</v>
      </c>
      <c r="I24" s="10">
        <v>31.920000000000005</v>
      </c>
      <c r="J24" s="18"/>
      <c r="O24" s="19" t="str">
        <f t="shared" ref="O24:Q24" si="22">CONCATENATE("[ ", JOIN(" , ",CONCATENATE("'",$K24,"'"),SUBSTITUTE(L24,",","."))," ] ")</f>
        <v>[ 'TO' , 19.58 ] </v>
      </c>
      <c r="P24" s="19" t="str">
        <f t="shared" si="22"/>
        <v>[ 'TO' , 23.48 ] </v>
      </c>
      <c r="Q24" s="19" t="str">
        <f t="shared" si="22"/>
        <v>[ 'TO' , 31.92 ] </v>
      </c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</row>
    <row r="25">
      <c r="A25" s="20" t="s">
        <v>140</v>
      </c>
      <c r="B25" s="8" t="s">
        <v>141</v>
      </c>
      <c r="C25" s="10">
        <v>30.65</v>
      </c>
      <c r="D25" s="10">
        <v>44.15</v>
      </c>
      <c r="E25" s="10">
        <v>0.0</v>
      </c>
      <c r="F25" s="10">
        <v>40.14</v>
      </c>
      <c r="G25" s="10">
        <v>34.91</v>
      </c>
      <c r="H25" s="10">
        <v>56.39999999999999</v>
      </c>
      <c r="I25" s="10">
        <v>50.44</v>
      </c>
      <c r="J25" s="18"/>
      <c r="O25" s="19" t="str">
        <f t="shared" ref="O25:Q25" si="23">CONCATENATE("[ ", JOIN(" , ",CONCATENATE("'",$K25,"'"),SUBSTITUTE(L25,",","."))," ] ")</f>
        <v>[ 'TU' , 28.055 ] </v>
      </c>
      <c r="P25" s="19" t="str">
        <f t="shared" si="23"/>
        <v>[ 'TU' , 39.53 ] </v>
      </c>
      <c r="Q25" s="19" t="str">
        <f t="shared" si="23"/>
        <v>[ 'TU' , 50.42 ] </v>
      </c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</row>
    <row r="26">
      <c r="A26" s="20" t="s">
        <v>142</v>
      </c>
      <c r="B26" s="8" t="s">
        <v>141</v>
      </c>
      <c r="C26" s="10">
        <v>25.46</v>
      </c>
      <c r="D26" s="10">
        <v>41.74</v>
      </c>
      <c r="E26" s="10">
        <v>0.0</v>
      </c>
      <c r="F26" s="10">
        <v>38.92</v>
      </c>
      <c r="G26" s="10">
        <v>31.72</v>
      </c>
      <c r="H26" s="10">
        <v>55.31</v>
      </c>
      <c r="I26" s="10">
        <v>50.4</v>
      </c>
      <c r="J26" s="18"/>
      <c r="O26" s="19" t="str">
        <f t="shared" ref="O26:Q26" si="24">CONCATENATE("[ ", JOIN(" , ",CONCATENATE("'",$K26,"'"),SUBSTITUTE(L26,",","."))," ] ")</f>
        <v>[ 'ZA' , 23.25 ] </v>
      </c>
      <c r="P26" s="19" t="str">
        <f t="shared" si="24"/>
        <v>[ 'ZA' , 23.14 ] </v>
      </c>
      <c r="Q26" s="19" t="str">
        <f t="shared" si="24"/>
        <v>[ 'ZA' , 36.29 ] </v>
      </c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</row>
    <row r="27">
      <c r="A27" s="20" t="s">
        <v>144</v>
      </c>
      <c r="B27" s="22" t="s">
        <v>143</v>
      </c>
      <c r="C27" s="10">
        <v>23.25</v>
      </c>
      <c r="D27" s="10">
        <v>33.02</v>
      </c>
      <c r="E27" s="10">
        <v>30.329999999999995</v>
      </c>
      <c r="F27" s="10">
        <v>23.14</v>
      </c>
      <c r="G27" s="10">
        <v>26.72</v>
      </c>
      <c r="H27" s="10">
        <v>43.0</v>
      </c>
      <c r="I27" s="10">
        <v>36.29</v>
      </c>
      <c r="J27" s="18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</row>
    <row r="28">
      <c r="A28" s="20"/>
      <c r="F28" s="10"/>
      <c r="G28" s="10"/>
      <c r="H28" s="10"/>
      <c r="I28" s="10"/>
      <c r="J28" s="18"/>
      <c r="O28" s="23" t="str">
        <f t="shared" ref="O28:Q28" si="25">CONCATENATE("[ ", JOIN(" , ",O3:O26)," ] ")</f>
        <v>[ [ 'AR' , 37.39 ]  , [ 'BA' , 29.5 ]  , [ 'BJ' , 20.06 ]  , [ 'BZ' , 28.75 ]  , [ 'GB' , 24.04 ]  , [ 'GF' , 14.83 ]  , [ 'JE' , 15.4 ]  , [ 'KB' , 18.76 ]  , [ 'KF' , 21.1 ]  , [ 'KR' , 17.94 ]  , [ 'KS' , 11.41 ]  , [ 'ME' , 35.56 ]  , [ 'MH' , 36.54 ]  , [ 'MN' , 24.23 ]  , [ 'MS' , 36.51 ]  , [ 'NB' , 31.18 ]  , [ 'SF' , 43.545 ]  , [ 'SL' , 23.31 ]  , [ 'SS' , 36.28 ]  , [ 'SZ' , 16.68 ]  , [ 'TA' , 18.29 ]  , [ 'TO' , 19.58 ]  , [ 'TU' , 28.055 ]  , [ 'ZA' , 23.25 ]  ] </v>
      </c>
      <c r="P28" s="23" t="str">
        <f t="shared" si="25"/>
        <v>[ [ 'AR' , 44.99 ]  , [ 'BA' , 39.07 ]  , [ 'BJ' , 29 ]  , [ 'BZ' , 36.97 ]  , [ 'GB' , 33.3 ]  , [ 'GF' , 22.83 ]  , [ 'JE' , 20.68 ]  , [ 'KB' , 22.26 ]  , [ 'KF' , 23.16 ]  , [ 'KR' , 24.96 ]  , [ 'KS' , 21.74 ]  , [ 'ME' , 37.99 ]  , [ 'MH' , 38.73 ]  , [ 'MN' , 31.77 ]  , [ 'MS' , 44.55 ]  , [ 'NB' , 40.14 ]  , [ 'SF' , 52.21 ]  , [ 'SL' , 24.57 ]  , [ 'SS' , 43.45 ]  , [ 'SZ' , 23.7 ]  , [ 'TA' , 21.14 ]  , [ 'TO' , 23.48 ]  , [ 'TU' , 39.53 ]  , [ 'ZA' , 23.14 ]  ] </v>
      </c>
      <c r="Q28" s="23" t="str">
        <f t="shared" si="25"/>
        <v>[ [ 'AR' , 52.92 ]  , [ 'BA' , 51.13 ]  , [ 'BJ' , 34.47 ]  , [ 'BZ' , 43.37 ]  , [ 'GB' , 49.51 ]  , [ 'GF' , 26.29 ]  , [ 'JE' , 29.59 ]  , [ 'KB' , 34.32 ]  , [ 'KF' , 34.8 ]  , [ 'KR' , 31.04 ]  , [ 'KS' , 23.79 ]  , [ 'ME' , 48.4 ]  , [ 'MH' , 51.27 ]  , [ 'MN' , 44.16 ]  , [ 'MS' , 55.15 ]  , [ 'NB' , 46.77 ]  , [ 'SF' , 60.935 ]  , [ 'SL' , 36.63 ]  , [ 'SS' , 53.29 ]  , [ 'SZ' , 30.15 ]  , [ 'TA' , 36.4 ]  , [ 'TO' , 31.92 ]  , [ 'TU' , 50.42 ]  , [ 'ZA' , 36.29 ]  ] </v>
      </c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</row>
    <row r="29">
      <c r="A29" s="20"/>
      <c r="F29" s="10"/>
      <c r="G29" s="10"/>
      <c r="H29" s="10"/>
      <c r="I29" s="10"/>
      <c r="J29" s="18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</row>
    <row r="30">
      <c r="A30" s="20"/>
      <c r="F30" s="10"/>
      <c r="G30" s="10"/>
      <c r="H30" s="10"/>
      <c r="I30" s="10"/>
      <c r="J30" s="18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</row>
    <row r="31">
      <c r="J31" s="24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</row>
    <row r="32">
      <c r="J32" s="24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</row>
    <row r="33">
      <c r="J33" s="24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</row>
    <row r="34">
      <c r="A34" s="20"/>
      <c r="J34" s="18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</row>
    <row r="35">
      <c r="A35" s="20"/>
      <c r="J35" s="18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</row>
    <row r="36">
      <c r="A36" s="20"/>
      <c r="J36" s="18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</row>
    <row r="37">
      <c r="A37" s="20"/>
      <c r="J37" s="18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</row>
    <row r="38">
      <c r="A38" s="20"/>
      <c r="J38" s="18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</row>
    <row r="39">
      <c r="A39" s="20"/>
      <c r="J39" s="18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</row>
    <row r="40">
      <c r="A40" s="20"/>
      <c r="J40" s="18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</row>
    <row r="41">
      <c r="A41" s="20"/>
      <c r="J41" s="18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</row>
    <row r="42">
      <c r="A42" s="20"/>
      <c r="J42" s="18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</row>
    <row r="43">
      <c r="A43" s="20"/>
      <c r="J43" s="18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</row>
    <row r="44">
      <c r="A44" s="20"/>
      <c r="J44" s="18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</row>
    <row r="45">
      <c r="A45" s="20"/>
      <c r="J45" s="18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</row>
    <row r="46">
      <c r="A46" s="20"/>
      <c r="J46" s="18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</row>
    <row r="47">
      <c r="A47" s="20"/>
      <c r="J47" s="18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</row>
    <row r="48">
      <c r="A48" s="20"/>
      <c r="J48" s="18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</row>
    <row r="49">
      <c r="A49" s="20"/>
      <c r="J49" s="18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</row>
    <row r="50">
      <c r="A50" s="20"/>
      <c r="J50" s="18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</row>
    <row r="51">
      <c r="A51" s="20"/>
      <c r="J51" s="18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</row>
    <row r="52">
      <c r="A52" s="20"/>
      <c r="J52" s="18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</row>
    <row r="53">
      <c r="A53" s="20"/>
      <c r="J53" s="18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</row>
    <row r="54">
      <c r="A54" s="20"/>
      <c r="J54" s="18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</row>
    <row r="55">
      <c r="A55" s="20"/>
      <c r="J55" s="18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</row>
    <row r="56">
      <c r="A56" s="20"/>
      <c r="J56" s="18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</row>
    <row r="57">
      <c r="A57" s="20"/>
      <c r="F57" s="10"/>
      <c r="G57" s="10"/>
      <c r="H57" s="10"/>
      <c r="I57" s="10"/>
      <c r="J57" s="18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</row>
    <row r="58">
      <c r="A58" s="20"/>
      <c r="F58" s="10"/>
      <c r="G58" s="10"/>
      <c r="H58" s="10"/>
      <c r="I58" s="10"/>
      <c r="J58" s="18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</row>
    <row r="59">
      <c r="A59" s="20"/>
      <c r="F59" s="10"/>
      <c r="G59" s="10"/>
      <c r="H59" s="10"/>
      <c r="I59" s="10"/>
      <c r="J59" s="18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</row>
    <row r="60">
      <c r="A60" s="20"/>
      <c r="F60" s="10"/>
      <c r="G60" s="10"/>
      <c r="H60" s="10"/>
      <c r="I60" s="10"/>
      <c r="J60" s="18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</row>
    <row r="61">
      <c r="A61" s="20"/>
      <c r="F61" s="10"/>
      <c r="G61" s="10"/>
      <c r="H61" s="10"/>
      <c r="I61" s="10"/>
      <c r="J61" s="18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</row>
    <row r="62">
      <c r="A62" s="20"/>
      <c r="F62" s="10"/>
      <c r="G62" s="10"/>
      <c r="H62" s="10"/>
      <c r="I62" s="10"/>
      <c r="J62" s="18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</row>
    <row r="63">
      <c r="A63" s="20"/>
      <c r="F63" s="10"/>
      <c r="G63" s="10"/>
      <c r="H63" s="10"/>
      <c r="I63" s="10"/>
      <c r="J63" s="18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</row>
    <row r="64">
      <c r="A64" s="20"/>
      <c r="F64" s="10"/>
      <c r="G64" s="10"/>
      <c r="H64" s="10"/>
      <c r="I64" s="10"/>
      <c r="J64" s="18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</row>
    <row r="65">
      <c r="A65" s="20"/>
      <c r="F65" s="10"/>
      <c r="G65" s="10"/>
      <c r="H65" s="10"/>
      <c r="I65" s="10"/>
      <c r="J65" s="18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</row>
    <row r="66">
      <c r="A66" s="20"/>
      <c r="F66" s="10"/>
      <c r="G66" s="10"/>
      <c r="H66" s="10"/>
      <c r="I66" s="10"/>
      <c r="J66" s="18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</row>
    <row r="67">
      <c r="A67" s="20"/>
      <c r="F67" s="10"/>
      <c r="G67" s="10"/>
      <c r="H67" s="10"/>
      <c r="I67" s="10"/>
      <c r="J67" s="18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</row>
    <row r="68">
      <c r="A68" s="20"/>
      <c r="F68" s="10"/>
      <c r="G68" s="10"/>
      <c r="H68" s="10"/>
      <c r="I68" s="10"/>
      <c r="J68" s="18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</row>
    <row r="69">
      <c r="A69" s="20"/>
      <c r="F69" s="10"/>
      <c r="G69" s="10"/>
      <c r="H69" s="10"/>
      <c r="I69" s="10"/>
      <c r="J69" s="18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</row>
    <row r="70">
      <c r="A70" s="20"/>
      <c r="F70" s="10"/>
      <c r="G70" s="10"/>
      <c r="H70" s="10"/>
      <c r="I70" s="10"/>
      <c r="J70" s="18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</row>
    <row r="71">
      <c r="A71" s="20"/>
      <c r="F71" s="10"/>
      <c r="G71" s="10"/>
      <c r="H71" s="10"/>
      <c r="I71" s="10"/>
      <c r="J71" s="18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</row>
    <row r="72">
      <c r="A72" s="20"/>
      <c r="F72" s="10"/>
      <c r="G72" s="10"/>
      <c r="H72" s="10"/>
      <c r="I72" s="10"/>
      <c r="J72" s="18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</row>
    <row r="73">
      <c r="A73" s="20"/>
      <c r="F73" s="10"/>
      <c r="G73" s="10"/>
      <c r="H73" s="10"/>
      <c r="I73" s="10"/>
      <c r="J73" s="18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</row>
    <row r="74">
      <c r="A74" s="20"/>
      <c r="F74" s="10"/>
      <c r="G74" s="10"/>
      <c r="H74" s="10"/>
      <c r="I74" s="10"/>
      <c r="J74" s="18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</row>
    <row r="75">
      <c r="A75" s="20"/>
      <c r="F75" s="10"/>
      <c r="G75" s="10"/>
      <c r="H75" s="10"/>
      <c r="I75" s="10"/>
      <c r="J75" s="18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</row>
    <row r="76">
      <c r="A76" s="20"/>
      <c r="F76" s="10"/>
      <c r="G76" s="10"/>
      <c r="H76" s="10"/>
      <c r="I76" s="10"/>
      <c r="J76" s="18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</row>
    <row r="77">
      <c r="A77" s="20"/>
      <c r="F77" s="10"/>
      <c r="G77" s="10"/>
      <c r="H77" s="10"/>
      <c r="I77" s="10"/>
      <c r="J77" s="18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</row>
    <row r="78">
      <c r="A78" s="20"/>
      <c r="F78" s="10"/>
      <c r="G78" s="10"/>
      <c r="H78" s="10"/>
      <c r="I78" s="10"/>
      <c r="J78" s="18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</row>
    <row r="79">
      <c r="A79" s="20"/>
      <c r="F79" s="10"/>
      <c r="G79" s="10"/>
      <c r="H79" s="10"/>
      <c r="I79" s="10"/>
      <c r="J79" s="18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</row>
    <row r="80">
      <c r="A80" s="20"/>
      <c r="F80" s="10"/>
      <c r="G80" s="10"/>
      <c r="H80" s="10"/>
      <c r="I80" s="10"/>
      <c r="J80" s="18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</row>
    <row r="81">
      <c r="A81" s="20"/>
      <c r="F81" s="10"/>
      <c r="G81" s="10"/>
      <c r="H81" s="10"/>
      <c r="I81" s="10"/>
      <c r="J81" s="18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</row>
    <row r="82">
      <c r="A82" s="20"/>
      <c r="F82" s="10"/>
      <c r="G82" s="10"/>
      <c r="H82" s="10"/>
      <c r="I82" s="10"/>
      <c r="J82" s="18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</row>
    <row r="83">
      <c r="A83" s="20"/>
      <c r="F83" s="10"/>
      <c r="G83" s="10"/>
      <c r="H83" s="10"/>
      <c r="I83" s="10"/>
      <c r="J83" s="18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</row>
    <row r="84">
      <c r="A84" s="20"/>
      <c r="F84" s="10"/>
      <c r="G84" s="10"/>
      <c r="H84" s="10"/>
      <c r="I84" s="10"/>
      <c r="J84" s="18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</row>
    <row r="85">
      <c r="A85" s="20"/>
      <c r="F85" s="10"/>
      <c r="G85" s="10"/>
      <c r="H85" s="10"/>
      <c r="I85" s="10"/>
      <c r="J85" s="18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</row>
    <row r="86">
      <c r="A86" s="20"/>
      <c r="F86" s="10"/>
      <c r="G86" s="10"/>
      <c r="H86" s="10"/>
      <c r="I86" s="10"/>
      <c r="J86" s="18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</row>
    <row r="87">
      <c r="A87" s="20"/>
      <c r="F87" s="10"/>
      <c r="G87" s="10"/>
      <c r="H87" s="10"/>
      <c r="I87" s="10"/>
      <c r="J87" s="18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</row>
    <row r="88">
      <c r="A88" s="20"/>
      <c r="F88" s="10"/>
      <c r="G88" s="10"/>
      <c r="H88" s="10"/>
      <c r="I88" s="10"/>
      <c r="J88" s="18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</row>
    <row r="89">
      <c r="A89" s="20"/>
      <c r="F89" s="10"/>
      <c r="G89" s="10"/>
      <c r="H89" s="10"/>
      <c r="I89" s="10"/>
      <c r="J89" s="18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</row>
    <row r="90">
      <c r="A90" s="20"/>
      <c r="F90" s="10"/>
      <c r="G90" s="10"/>
      <c r="H90" s="10"/>
      <c r="I90" s="10"/>
      <c r="J90" s="18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</row>
    <row r="91">
      <c r="A91" s="20"/>
      <c r="F91" s="10"/>
      <c r="G91" s="10"/>
      <c r="H91" s="10"/>
      <c r="I91" s="10"/>
      <c r="J91" s="18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</row>
    <row r="92">
      <c r="A92" s="20"/>
      <c r="F92" s="10"/>
      <c r="G92" s="10"/>
      <c r="H92" s="10"/>
      <c r="I92" s="10"/>
      <c r="J92" s="18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</row>
    <row r="93">
      <c r="A93" s="20"/>
      <c r="F93" s="10"/>
      <c r="G93" s="10"/>
      <c r="H93" s="10"/>
      <c r="I93" s="10"/>
      <c r="J93" s="18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</row>
    <row r="94">
      <c r="A94" s="20"/>
      <c r="F94" s="10"/>
      <c r="G94" s="10"/>
      <c r="H94" s="10"/>
      <c r="I94" s="10"/>
      <c r="J94" s="18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</row>
    <row r="95">
      <c r="A95" s="20"/>
      <c r="F95" s="10"/>
      <c r="G95" s="10"/>
      <c r="H95" s="10"/>
      <c r="I95" s="10"/>
      <c r="J95" s="18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</row>
    <row r="96">
      <c r="A96" s="20"/>
      <c r="F96" s="10"/>
      <c r="G96" s="10"/>
      <c r="H96" s="10"/>
      <c r="I96" s="10"/>
      <c r="J96" s="18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</row>
    <row r="97">
      <c r="A97" s="20"/>
      <c r="F97" s="10"/>
      <c r="G97" s="10"/>
      <c r="H97" s="10"/>
      <c r="I97" s="10"/>
      <c r="J97" s="18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</row>
    <row r="98">
      <c r="A98" s="20"/>
      <c r="F98" s="10"/>
      <c r="G98" s="10"/>
      <c r="H98" s="10"/>
      <c r="I98" s="10"/>
      <c r="J98" s="18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</row>
    <row r="99">
      <c r="A99" s="20"/>
      <c r="F99" s="10"/>
      <c r="G99" s="10"/>
      <c r="H99" s="10"/>
      <c r="I99" s="10"/>
      <c r="J99" s="18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</row>
    <row r="100">
      <c r="A100" s="20"/>
      <c r="F100" s="10"/>
      <c r="G100" s="10"/>
      <c r="H100" s="10"/>
      <c r="I100" s="10"/>
      <c r="J100" s="18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</row>
    <row r="101">
      <c r="A101" s="20"/>
      <c r="F101" s="10"/>
      <c r="G101" s="10"/>
      <c r="H101" s="10"/>
      <c r="I101" s="10"/>
      <c r="J101" s="18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</row>
    <row r="102">
      <c r="A102" s="20"/>
      <c r="F102" s="10"/>
      <c r="G102" s="10"/>
      <c r="H102" s="10"/>
      <c r="I102" s="10"/>
      <c r="J102" s="18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</row>
    <row r="103">
      <c r="A103" s="20"/>
      <c r="F103" s="10"/>
      <c r="G103" s="10"/>
      <c r="H103" s="10"/>
      <c r="I103" s="10"/>
      <c r="J103" s="18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</row>
    <row r="104">
      <c r="A104" s="20"/>
      <c r="F104" s="10"/>
      <c r="G104" s="10"/>
      <c r="H104" s="10"/>
      <c r="I104" s="10"/>
      <c r="J104" s="18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</row>
    <row r="105">
      <c r="A105" s="20"/>
      <c r="F105" s="10"/>
      <c r="G105" s="10"/>
      <c r="H105" s="10"/>
      <c r="I105" s="10"/>
      <c r="J105" s="18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</row>
    <row r="106">
      <c r="A106" s="20"/>
      <c r="F106" s="10"/>
      <c r="G106" s="10"/>
      <c r="H106" s="10"/>
      <c r="I106" s="10"/>
      <c r="J106" s="18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</row>
    <row r="107">
      <c r="A107" s="20"/>
      <c r="F107" s="10"/>
      <c r="G107" s="10"/>
      <c r="H107" s="10"/>
      <c r="I107" s="10"/>
      <c r="J107" s="18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</row>
    <row r="108">
      <c r="A108" s="20"/>
      <c r="F108" s="10"/>
      <c r="G108" s="10"/>
      <c r="H108" s="10"/>
      <c r="I108" s="10"/>
      <c r="J108" s="18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</row>
    <row r="109">
      <c r="A109" s="20"/>
      <c r="F109" s="10"/>
      <c r="G109" s="10"/>
      <c r="H109" s="10"/>
      <c r="I109" s="10"/>
      <c r="J109" s="18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</row>
    <row r="110">
      <c r="A110" s="20"/>
      <c r="F110" s="10"/>
      <c r="G110" s="10"/>
      <c r="H110" s="10"/>
      <c r="I110" s="10"/>
      <c r="J110" s="18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</row>
    <row r="111">
      <c r="A111" s="20"/>
      <c r="F111" s="10"/>
      <c r="G111" s="10"/>
      <c r="H111" s="10"/>
      <c r="I111" s="10"/>
      <c r="J111" s="18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</row>
    <row r="112">
      <c r="A112" s="20"/>
      <c r="F112" s="10"/>
      <c r="G112" s="10"/>
      <c r="H112" s="10"/>
      <c r="I112" s="10"/>
      <c r="J112" s="18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</row>
    <row r="113">
      <c r="A113" s="20"/>
      <c r="F113" s="10"/>
      <c r="G113" s="10"/>
      <c r="H113" s="10"/>
      <c r="I113" s="10"/>
      <c r="J113" s="18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</row>
    <row r="114">
      <c r="A114" s="20"/>
      <c r="F114" s="10"/>
      <c r="G114" s="10"/>
      <c r="H114" s="10"/>
      <c r="I114" s="10"/>
      <c r="J114" s="18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</row>
    <row r="115">
      <c r="A115" s="20"/>
      <c r="F115" s="10"/>
      <c r="G115" s="10"/>
      <c r="H115" s="10"/>
      <c r="I115" s="10"/>
      <c r="J115" s="18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</row>
    <row r="116">
      <c r="A116" s="20"/>
      <c r="F116" s="10"/>
      <c r="G116" s="10"/>
      <c r="H116" s="10"/>
      <c r="I116" s="10"/>
      <c r="J116" s="18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</row>
    <row r="117">
      <c r="A117" s="20"/>
      <c r="F117" s="10"/>
      <c r="G117" s="10"/>
      <c r="H117" s="10"/>
      <c r="I117" s="10"/>
      <c r="J117" s="18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</row>
    <row r="118">
      <c r="A118" s="20"/>
      <c r="F118" s="10"/>
      <c r="G118" s="10"/>
      <c r="H118" s="10"/>
      <c r="I118" s="10"/>
      <c r="J118" s="18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</row>
    <row r="119">
      <c r="A119" s="20"/>
      <c r="F119" s="10"/>
      <c r="G119" s="10"/>
      <c r="H119" s="10"/>
      <c r="I119" s="10"/>
      <c r="J119" s="18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</row>
    <row r="120">
      <c r="A120" s="20"/>
      <c r="F120" s="10"/>
      <c r="G120" s="10"/>
      <c r="H120" s="10"/>
      <c r="I120" s="10"/>
      <c r="J120" s="18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</row>
    <row r="121">
      <c r="A121" s="20"/>
      <c r="F121" s="10"/>
      <c r="G121" s="10"/>
      <c r="H121" s="10"/>
      <c r="I121" s="10"/>
      <c r="J121" s="18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</row>
    <row r="122">
      <c r="A122" s="20"/>
      <c r="F122" s="10"/>
      <c r="G122" s="10"/>
      <c r="H122" s="10"/>
      <c r="I122" s="10"/>
      <c r="J122" s="18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</row>
    <row r="123">
      <c r="A123" s="20"/>
      <c r="F123" s="10"/>
      <c r="G123" s="10"/>
      <c r="H123" s="10"/>
      <c r="I123" s="10"/>
      <c r="J123" s="18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</row>
    <row r="124">
      <c r="A124" s="20"/>
      <c r="F124" s="10"/>
      <c r="G124" s="10"/>
      <c r="H124" s="10"/>
      <c r="I124" s="10"/>
      <c r="J124" s="18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</row>
    <row r="125">
      <c r="A125" s="20"/>
      <c r="F125" s="10"/>
      <c r="G125" s="10"/>
      <c r="H125" s="10"/>
      <c r="I125" s="10"/>
      <c r="J125" s="18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</row>
    <row r="126">
      <c r="A126" s="20"/>
      <c r="F126" s="10"/>
      <c r="G126" s="10"/>
      <c r="H126" s="10"/>
      <c r="I126" s="10"/>
      <c r="J126" s="18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</row>
    <row r="127">
      <c r="A127" s="20"/>
      <c r="F127" s="10"/>
      <c r="G127" s="10"/>
      <c r="H127" s="10"/>
      <c r="I127" s="10"/>
      <c r="J127" s="18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</row>
    <row r="128">
      <c r="A128" s="20"/>
      <c r="F128" s="10"/>
      <c r="G128" s="10"/>
      <c r="H128" s="10"/>
      <c r="I128" s="10"/>
      <c r="J128" s="18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</row>
    <row r="129">
      <c r="A129" s="20"/>
      <c r="F129" s="10"/>
      <c r="G129" s="10"/>
      <c r="H129" s="10"/>
      <c r="I129" s="10"/>
      <c r="J129" s="18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</row>
    <row r="130">
      <c r="A130" s="20"/>
      <c r="F130" s="10"/>
      <c r="G130" s="10"/>
      <c r="H130" s="10"/>
      <c r="I130" s="10"/>
      <c r="J130" s="18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</row>
    <row r="131">
      <c r="A131" s="20"/>
      <c r="F131" s="10"/>
      <c r="G131" s="10"/>
      <c r="H131" s="10"/>
      <c r="I131" s="10"/>
      <c r="J131" s="18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</row>
    <row r="132">
      <c r="A132" s="20"/>
      <c r="F132" s="10"/>
      <c r="G132" s="10"/>
      <c r="H132" s="10"/>
      <c r="I132" s="10"/>
      <c r="J132" s="18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</row>
    <row r="133">
      <c r="A133" s="20"/>
      <c r="F133" s="10"/>
      <c r="G133" s="10"/>
      <c r="H133" s="10"/>
      <c r="I133" s="10"/>
      <c r="J133" s="18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</row>
    <row r="134">
      <c r="A134" s="20"/>
      <c r="F134" s="10"/>
      <c r="G134" s="10"/>
      <c r="H134" s="10"/>
      <c r="I134" s="10"/>
      <c r="J134" s="18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</row>
    <row r="135">
      <c r="A135" s="20"/>
      <c r="F135" s="10"/>
      <c r="G135" s="10"/>
      <c r="H135" s="10"/>
      <c r="I135" s="10"/>
      <c r="J135" s="18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</row>
    <row r="136">
      <c r="A136" s="20"/>
      <c r="F136" s="10"/>
      <c r="G136" s="10"/>
      <c r="H136" s="10"/>
      <c r="I136" s="10"/>
      <c r="J136" s="18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</row>
    <row r="137">
      <c r="A137" s="20"/>
      <c r="F137" s="10"/>
      <c r="G137" s="10"/>
      <c r="H137" s="10"/>
      <c r="I137" s="10"/>
      <c r="J137" s="18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</row>
    <row r="138">
      <c r="A138" s="20"/>
      <c r="F138" s="10"/>
      <c r="G138" s="10"/>
      <c r="H138" s="10"/>
      <c r="I138" s="10"/>
      <c r="J138" s="18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</row>
    <row r="139">
      <c r="A139" s="20"/>
      <c r="F139" s="10"/>
      <c r="G139" s="10"/>
      <c r="H139" s="10"/>
      <c r="I139" s="10"/>
      <c r="J139" s="18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  <c r="AV139" s="20"/>
    </row>
    <row r="140">
      <c r="A140" s="20"/>
      <c r="F140" s="10"/>
      <c r="G140" s="10"/>
      <c r="H140" s="10"/>
      <c r="I140" s="10"/>
      <c r="J140" s="18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  <c r="AT140" s="20"/>
      <c r="AU140" s="20"/>
      <c r="AV140" s="20"/>
    </row>
    <row r="141">
      <c r="A141" s="20"/>
      <c r="F141" s="10"/>
      <c r="G141" s="10"/>
      <c r="H141" s="10"/>
      <c r="I141" s="10"/>
      <c r="J141" s="18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  <c r="AT141" s="20"/>
      <c r="AU141" s="20"/>
      <c r="AV141" s="20"/>
    </row>
    <row r="142">
      <c r="A142" s="20"/>
      <c r="F142" s="10"/>
      <c r="G142" s="10"/>
      <c r="H142" s="10"/>
      <c r="I142" s="10"/>
      <c r="J142" s="18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  <c r="AT142" s="20"/>
      <c r="AU142" s="20"/>
      <c r="AV142" s="20"/>
    </row>
    <row r="143">
      <c r="A143" s="20"/>
      <c r="F143" s="10"/>
      <c r="G143" s="10"/>
      <c r="H143" s="10"/>
      <c r="I143" s="10"/>
      <c r="J143" s="18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  <c r="AT143" s="20"/>
      <c r="AU143" s="20"/>
      <c r="AV143" s="20"/>
    </row>
    <row r="144">
      <c r="A144" s="20"/>
      <c r="F144" s="10"/>
      <c r="G144" s="10"/>
      <c r="H144" s="10"/>
      <c r="I144" s="10"/>
      <c r="J144" s="18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  <c r="AU144" s="20"/>
      <c r="AV144" s="20"/>
    </row>
    <row r="145">
      <c r="A145" s="20"/>
      <c r="F145" s="10"/>
      <c r="G145" s="10"/>
      <c r="H145" s="10"/>
      <c r="I145" s="10"/>
      <c r="J145" s="18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0"/>
      <c r="AV145" s="20"/>
    </row>
    <row r="146">
      <c r="A146" s="20"/>
      <c r="F146" s="10"/>
      <c r="G146" s="10"/>
      <c r="H146" s="10"/>
      <c r="I146" s="10"/>
      <c r="J146" s="18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  <c r="AT146" s="20"/>
      <c r="AU146" s="20"/>
      <c r="AV146" s="20"/>
    </row>
    <row r="147">
      <c r="A147" s="20"/>
      <c r="F147" s="10"/>
      <c r="G147" s="10"/>
      <c r="H147" s="10"/>
      <c r="I147" s="10"/>
      <c r="J147" s="18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  <c r="AV147" s="20"/>
    </row>
    <row r="148">
      <c r="A148" s="20"/>
      <c r="F148" s="10"/>
      <c r="G148" s="10"/>
      <c r="H148" s="10"/>
      <c r="I148" s="10"/>
      <c r="J148" s="18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  <c r="AU148" s="20"/>
      <c r="AV148" s="20"/>
    </row>
    <row r="149">
      <c r="A149" s="20"/>
      <c r="F149" s="10"/>
      <c r="G149" s="10"/>
      <c r="H149" s="10"/>
      <c r="I149" s="10"/>
      <c r="J149" s="18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</row>
    <row r="150">
      <c r="A150" s="20"/>
      <c r="F150" s="10"/>
      <c r="G150" s="10"/>
      <c r="H150" s="10"/>
      <c r="I150" s="10"/>
      <c r="J150" s="18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  <c r="AV150" s="20"/>
    </row>
    <row r="151">
      <c r="A151" s="20"/>
      <c r="F151" s="10"/>
      <c r="G151" s="10"/>
      <c r="H151" s="10"/>
      <c r="I151" s="10"/>
      <c r="J151" s="18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</row>
    <row r="152">
      <c r="A152" s="20"/>
      <c r="F152" s="10"/>
      <c r="G152" s="10"/>
      <c r="H152" s="10"/>
      <c r="I152" s="10"/>
      <c r="J152" s="18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</row>
    <row r="153">
      <c r="A153" s="20"/>
      <c r="F153" s="10"/>
      <c r="G153" s="10"/>
      <c r="H153" s="10"/>
      <c r="I153" s="10"/>
      <c r="J153" s="18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</row>
    <row r="154">
      <c r="A154" s="20"/>
      <c r="F154" s="10"/>
      <c r="G154" s="10"/>
      <c r="H154" s="10"/>
      <c r="I154" s="10"/>
      <c r="J154" s="18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  <c r="AT154" s="20"/>
      <c r="AU154" s="20"/>
      <c r="AV154" s="20"/>
    </row>
    <row r="155">
      <c r="A155" s="20"/>
      <c r="F155" s="10"/>
      <c r="G155" s="10"/>
      <c r="H155" s="10"/>
      <c r="I155" s="10"/>
      <c r="J155" s="18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  <c r="AT155" s="20"/>
      <c r="AU155" s="20"/>
      <c r="AV155" s="20"/>
    </row>
    <row r="156">
      <c r="A156" s="20"/>
      <c r="F156" s="10"/>
      <c r="G156" s="10"/>
      <c r="H156" s="10"/>
      <c r="I156" s="10"/>
      <c r="J156" s="18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  <c r="AS156" s="20"/>
      <c r="AT156" s="20"/>
      <c r="AU156" s="20"/>
      <c r="AV156" s="20"/>
    </row>
    <row r="157">
      <c r="A157" s="20"/>
      <c r="F157" s="10"/>
      <c r="G157" s="10"/>
      <c r="H157" s="10"/>
      <c r="I157" s="10"/>
      <c r="J157" s="18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  <c r="AU157" s="20"/>
      <c r="AV157" s="20"/>
    </row>
    <row r="158">
      <c r="A158" s="20"/>
      <c r="F158" s="10"/>
      <c r="G158" s="10"/>
      <c r="H158" s="10"/>
      <c r="I158" s="10"/>
      <c r="J158" s="18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  <c r="AT158" s="20"/>
      <c r="AU158" s="20"/>
      <c r="AV158" s="20"/>
    </row>
    <row r="159">
      <c r="A159" s="20"/>
      <c r="F159" s="10"/>
      <c r="G159" s="10"/>
      <c r="H159" s="10"/>
      <c r="I159" s="10"/>
      <c r="J159" s="18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  <c r="AT159" s="20"/>
      <c r="AU159" s="20"/>
      <c r="AV159" s="20"/>
    </row>
    <row r="160">
      <c r="A160" s="20"/>
      <c r="F160" s="10"/>
      <c r="G160" s="10"/>
      <c r="H160" s="10"/>
      <c r="I160" s="10"/>
      <c r="J160" s="18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  <c r="AT160" s="20"/>
      <c r="AU160" s="20"/>
      <c r="AV160" s="20"/>
    </row>
    <row r="161">
      <c r="A161" s="20"/>
      <c r="F161" s="10"/>
      <c r="G161" s="10"/>
      <c r="H161" s="10"/>
      <c r="I161" s="10"/>
      <c r="J161" s="18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/>
      <c r="AT161" s="20"/>
      <c r="AU161" s="20"/>
      <c r="AV161" s="20"/>
    </row>
    <row r="162">
      <c r="A162" s="20"/>
      <c r="F162" s="10"/>
      <c r="G162" s="10"/>
      <c r="H162" s="10"/>
      <c r="I162" s="10"/>
      <c r="J162" s="18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  <c r="AT162" s="20"/>
      <c r="AU162" s="20"/>
      <c r="AV162" s="20"/>
    </row>
    <row r="163">
      <c r="A163" s="20"/>
      <c r="F163" s="10"/>
      <c r="G163" s="10"/>
      <c r="H163" s="10"/>
      <c r="I163" s="10"/>
      <c r="J163" s="18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  <c r="AT163" s="20"/>
      <c r="AU163" s="20"/>
      <c r="AV163" s="20"/>
    </row>
    <row r="164">
      <c r="A164" s="20"/>
      <c r="F164" s="10"/>
      <c r="G164" s="10"/>
      <c r="H164" s="10"/>
      <c r="I164" s="10"/>
      <c r="J164" s="18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0"/>
      <c r="AT164" s="20"/>
      <c r="AU164" s="20"/>
      <c r="AV164" s="20"/>
    </row>
    <row r="165">
      <c r="A165" s="20"/>
      <c r="F165" s="10"/>
      <c r="G165" s="10"/>
      <c r="H165" s="10"/>
      <c r="I165" s="10"/>
      <c r="J165" s="18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0"/>
      <c r="AT165" s="20"/>
      <c r="AU165" s="20"/>
      <c r="AV165" s="20"/>
    </row>
    <row r="166">
      <c r="A166" s="20"/>
      <c r="F166" s="10"/>
      <c r="G166" s="10"/>
      <c r="H166" s="10"/>
      <c r="I166" s="10"/>
      <c r="J166" s="18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  <c r="AT166" s="20"/>
      <c r="AU166" s="20"/>
      <c r="AV166" s="20"/>
    </row>
    <row r="167">
      <c r="A167" s="20"/>
      <c r="F167" s="10"/>
      <c r="G167" s="10"/>
      <c r="H167" s="10"/>
      <c r="I167" s="10"/>
      <c r="J167" s="18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  <c r="AT167" s="20"/>
      <c r="AU167" s="20"/>
      <c r="AV167" s="20"/>
    </row>
    <row r="168">
      <c r="A168" s="20"/>
      <c r="F168" s="10"/>
      <c r="G168" s="10"/>
      <c r="H168" s="10"/>
      <c r="I168" s="10"/>
      <c r="J168" s="18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0"/>
    </row>
    <row r="169">
      <c r="A169" s="20"/>
      <c r="F169" s="10"/>
      <c r="G169" s="10"/>
      <c r="H169" s="10"/>
      <c r="I169" s="10"/>
      <c r="J169" s="18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/>
      <c r="AU169" s="20"/>
      <c r="AV169" s="20"/>
    </row>
    <row r="170">
      <c r="A170" s="20"/>
      <c r="F170" s="10"/>
      <c r="G170" s="10"/>
      <c r="H170" s="10"/>
      <c r="I170" s="10"/>
      <c r="J170" s="18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20"/>
      <c r="AU170" s="20"/>
      <c r="AV170" s="20"/>
    </row>
    <row r="171">
      <c r="A171" s="20"/>
      <c r="F171" s="10"/>
      <c r="G171" s="10"/>
      <c r="H171" s="10"/>
      <c r="I171" s="10"/>
      <c r="J171" s="18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</row>
    <row r="172">
      <c r="A172" s="20"/>
      <c r="F172" s="10"/>
      <c r="G172" s="10"/>
      <c r="H172" s="10"/>
      <c r="I172" s="10"/>
      <c r="J172" s="18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0"/>
      <c r="AT172" s="20"/>
      <c r="AU172" s="20"/>
      <c r="AV172" s="20"/>
    </row>
    <row r="173">
      <c r="A173" s="20"/>
      <c r="F173" s="10"/>
      <c r="G173" s="10"/>
      <c r="H173" s="10"/>
      <c r="I173" s="10"/>
      <c r="J173" s="18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  <c r="AS173" s="20"/>
      <c r="AT173" s="20"/>
      <c r="AU173" s="20"/>
      <c r="AV173" s="20"/>
    </row>
    <row r="174">
      <c r="A174" s="20"/>
      <c r="F174" s="10"/>
      <c r="G174" s="10"/>
      <c r="H174" s="10"/>
      <c r="I174" s="10"/>
      <c r="J174" s="18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0"/>
      <c r="AT174" s="20"/>
      <c r="AU174" s="20"/>
      <c r="AV174" s="20"/>
    </row>
    <row r="175">
      <c r="A175" s="20"/>
      <c r="F175" s="10"/>
      <c r="G175" s="10"/>
      <c r="H175" s="10"/>
      <c r="I175" s="10"/>
      <c r="J175" s="18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  <c r="AS175" s="20"/>
      <c r="AT175" s="20"/>
      <c r="AU175" s="20"/>
      <c r="AV175" s="20"/>
    </row>
    <row r="176">
      <c r="A176" s="20"/>
      <c r="F176" s="10"/>
      <c r="G176" s="10"/>
      <c r="H176" s="10"/>
      <c r="I176" s="10"/>
      <c r="J176" s="18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  <c r="AS176" s="20"/>
      <c r="AT176" s="20"/>
      <c r="AU176" s="20"/>
      <c r="AV176" s="20"/>
    </row>
    <row r="177">
      <c r="A177" s="20"/>
      <c r="F177" s="10"/>
      <c r="G177" s="10"/>
      <c r="H177" s="10"/>
      <c r="I177" s="10"/>
      <c r="J177" s="18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  <c r="AS177" s="20"/>
      <c r="AT177" s="20"/>
      <c r="AU177" s="20"/>
      <c r="AV177" s="20"/>
    </row>
    <row r="178">
      <c r="A178" s="20"/>
      <c r="F178" s="10"/>
      <c r="G178" s="10"/>
      <c r="H178" s="10"/>
      <c r="I178" s="10"/>
      <c r="J178" s="18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  <c r="AS178" s="20"/>
      <c r="AT178" s="20"/>
      <c r="AU178" s="20"/>
      <c r="AV178" s="20"/>
    </row>
    <row r="179">
      <c r="A179" s="20"/>
      <c r="F179" s="10"/>
      <c r="G179" s="10"/>
      <c r="H179" s="10"/>
      <c r="I179" s="10"/>
      <c r="J179" s="18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  <c r="AS179" s="20"/>
      <c r="AT179" s="20"/>
      <c r="AU179" s="20"/>
      <c r="AV179" s="20"/>
    </row>
    <row r="180">
      <c r="A180" s="20"/>
      <c r="F180" s="10"/>
      <c r="G180" s="10"/>
      <c r="H180" s="10"/>
      <c r="I180" s="10"/>
      <c r="J180" s="18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  <c r="AS180" s="20"/>
      <c r="AT180" s="20"/>
      <c r="AU180" s="20"/>
      <c r="AV180" s="20"/>
    </row>
    <row r="181">
      <c r="A181" s="20"/>
      <c r="F181" s="10"/>
      <c r="G181" s="10"/>
      <c r="H181" s="10"/>
      <c r="I181" s="10"/>
      <c r="J181" s="18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  <c r="AS181" s="20"/>
      <c r="AT181" s="20"/>
      <c r="AU181" s="20"/>
      <c r="AV181" s="20"/>
    </row>
    <row r="182">
      <c r="A182" s="20"/>
      <c r="F182" s="10"/>
      <c r="G182" s="10"/>
      <c r="H182" s="10"/>
      <c r="I182" s="10"/>
      <c r="J182" s="18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  <c r="AS182" s="20"/>
      <c r="AT182" s="20"/>
      <c r="AU182" s="20"/>
      <c r="AV182" s="20"/>
    </row>
    <row r="183">
      <c r="A183" s="20"/>
      <c r="F183" s="10"/>
      <c r="G183" s="10"/>
      <c r="H183" s="10"/>
      <c r="I183" s="10"/>
      <c r="J183" s="18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  <c r="AS183" s="20"/>
      <c r="AT183" s="20"/>
      <c r="AU183" s="20"/>
      <c r="AV183" s="20"/>
    </row>
    <row r="184">
      <c r="A184" s="20"/>
      <c r="F184" s="10"/>
      <c r="G184" s="10"/>
      <c r="H184" s="10"/>
      <c r="I184" s="10"/>
      <c r="J184" s="18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  <c r="AS184" s="20"/>
      <c r="AT184" s="20"/>
      <c r="AU184" s="20"/>
      <c r="AV184" s="20"/>
    </row>
    <row r="185">
      <c r="A185" s="20"/>
      <c r="F185" s="10"/>
      <c r="G185" s="10"/>
      <c r="H185" s="10"/>
      <c r="I185" s="10"/>
      <c r="J185" s="18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  <c r="AS185" s="20"/>
      <c r="AT185" s="20"/>
      <c r="AU185" s="20"/>
      <c r="AV185" s="20"/>
    </row>
    <row r="186">
      <c r="A186" s="20"/>
      <c r="F186" s="10"/>
      <c r="G186" s="10"/>
      <c r="H186" s="10"/>
      <c r="I186" s="10"/>
      <c r="J186" s="18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  <c r="AS186" s="20"/>
      <c r="AT186" s="20"/>
      <c r="AU186" s="20"/>
      <c r="AV186" s="20"/>
    </row>
    <row r="187">
      <c r="A187" s="20"/>
      <c r="F187" s="10"/>
      <c r="G187" s="10"/>
      <c r="H187" s="10"/>
      <c r="I187" s="10"/>
      <c r="J187" s="18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  <c r="AS187" s="20"/>
      <c r="AT187" s="20"/>
      <c r="AU187" s="20"/>
      <c r="AV187" s="20"/>
    </row>
    <row r="188">
      <c r="A188" s="20"/>
      <c r="F188" s="10"/>
      <c r="G188" s="10"/>
      <c r="H188" s="10"/>
      <c r="I188" s="10"/>
      <c r="J188" s="18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  <c r="AS188" s="20"/>
      <c r="AT188" s="20"/>
      <c r="AU188" s="20"/>
      <c r="AV188" s="20"/>
    </row>
    <row r="189">
      <c r="A189" s="20"/>
      <c r="F189" s="10"/>
      <c r="G189" s="10"/>
      <c r="H189" s="10"/>
      <c r="I189" s="10"/>
      <c r="J189" s="18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  <c r="AS189" s="20"/>
      <c r="AT189" s="20"/>
      <c r="AU189" s="20"/>
      <c r="AV189" s="20"/>
    </row>
    <row r="190">
      <c r="A190" s="20"/>
      <c r="F190" s="10"/>
      <c r="G190" s="10"/>
      <c r="H190" s="10"/>
      <c r="I190" s="10"/>
      <c r="J190" s="18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  <c r="AS190" s="20"/>
      <c r="AT190" s="20"/>
      <c r="AU190" s="20"/>
      <c r="AV190" s="20"/>
    </row>
    <row r="191">
      <c r="A191" s="20"/>
      <c r="F191" s="10"/>
      <c r="G191" s="10"/>
      <c r="H191" s="10"/>
      <c r="I191" s="10"/>
      <c r="J191" s="18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  <c r="AS191" s="20"/>
      <c r="AT191" s="20"/>
      <c r="AU191" s="20"/>
      <c r="AV191" s="20"/>
    </row>
    <row r="192">
      <c r="A192" s="20"/>
      <c r="F192" s="10"/>
      <c r="G192" s="10"/>
      <c r="H192" s="10"/>
      <c r="I192" s="10"/>
      <c r="J192" s="18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  <c r="AS192" s="20"/>
      <c r="AT192" s="20"/>
      <c r="AU192" s="20"/>
      <c r="AV192" s="20"/>
    </row>
    <row r="193">
      <c r="A193" s="20"/>
      <c r="F193" s="10"/>
      <c r="G193" s="10"/>
      <c r="H193" s="10"/>
      <c r="I193" s="10"/>
      <c r="J193" s="18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  <c r="AS193" s="20"/>
      <c r="AT193" s="20"/>
      <c r="AU193" s="20"/>
      <c r="AV193" s="20"/>
    </row>
    <row r="194">
      <c r="A194" s="20"/>
      <c r="F194" s="10"/>
      <c r="G194" s="10"/>
      <c r="H194" s="10"/>
      <c r="I194" s="10"/>
      <c r="J194" s="18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  <c r="AS194" s="20"/>
      <c r="AT194" s="20"/>
      <c r="AU194" s="20"/>
      <c r="AV194" s="20"/>
    </row>
    <row r="195">
      <c r="A195" s="20"/>
      <c r="F195" s="10"/>
      <c r="G195" s="10"/>
      <c r="H195" s="10"/>
      <c r="I195" s="10"/>
      <c r="J195" s="18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  <c r="AS195" s="20"/>
      <c r="AT195" s="20"/>
      <c r="AU195" s="20"/>
      <c r="AV195" s="20"/>
    </row>
    <row r="196">
      <c r="A196" s="20"/>
      <c r="F196" s="10"/>
      <c r="G196" s="10"/>
      <c r="H196" s="10"/>
      <c r="I196" s="10"/>
      <c r="J196" s="18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R196" s="20"/>
      <c r="AS196" s="20"/>
      <c r="AT196" s="20"/>
      <c r="AU196" s="20"/>
      <c r="AV196" s="20"/>
    </row>
    <row r="197">
      <c r="A197" s="20"/>
      <c r="F197" s="10"/>
      <c r="G197" s="10"/>
      <c r="H197" s="10"/>
      <c r="I197" s="10"/>
      <c r="J197" s="18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  <c r="AS197" s="20"/>
      <c r="AT197" s="20"/>
      <c r="AU197" s="20"/>
      <c r="AV197" s="20"/>
    </row>
    <row r="198">
      <c r="A198" s="20"/>
      <c r="F198" s="10"/>
      <c r="G198" s="10"/>
      <c r="H198" s="10"/>
      <c r="I198" s="10"/>
      <c r="J198" s="18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  <c r="AS198" s="20"/>
      <c r="AT198" s="20"/>
      <c r="AU198" s="20"/>
      <c r="AV198" s="20"/>
    </row>
    <row r="199">
      <c r="A199" s="20"/>
      <c r="F199" s="10"/>
      <c r="G199" s="10"/>
      <c r="H199" s="10"/>
      <c r="I199" s="10"/>
      <c r="J199" s="18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  <c r="AS199" s="20"/>
      <c r="AT199" s="20"/>
      <c r="AU199" s="20"/>
      <c r="AV199" s="20"/>
    </row>
    <row r="200">
      <c r="A200" s="20"/>
      <c r="F200" s="10"/>
      <c r="G200" s="10"/>
      <c r="H200" s="10"/>
      <c r="I200" s="10"/>
      <c r="J200" s="18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  <c r="AS200" s="20"/>
      <c r="AT200" s="20"/>
      <c r="AU200" s="20"/>
      <c r="AV200" s="20"/>
    </row>
    <row r="201">
      <c r="A201" s="20"/>
      <c r="F201" s="10"/>
      <c r="G201" s="10"/>
      <c r="H201" s="10"/>
      <c r="I201" s="10"/>
      <c r="J201" s="18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  <c r="AS201" s="20"/>
      <c r="AT201" s="20"/>
      <c r="AU201" s="20"/>
      <c r="AV201" s="20"/>
    </row>
    <row r="202">
      <c r="A202" s="20"/>
      <c r="F202" s="10"/>
      <c r="G202" s="10"/>
      <c r="H202" s="10"/>
      <c r="I202" s="10"/>
      <c r="J202" s="18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  <c r="AS202" s="20"/>
      <c r="AT202" s="20"/>
      <c r="AU202" s="20"/>
      <c r="AV202" s="20"/>
    </row>
    <row r="203">
      <c r="A203" s="20"/>
      <c r="F203" s="10"/>
      <c r="G203" s="10"/>
      <c r="H203" s="10"/>
      <c r="I203" s="10"/>
      <c r="J203" s="18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  <c r="AS203" s="20"/>
      <c r="AT203" s="20"/>
      <c r="AU203" s="20"/>
      <c r="AV203" s="20"/>
    </row>
    <row r="204">
      <c r="A204" s="20"/>
      <c r="F204" s="10"/>
      <c r="G204" s="10"/>
      <c r="H204" s="10"/>
      <c r="I204" s="10"/>
      <c r="J204" s="18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  <c r="AS204" s="20"/>
      <c r="AT204" s="20"/>
      <c r="AU204" s="20"/>
      <c r="AV204" s="20"/>
    </row>
    <row r="205">
      <c r="A205" s="20"/>
      <c r="F205" s="10"/>
      <c r="G205" s="10"/>
      <c r="H205" s="10"/>
      <c r="I205" s="10"/>
      <c r="J205" s="18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  <c r="AS205" s="20"/>
      <c r="AT205" s="20"/>
      <c r="AU205" s="20"/>
      <c r="AV205" s="20"/>
    </row>
    <row r="206">
      <c r="A206" s="20"/>
      <c r="F206" s="10"/>
      <c r="G206" s="10"/>
      <c r="H206" s="10"/>
      <c r="I206" s="10"/>
      <c r="J206" s="18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  <c r="AS206" s="20"/>
      <c r="AT206" s="20"/>
      <c r="AU206" s="20"/>
      <c r="AV206" s="20"/>
    </row>
    <row r="207">
      <c r="A207" s="20"/>
      <c r="F207" s="10"/>
      <c r="G207" s="10"/>
      <c r="H207" s="10"/>
      <c r="I207" s="10"/>
      <c r="J207" s="18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  <c r="AT207" s="20"/>
      <c r="AU207" s="20"/>
      <c r="AV207" s="20"/>
    </row>
    <row r="208">
      <c r="A208" s="20"/>
      <c r="F208" s="10"/>
      <c r="G208" s="10"/>
      <c r="H208" s="10"/>
      <c r="I208" s="10"/>
      <c r="J208" s="18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  <c r="AT208" s="20"/>
      <c r="AU208" s="20"/>
      <c r="AV208" s="20"/>
    </row>
    <row r="209">
      <c r="A209" s="20"/>
      <c r="F209" s="10"/>
      <c r="G209" s="10"/>
      <c r="H209" s="10"/>
      <c r="I209" s="10"/>
      <c r="J209" s="18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  <c r="AS209" s="20"/>
      <c r="AT209" s="20"/>
      <c r="AU209" s="20"/>
      <c r="AV209" s="20"/>
    </row>
    <row r="210">
      <c r="A210" s="20"/>
      <c r="F210" s="10"/>
      <c r="G210" s="10"/>
      <c r="H210" s="10"/>
      <c r="I210" s="10"/>
      <c r="J210" s="18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  <c r="AS210" s="20"/>
      <c r="AT210" s="20"/>
      <c r="AU210" s="20"/>
      <c r="AV210" s="20"/>
    </row>
    <row r="211">
      <c r="A211" s="20"/>
      <c r="F211" s="10"/>
      <c r="G211" s="10"/>
      <c r="H211" s="10"/>
      <c r="I211" s="10"/>
      <c r="J211" s="18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  <c r="AS211" s="20"/>
      <c r="AT211" s="20"/>
      <c r="AU211" s="20"/>
      <c r="AV211" s="20"/>
    </row>
    <row r="212">
      <c r="A212" s="20"/>
      <c r="F212" s="10"/>
      <c r="G212" s="10"/>
      <c r="H212" s="10"/>
      <c r="I212" s="10"/>
      <c r="J212" s="18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  <c r="AS212" s="20"/>
      <c r="AT212" s="20"/>
      <c r="AU212" s="20"/>
      <c r="AV212" s="20"/>
    </row>
    <row r="213">
      <c r="A213" s="20"/>
      <c r="F213" s="10"/>
      <c r="G213" s="10"/>
      <c r="H213" s="10"/>
      <c r="I213" s="10"/>
      <c r="J213" s="18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  <c r="AS213" s="20"/>
      <c r="AT213" s="20"/>
      <c r="AU213" s="20"/>
      <c r="AV213" s="20"/>
    </row>
    <row r="214">
      <c r="A214" s="20"/>
      <c r="F214" s="10"/>
      <c r="G214" s="10"/>
      <c r="H214" s="10"/>
      <c r="I214" s="10"/>
      <c r="J214" s="18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  <c r="AS214" s="20"/>
      <c r="AT214" s="20"/>
      <c r="AU214" s="20"/>
      <c r="AV214" s="20"/>
    </row>
    <row r="215">
      <c r="A215" s="20"/>
      <c r="F215" s="10"/>
      <c r="G215" s="10"/>
      <c r="H215" s="10"/>
      <c r="I215" s="10"/>
      <c r="J215" s="18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  <c r="AS215" s="20"/>
      <c r="AT215" s="20"/>
      <c r="AU215" s="20"/>
      <c r="AV215" s="20"/>
    </row>
    <row r="216">
      <c r="A216" s="20"/>
      <c r="F216" s="10"/>
      <c r="G216" s="10"/>
      <c r="H216" s="10"/>
      <c r="I216" s="10"/>
      <c r="J216" s="18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  <c r="AS216" s="20"/>
      <c r="AT216" s="20"/>
      <c r="AU216" s="20"/>
      <c r="AV216" s="20"/>
    </row>
    <row r="217">
      <c r="A217" s="20"/>
      <c r="F217" s="10"/>
      <c r="G217" s="10"/>
      <c r="H217" s="10"/>
      <c r="I217" s="10"/>
      <c r="J217" s="18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  <c r="AS217" s="20"/>
      <c r="AT217" s="20"/>
      <c r="AU217" s="20"/>
      <c r="AV217" s="20"/>
    </row>
    <row r="218">
      <c r="A218" s="20"/>
      <c r="F218" s="10"/>
      <c r="G218" s="10"/>
      <c r="H218" s="10"/>
      <c r="I218" s="10"/>
      <c r="J218" s="18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  <c r="AS218" s="20"/>
      <c r="AT218" s="20"/>
      <c r="AU218" s="20"/>
      <c r="AV218" s="20"/>
    </row>
    <row r="219">
      <c r="A219" s="20"/>
      <c r="F219" s="10"/>
      <c r="G219" s="10"/>
      <c r="H219" s="10"/>
      <c r="I219" s="10"/>
      <c r="J219" s="18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  <c r="AS219" s="20"/>
      <c r="AT219" s="20"/>
      <c r="AU219" s="20"/>
      <c r="AV219" s="20"/>
    </row>
    <row r="220">
      <c r="A220" s="20"/>
      <c r="F220" s="10"/>
      <c r="G220" s="10"/>
      <c r="H220" s="10"/>
      <c r="I220" s="10"/>
      <c r="J220" s="18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  <c r="AS220" s="20"/>
      <c r="AT220" s="20"/>
      <c r="AU220" s="20"/>
      <c r="AV220" s="20"/>
    </row>
    <row r="221">
      <c r="A221" s="20"/>
      <c r="F221" s="10"/>
      <c r="G221" s="10"/>
      <c r="H221" s="10"/>
      <c r="I221" s="10"/>
      <c r="J221" s="18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  <c r="AS221" s="20"/>
      <c r="AT221" s="20"/>
      <c r="AU221" s="20"/>
      <c r="AV221" s="20"/>
    </row>
    <row r="222">
      <c r="A222" s="20"/>
      <c r="F222" s="10"/>
      <c r="G222" s="10"/>
      <c r="H222" s="10"/>
      <c r="I222" s="10"/>
      <c r="J222" s="18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  <c r="AS222" s="20"/>
      <c r="AT222" s="20"/>
      <c r="AU222" s="20"/>
      <c r="AV222" s="20"/>
    </row>
    <row r="223">
      <c r="A223" s="20"/>
      <c r="F223" s="10"/>
      <c r="G223" s="10"/>
      <c r="H223" s="10"/>
      <c r="I223" s="10"/>
      <c r="J223" s="18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  <c r="AS223" s="20"/>
      <c r="AT223" s="20"/>
      <c r="AU223" s="20"/>
      <c r="AV223" s="20"/>
    </row>
    <row r="224">
      <c r="A224" s="20"/>
      <c r="F224" s="10"/>
      <c r="G224" s="10"/>
      <c r="H224" s="10"/>
      <c r="I224" s="10"/>
      <c r="J224" s="18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  <c r="AS224" s="20"/>
      <c r="AT224" s="20"/>
      <c r="AU224" s="20"/>
      <c r="AV224" s="20"/>
    </row>
    <row r="225">
      <c r="A225" s="20"/>
      <c r="F225" s="10"/>
      <c r="G225" s="10"/>
      <c r="H225" s="10"/>
      <c r="I225" s="10"/>
      <c r="J225" s="18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  <c r="AS225" s="20"/>
      <c r="AT225" s="20"/>
      <c r="AU225" s="20"/>
      <c r="AV225" s="20"/>
    </row>
    <row r="226">
      <c r="A226" s="20"/>
      <c r="F226" s="10"/>
      <c r="G226" s="10"/>
      <c r="H226" s="10"/>
      <c r="I226" s="10"/>
      <c r="J226" s="18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  <c r="AS226" s="20"/>
      <c r="AT226" s="20"/>
      <c r="AU226" s="20"/>
      <c r="AV226" s="20"/>
    </row>
    <row r="227">
      <c r="A227" s="20"/>
      <c r="F227" s="10"/>
      <c r="G227" s="10"/>
      <c r="H227" s="10"/>
      <c r="I227" s="10"/>
      <c r="J227" s="18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  <c r="AS227" s="20"/>
      <c r="AT227" s="20"/>
      <c r="AU227" s="20"/>
      <c r="AV227" s="20"/>
    </row>
    <row r="228">
      <c r="A228" s="20"/>
      <c r="F228" s="10"/>
      <c r="G228" s="10"/>
      <c r="H228" s="10"/>
      <c r="I228" s="10"/>
      <c r="J228" s="18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  <c r="AS228" s="20"/>
      <c r="AT228" s="20"/>
      <c r="AU228" s="20"/>
      <c r="AV228" s="20"/>
    </row>
    <row r="229">
      <c r="A229" s="20"/>
      <c r="F229" s="10"/>
      <c r="G229" s="10"/>
      <c r="H229" s="10"/>
      <c r="I229" s="10"/>
      <c r="J229" s="18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  <c r="AS229" s="20"/>
      <c r="AT229" s="20"/>
      <c r="AU229" s="20"/>
      <c r="AV229" s="20"/>
    </row>
    <row r="230">
      <c r="A230" s="20"/>
      <c r="F230" s="10"/>
      <c r="G230" s="10"/>
      <c r="H230" s="10"/>
      <c r="I230" s="10"/>
      <c r="J230" s="18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0"/>
      <c r="AS230" s="20"/>
      <c r="AT230" s="20"/>
      <c r="AU230" s="20"/>
      <c r="AV230" s="20"/>
    </row>
    <row r="231">
      <c r="A231" s="20"/>
      <c r="F231" s="10"/>
      <c r="G231" s="10"/>
      <c r="H231" s="10"/>
      <c r="I231" s="10"/>
      <c r="J231" s="18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R231" s="20"/>
      <c r="AS231" s="20"/>
      <c r="AT231" s="20"/>
      <c r="AU231" s="20"/>
      <c r="AV231" s="20"/>
    </row>
    <row r="232">
      <c r="A232" s="20"/>
      <c r="F232" s="10"/>
      <c r="G232" s="10"/>
      <c r="H232" s="10"/>
      <c r="I232" s="10"/>
      <c r="J232" s="18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R232" s="20"/>
      <c r="AS232" s="20"/>
      <c r="AT232" s="20"/>
      <c r="AU232" s="20"/>
      <c r="AV232" s="20"/>
    </row>
    <row r="233">
      <c r="A233" s="20"/>
      <c r="F233" s="10"/>
      <c r="G233" s="10"/>
      <c r="H233" s="10"/>
      <c r="I233" s="10"/>
      <c r="J233" s="18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  <c r="AS233" s="20"/>
      <c r="AT233" s="20"/>
      <c r="AU233" s="20"/>
      <c r="AV233" s="20"/>
    </row>
    <row r="234">
      <c r="A234" s="20"/>
      <c r="F234" s="10"/>
      <c r="G234" s="10"/>
      <c r="H234" s="10"/>
      <c r="I234" s="10"/>
      <c r="J234" s="18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R234" s="20"/>
      <c r="AS234" s="20"/>
      <c r="AT234" s="20"/>
      <c r="AU234" s="20"/>
      <c r="AV234" s="20"/>
    </row>
    <row r="235">
      <c r="A235" s="20"/>
      <c r="F235" s="10"/>
      <c r="G235" s="10"/>
      <c r="H235" s="10"/>
      <c r="I235" s="10"/>
      <c r="J235" s="18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R235" s="20"/>
      <c r="AS235" s="20"/>
      <c r="AT235" s="20"/>
      <c r="AU235" s="20"/>
      <c r="AV235" s="20"/>
    </row>
    <row r="236">
      <c r="A236" s="20"/>
      <c r="F236" s="10"/>
      <c r="G236" s="10"/>
      <c r="H236" s="10"/>
      <c r="I236" s="10"/>
      <c r="J236" s="18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  <c r="AR236" s="20"/>
      <c r="AS236" s="20"/>
      <c r="AT236" s="20"/>
      <c r="AU236" s="20"/>
      <c r="AV236" s="20"/>
    </row>
    <row r="237">
      <c r="A237" s="20"/>
      <c r="F237" s="10"/>
      <c r="G237" s="10"/>
      <c r="H237" s="10"/>
      <c r="I237" s="10"/>
      <c r="J237" s="18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0"/>
      <c r="AM237" s="20"/>
      <c r="AN237" s="20"/>
      <c r="AO237" s="20"/>
      <c r="AP237" s="20"/>
      <c r="AQ237" s="20"/>
      <c r="AR237" s="20"/>
      <c r="AS237" s="20"/>
      <c r="AT237" s="20"/>
      <c r="AU237" s="20"/>
      <c r="AV237" s="20"/>
    </row>
    <row r="238">
      <c r="A238" s="20"/>
      <c r="F238" s="10"/>
      <c r="G238" s="10"/>
      <c r="H238" s="10"/>
      <c r="I238" s="10"/>
      <c r="J238" s="18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  <c r="AO238" s="20"/>
      <c r="AP238" s="20"/>
      <c r="AQ238" s="20"/>
      <c r="AR238" s="20"/>
      <c r="AS238" s="20"/>
      <c r="AT238" s="20"/>
      <c r="AU238" s="20"/>
      <c r="AV238" s="20"/>
    </row>
    <row r="239">
      <c r="A239" s="20"/>
      <c r="F239" s="10"/>
      <c r="G239" s="10"/>
      <c r="H239" s="10"/>
      <c r="I239" s="10"/>
      <c r="J239" s="18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0"/>
      <c r="AM239" s="20"/>
      <c r="AN239" s="20"/>
      <c r="AO239" s="20"/>
      <c r="AP239" s="20"/>
      <c r="AQ239" s="20"/>
      <c r="AR239" s="20"/>
      <c r="AS239" s="20"/>
      <c r="AT239" s="20"/>
      <c r="AU239" s="20"/>
      <c r="AV239" s="20"/>
    </row>
    <row r="240">
      <c r="A240" s="20"/>
      <c r="F240" s="10"/>
      <c r="G240" s="10"/>
      <c r="H240" s="10"/>
      <c r="I240" s="10"/>
      <c r="J240" s="18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0"/>
      <c r="AM240" s="20"/>
      <c r="AN240" s="20"/>
      <c r="AO240" s="20"/>
      <c r="AP240" s="20"/>
      <c r="AQ240" s="20"/>
      <c r="AR240" s="20"/>
      <c r="AS240" s="20"/>
      <c r="AT240" s="20"/>
      <c r="AU240" s="20"/>
      <c r="AV240" s="20"/>
    </row>
    <row r="241">
      <c r="A241" s="20"/>
      <c r="F241" s="10"/>
      <c r="G241" s="10"/>
      <c r="H241" s="10"/>
      <c r="I241" s="10"/>
      <c r="J241" s="18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  <c r="AN241" s="20"/>
      <c r="AO241" s="20"/>
      <c r="AP241" s="20"/>
      <c r="AQ241" s="20"/>
      <c r="AR241" s="20"/>
      <c r="AS241" s="20"/>
      <c r="AT241" s="20"/>
      <c r="AU241" s="20"/>
      <c r="AV241" s="20"/>
    </row>
    <row r="242">
      <c r="A242" s="20"/>
      <c r="F242" s="10"/>
      <c r="G242" s="10"/>
      <c r="H242" s="10"/>
      <c r="I242" s="10"/>
      <c r="J242" s="18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  <c r="AN242" s="20"/>
      <c r="AO242" s="20"/>
      <c r="AP242" s="20"/>
      <c r="AQ242" s="20"/>
      <c r="AR242" s="20"/>
      <c r="AS242" s="20"/>
      <c r="AT242" s="20"/>
      <c r="AU242" s="20"/>
      <c r="AV242" s="20"/>
    </row>
    <row r="243">
      <c r="A243" s="20"/>
      <c r="F243" s="10"/>
      <c r="G243" s="10"/>
      <c r="H243" s="10"/>
      <c r="I243" s="10"/>
      <c r="J243" s="18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  <c r="AM243" s="20"/>
      <c r="AN243" s="20"/>
      <c r="AO243" s="20"/>
      <c r="AP243" s="20"/>
      <c r="AQ243" s="20"/>
      <c r="AR243" s="20"/>
      <c r="AS243" s="20"/>
      <c r="AT243" s="20"/>
      <c r="AU243" s="20"/>
      <c r="AV243" s="20"/>
    </row>
    <row r="244">
      <c r="A244" s="20"/>
      <c r="F244" s="10"/>
      <c r="G244" s="10"/>
      <c r="H244" s="10"/>
      <c r="I244" s="10"/>
      <c r="J244" s="18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0"/>
      <c r="AM244" s="20"/>
      <c r="AN244" s="20"/>
      <c r="AO244" s="20"/>
      <c r="AP244" s="20"/>
      <c r="AQ244" s="20"/>
      <c r="AR244" s="20"/>
      <c r="AS244" s="20"/>
      <c r="AT244" s="20"/>
      <c r="AU244" s="20"/>
      <c r="AV244" s="20"/>
    </row>
    <row r="245">
      <c r="A245" s="20"/>
      <c r="F245" s="10"/>
      <c r="G245" s="10"/>
      <c r="H245" s="10"/>
      <c r="I245" s="10"/>
      <c r="J245" s="18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  <c r="AL245" s="20"/>
      <c r="AM245" s="20"/>
      <c r="AN245" s="20"/>
      <c r="AO245" s="20"/>
      <c r="AP245" s="20"/>
      <c r="AQ245" s="20"/>
      <c r="AR245" s="20"/>
      <c r="AS245" s="20"/>
      <c r="AT245" s="20"/>
      <c r="AU245" s="20"/>
      <c r="AV245" s="20"/>
    </row>
    <row r="246">
      <c r="A246" s="20"/>
      <c r="F246" s="10"/>
      <c r="G246" s="10"/>
      <c r="H246" s="10"/>
      <c r="I246" s="10"/>
      <c r="J246" s="18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  <c r="AN246" s="20"/>
      <c r="AO246" s="20"/>
      <c r="AP246" s="20"/>
      <c r="AQ246" s="20"/>
      <c r="AR246" s="20"/>
      <c r="AS246" s="20"/>
      <c r="AT246" s="20"/>
      <c r="AU246" s="20"/>
      <c r="AV246" s="20"/>
    </row>
    <row r="247">
      <c r="A247" s="20"/>
      <c r="F247" s="10"/>
      <c r="G247" s="10"/>
      <c r="H247" s="10"/>
      <c r="I247" s="10"/>
      <c r="J247" s="18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  <c r="AL247" s="20"/>
      <c r="AM247" s="20"/>
      <c r="AN247" s="20"/>
      <c r="AO247" s="20"/>
      <c r="AP247" s="20"/>
      <c r="AQ247" s="20"/>
      <c r="AR247" s="20"/>
      <c r="AS247" s="20"/>
      <c r="AT247" s="20"/>
      <c r="AU247" s="20"/>
      <c r="AV247" s="20"/>
    </row>
    <row r="248">
      <c r="A248" s="20"/>
      <c r="F248" s="10"/>
      <c r="G248" s="10"/>
      <c r="H248" s="10"/>
      <c r="I248" s="10"/>
      <c r="J248" s="18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0"/>
      <c r="AM248" s="20"/>
      <c r="AN248" s="20"/>
      <c r="AO248" s="20"/>
      <c r="AP248" s="20"/>
      <c r="AQ248" s="20"/>
      <c r="AR248" s="20"/>
      <c r="AS248" s="20"/>
      <c r="AT248" s="20"/>
      <c r="AU248" s="20"/>
      <c r="AV248" s="20"/>
    </row>
    <row r="249">
      <c r="A249" s="20"/>
      <c r="F249" s="10"/>
      <c r="G249" s="10"/>
      <c r="H249" s="10"/>
      <c r="I249" s="10"/>
      <c r="J249" s="18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0"/>
      <c r="AM249" s="20"/>
      <c r="AN249" s="20"/>
      <c r="AO249" s="20"/>
      <c r="AP249" s="20"/>
      <c r="AQ249" s="20"/>
      <c r="AR249" s="20"/>
      <c r="AS249" s="20"/>
      <c r="AT249" s="20"/>
      <c r="AU249" s="20"/>
      <c r="AV249" s="20"/>
    </row>
    <row r="250">
      <c r="A250" s="20"/>
      <c r="F250" s="10"/>
      <c r="G250" s="10"/>
      <c r="H250" s="10"/>
      <c r="I250" s="10"/>
      <c r="J250" s="18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0"/>
      <c r="AM250" s="20"/>
      <c r="AN250" s="20"/>
      <c r="AO250" s="20"/>
      <c r="AP250" s="20"/>
      <c r="AQ250" s="20"/>
      <c r="AR250" s="20"/>
      <c r="AS250" s="20"/>
      <c r="AT250" s="20"/>
      <c r="AU250" s="20"/>
      <c r="AV250" s="20"/>
    </row>
    <row r="251">
      <c r="A251" s="20"/>
      <c r="F251" s="10"/>
      <c r="G251" s="10"/>
      <c r="H251" s="10"/>
      <c r="I251" s="10"/>
      <c r="J251" s="18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  <c r="AK251" s="20"/>
      <c r="AL251" s="20"/>
      <c r="AM251" s="20"/>
      <c r="AN251" s="20"/>
      <c r="AO251" s="20"/>
      <c r="AP251" s="20"/>
      <c r="AQ251" s="20"/>
      <c r="AR251" s="20"/>
      <c r="AS251" s="20"/>
      <c r="AT251" s="20"/>
      <c r="AU251" s="20"/>
      <c r="AV251" s="20"/>
    </row>
    <row r="252">
      <c r="A252" s="20"/>
      <c r="F252" s="10"/>
      <c r="G252" s="10"/>
      <c r="H252" s="10"/>
      <c r="I252" s="10"/>
      <c r="J252" s="18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  <c r="AN252" s="20"/>
      <c r="AO252" s="20"/>
      <c r="AP252" s="20"/>
      <c r="AQ252" s="20"/>
      <c r="AR252" s="20"/>
      <c r="AS252" s="20"/>
      <c r="AT252" s="20"/>
      <c r="AU252" s="20"/>
      <c r="AV252" s="20"/>
    </row>
    <row r="253">
      <c r="A253" s="20"/>
      <c r="F253" s="10"/>
      <c r="G253" s="10"/>
      <c r="H253" s="10"/>
      <c r="I253" s="10"/>
      <c r="J253" s="18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  <c r="AL253" s="20"/>
      <c r="AM253" s="20"/>
      <c r="AN253" s="20"/>
      <c r="AO253" s="20"/>
      <c r="AP253" s="20"/>
      <c r="AQ253" s="20"/>
      <c r="AR253" s="20"/>
      <c r="AS253" s="20"/>
      <c r="AT253" s="20"/>
      <c r="AU253" s="20"/>
      <c r="AV253" s="20"/>
    </row>
    <row r="254">
      <c r="A254" s="20"/>
      <c r="F254" s="10"/>
      <c r="G254" s="10"/>
      <c r="H254" s="10"/>
      <c r="I254" s="10"/>
      <c r="J254" s="18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  <c r="AK254" s="20"/>
      <c r="AL254" s="20"/>
      <c r="AM254" s="20"/>
      <c r="AN254" s="20"/>
      <c r="AO254" s="20"/>
      <c r="AP254" s="20"/>
      <c r="AQ254" s="20"/>
      <c r="AR254" s="20"/>
      <c r="AS254" s="20"/>
      <c r="AT254" s="20"/>
      <c r="AU254" s="20"/>
      <c r="AV254" s="20"/>
    </row>
    <row r="255">
      <c r="A255" s="20"/>
      <c r="F255" s="10"/>
      <c r="G255" s="10"/>
      <c r="H255" s="10"/>
      <c r="I255" s="10"/>
      <c r="J255" s="18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/>
      <c r="AL255" s="20"/>
      <c r="AM255" s="20"/>
      <c r="AN255" s="20"/>
      <c r="AO255" s="20"/>
      <c r="AP255" s="20"/>
      <c r="AQ255" s="20"/>
      <c r="AR255" s="20"/>
      <c r="AS255" s="20"/>
      <c r="AT255" s="20"/>
      <c r="AU255" s="20"/>
      <c r="AV255" s="20"/>
    </row>
    <row r="256">
      <c r="A256" s="20"/>
      <c r="F256" s="10"/>
      <c r="G256" s="10"/>
      <c r="H256" s="10"/>
      <c r="I256" s="10"/>
      <c r="J256" s="18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0"/>
      <c r="AM256" s="20"/>
      <c r="AN256" s="20"/>
      <c r="AO256" s="20"/>
      <c r="AP256" s="20"/>
      <c r="AQ256" s="20"/>
      <c r="AR256" s="20"/>
      <c r="AS256" s="20"/>
      <c r="AT256" s="20"/>
      <c r="AU256" s="20"/>
      <c r="AV256" s="20"/>
    </row>
    <row r="257">
      <c r="A257" s="20"/>
      <c r="F257" s="10"/>
      <c r="G257" s="10"/>
      <c r="H257" s="10"/>
      <c r="I257" s="10"/>
      <c r="J257" s="18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  <c r="AM257" s="20"/>
      <c r="AN257" s="20"/>
      <c r="AO257" s="20"/>
      <c r="AP257" s="20"/>
      <c r="AQ257" s="20"/>
      <c r="AR257" s="20"/>
      <c r="AS257" s="20"/>
      <c r="AT257" s="20"/>
      <c r="AU257" s="20"/>
      <c r="AV257" s="20"/>
    </row>
    <row r="258">
      <c r="A258" s="20"/>
      <c r="F258" s="10"/>
      <c r="G258" s="10"/>
      <c r="H258" s="10"/>
      <c r="I258" s="10"/>
      <c r="J258" s="18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 s="20"/>
      <c r="AJ258" s="20"/>
      <c r="AK258" s="20"/>
      <c r="AL258" s="20"/>
      <c r="AM258" s="20"/>
      <c r="AN258" s="20"/>
      <c r="AO258" s="20"/>
      <c r="AP258" s="20"/>
      <c r="AQ258" s="20"/>
      <c r="AR258" s="20"/>
      <c r="AS258" s="20"/>
      <c r="AT258" s="20"/>
      <c r="AU258" s="20"/>
      <c r="AV258" s="20"/>
    </row>
    <row r="259">
      <c r="A259" s="20"/>
      <c r="F259" s="10"/>
      <c r="G259" s="10"/>
      <c r="H259" s="10"/>
      <c r="I259" s="10"/>
      <c r="J259" s="18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  <c r="AJ259" s="20"/>
      <c r="AK259" s="20"/>
      <c r="AL259" s="20"/>
      <c r="AM259" s="20"/>
      <c r="AN259" s="20"/>
      <c r="AO259" s="20"/>
      <c r="AP259" s="20"/>
      <c r="AQ259" s="20"/>
      <c r="AR259" s="20"/>
      <c r="AS259" s="20"/>
      <c r="AT259" s="20"/>
      <c r="AU259" s="20"/>
      <c r="AV259" s="20"/>
    </row>
    <row r="260">
      <c r="A260" s="20"/>
      <c r="F260" s="10"/>
      <c r="G260" s="10"/>
      <c r="H260" s="10"/>
      <c r="I260" s="10"/>
      <c r="J260" s="18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  <c r="AK260" s="20"/>
      <c r="AL260" s="20"/>
      <c r="AM260" s="20"/>
      <c r="AN260" s="20"/>
      <c r="AO260" s="20"/>
      <c r="AP260" s="20"/>
      <c r="AQ260" s="20"/>
      <c r="AR260" s="20"/>
      <c r="AS260" s="20"/>
      <c r="AT260" s="20"/>
      <c r="AU260" s="20"/>
      <c r="AV260" s="20"/>
    </row>
    <row r="261">
      <c r="A261" s="20"/>
      <c r="F261" s="10"/>
      <c r="G261" s="10"/>
      <c r="H261" s="10"/>
      <c r="I261" s="10"/>
      <c r="J261" s="18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 s="20"/>
      <c r="AJ261" s="20"/>
      <c r="AK261" s="20"/>
      <c r="AL261" s="20"/>
      <c r="AM261" s="20"/>
      <c r="AN261" s="20"/>
      <c r="AO261" s="20"/>
      <c r="AP261" s="20"/>
      <c r="AQ261" s="20"/>
      <c r="AR261" s="20"/>
      <c r="AS261" s="20"/>
      <c r="AT261" s="20"/>
      <c r="AU261" s="20"/>
      <c r="AV261" s="20"/>
    </row>
    <row r="262">
      <c r="A262" s="20"/>
      <c r="F262" s="10"/>
      <c r="G262" s="10"/>
      <c r="H262" s="10"/>
      <c r="I262" s="10"/>
      <c r="J262" s="18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  <c r="AH262" s="20"/>
      <c r="AI262" s="20"/>
      <c r="AJ262" s="20"/>
      <c r="AK262" s="20"/>
      <c r="AL262" s="20"/>
      <c r="AM262" s="20"/>
      <c r="AN262" s="20"/>
      <c r="AO262" s="20"/>
      <c r="AP262" s="20"/>
      <c r="AQ262" s="20"/>
      <c r="AR262" s="20"/>
      <c r="AS262" s="20"/>
      <c r="AT262" s="20"/>
      <c r="AU262" s="20"/>
      <c r="AV262" s="20"/>
    </row>
    <row r="263">
      <c r="A263" s="20"/>
      <c r="F263" s="10"/>
      <c r="G263" s="10"/>
      <c r="H263" s="10"/>
      <c r="I263" s="10"/>
      <c r="J263" s="18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  <c r="AH263" s="20"/>
      <c r="AI263" s="20"/>
      <c r="AJ263" s="20"/>
      <c r="AK263" s="20"/>
      <c r="AL263" s="20"/>
      <c r="AM263" s="20"/>
      <c r="AN263" s="20"/>
      <c r="AO263" s="20"/>
      <c r="AP263" s="20"/>
      <c r="AQ263" s="20"/>
      <c r="AR263" s="20"/>
      <c r="AS263" s="20"/>
      <c r="AT263" s="20"/>
      <c r="AU263" s="20"/>
      <c r="AV263" s="20"/>
    </row>
    <row r="264">
      <c r="A264" s="20"/>
      <c r="F264" s="10"/>
      <c r="G264" s="10"/>
      <c r="H264" s="10"/>
      <c r="I264" s="10"/>
      <c r="J264" s="18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  <c r="AH264" s="20"/>
      <c r="AI264" s="20"/>
      <c r="AJ264" s="20"/>
      <c r="AK264" s="20"/>
      <c r="AL264" s="20"/>
      <c r="AM264" s="20"/>
      <c r="AN264" s="20"/>
      <c r="AO264" s="20"/>
      <c r="AP264" s="20"/>
      <c r="AQ264" s="20"/>
      <c r="AR264" s="20"/>
      <c r="AS264" s="20"/>
      <c r="AT264" s="20"/>
      <c r="AU264" s="20"/>
      <c r="AV264" s="20"/>
    </row>
    <row r="265">
      <c r="A265" s="20"/>
      <c r="F265" s="10"/>
      <c r="G265" s="10"/>
      <c r="H265" s="10"/>
      <c r="I265" s="10"/>
      <c r="J265" s="18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20"/>
      <c r="AI265" s="20"/>
      <c r="AJ265" s="20"/>
      <c r="AK265" s="20"/>
      <c r="AL265" s="20"/>
      <c r="AM265" s="20"/>
      <c r="AN265" s="20"/>
      <c r="AO265" s="20"/>
      <c r="AP265" s="20"/>
      <c r="AQ265" s="20"/>
      <c r="AR265" s="20"/>
      <c r="AS265" s="20"/>
      <c r="AT265" s="20"/>
      <c r="AU265" s="20"/>
      <c r="AV265" s="20"/>
    </row>
    <row r="266">
      <c r="A266" s="20"/>
      <c r="F266" s="10"/>
      <c r="G266" s="10"/>
      <c r="H266" s="10"/>
      <c r="I266" s="10"/>
      <c r="J266" s="18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20"/>
      <c r="AJ266" s="20"/>
      <c r="AK266" s="20"/>
      <c r="AL266" s="20"/>
      <c r="AM266" s="20"/>
      <c r="AN266" s="20"/>
      <c r="AO266" s="20"/>
      <c r="AP266" s="20"/>
      <c r="AQ266" s="20"/>
      <c r="AR266" s="20"/>
      <c r="AS266" s="20"/>
      <c r="AT266" s="20"/>
      <c r="AU266" s="20"/>
      <c r="AV266" s="20"/>
    </row>
    <row r="267">
      <c r="A267" s="20"/>
      <c r="F267" s="10"/>
      <c r="G267" s="10"/>
      <c r="H267" s="10"/>
      <c r="I267" s="10"/>
      <c r="J267" s="18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20"/>
      <c r="AI267" s="20"/>
      <c r="AJ267" s="20"/>
      <c r="AK267" s="20"/>
      <c r="AL267" s="20"/>
      <c r="AM267" s="20"/>
      <c r="AN267" s="20"/>
      <c r="AO267" s="20"/>
      <c r="AP267" s="20"/>
      <c r="AQ267" s="20"/>
      <c r="AR267" s="20"/>
      <c r="AS267" s="20"/>
      <c r="AT267" s="20"/>
      <c r="AU267" s="20"/>
      <c r="AV267" s="20"/>
    </row>
    <row r="268">
      <c r="A268" s="20"/>
      <c r="F268" s="10"/>
      <c r="G268" s="10"/>
      <c r="H268" s="10"/>
      <c r="I268" s="10"/>
      <c r="J268" s="18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  <c r="AH268" s="20"/>
      <c r="AI268" s="20"/>
      <c r="AJ268" s="20"/>
      <c r="AK268" s="20"/>
      <c r="AL268" s="20"/>
      <c r="AM268" s="20"/>
      <c r="AN268" s="20"/>
      <c r="AO268" s="20"/>
      <c r="AP268" s="20"/>
      <c r="AQ268" s="20"/>
      <c r="AR268" s="20"/>
      <c r="AS268" s="20"/>
      <c r="AT268" s="20"/>
      <c r="AU268" s="20"/>
      <c r="AV268" s="20"/>
    </row>
    <row r="269">
      <c r="A269" s="20"/>
      <c r="F269" s="10"/>
      <c r="G269" s="10"/>
      <c r="H269" s="10"/>
      <c r="I269" s="10"/>
      <c r="J269" s="18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  <c r="AI269" s="20"/>
      <c r="AJ269" s="20"/>
      <c r="AK269" s="20"/>
      <c r="AL269" s="20"/>
      <c r="AM269" s="20"/>
      <c r="AN269" s="20"/>
      <c r="AO269" s="20"/>
      <c r="AP269" s="20"/>
      <c r="AQ269" s="20"/>
      <c r="AR269" s="20"/>
      <c r="AS269" s="20"/>
      <c r="AT269" s="20"/>
      <c r="AU269" s="20"/>
      <c r="AV269" s="20"/>
    </row>
    <row r="270">
      <c r="A270" s="20"/>
      <c r="F270" s="10"/>
      <c r="G270" s="10"/>
      <c r="H270" s="10"/>
      <c r="I270" s="10"/>
      <c r="J270" s="18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  <c r="AH270" s="20"/>
      <c r="AI270" s="20"/>
      <c r="AJ270" s="20"/>
      <c r="AK270" s="20"/>
      <c r="AL270" s="20"/>
      <c r="AM270" s="20"/>
      <c r="AN270" s="20"/>
      <c r="AO270" s="20"/>
      <c r="AP270" s="20"/>
      <c r="AQ270" s="20"/>
      <c r="AR270" s="20"/>
      <c r="AS270" s="20"/>
      <c r="AT270" s="20"/>
      <c r="AU270" s="20"/>
      <c r="AV270" s="20"/>
    </row>
    <row r="271">
      <c r="A271" s="20"/>
      <c r="F271" s="10"/>
      <c r="G271" s="10"/>
      <c r="H271" s="10"/>
      <c r="I271" s="10"/>
      <c r="J271" s="18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  <c r="AI271" s="20"/>
      <c r="AJ271" s="20"/>
      <c r="AK271" s="20"/>
      <c r="AL271" s="20"/>
      <c r="AM271" s="20"/>
      <c r="AN271" s="20"/>
      <c r="AO271" s="20"/>
      <c r="AP271" s="20"/>
      <c r="AQ271" s="20"/>
      <c r="AR271" s="20"/>
      <c r="AS271" s="20"/>
      <c r="AT271" s="20"/>
      <c r="AU271" s="20"/>
      <c r="AV271" s="20"/>
    </row>
    <row r="272">
      <c r="A272" s="20"/>
      <c r="F272" s="10"/>
      <c r="G272" s="10"/>
      <c r="H272" s="10"/>
      <c r="I272" s="10"/>
      <c r="J272" s="18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  <c r="AK272" s="20"/>
      <c r="AL272" s="20"/>
      <c r="AM272" s="20"/>
      <c r="AN272" s="20"/>
      <c r="AO272" s="20"/>
      <c r="AP272" s="20"/>
      <c r="AQ272" s="20"/>
      <c r="AR272" s="20"/>
      <c r="AS272" s="20"/>
      <c r="AT272" s="20"/>
      <c r="AU272" s="20"/>
      <c r="AV272" s="20"/>
    </row>
    <row r="273">
      <c r="A273" s="20"/>
      <c r="F273" s="10"/>
      <c r="G273" s="10"/>
      <c r="H273" s="10"/>
      <c r="I273" s="10"/>
      <c r="J273" s="18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20"/>
      <c r="AI273" s="20"/>
      <c r="AJ273" s="20"/>
      <c r="AK273" s="20"/>
      <c r="AL273" s="20"/>
      <c r="AM273" s="20"/>
      <c r="AN273" s="20"/>
      <c r="AO273" s="20"/>
      <c r="AP273" s="20"/>
      <c r="AQ273" s="20"/>
      <c r="AR273" s="20"/>
      <c r="AS273" s="20"/>
      <c r="AT273" s="20"/>
      <c r="AU273" s="20"/>
      <c r="AV273" s="20"/>
    </row>
    <row r="274">
      <c r="A274" s="20"/>
      <c r="F274" s="10"/>
      <c r="G274" s="10"/>
      <c r="H274" s="10"/>
      <c r="I274" s="10"/>
      <c r="J274" s="18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  <c r="AI274" s="20"/>
      <c r="AJ274" s="20"/>
      <c r="AK274" s="20"/>
      <c r="AL274" s="20"/>
      <c r="AM274" s="20"/>
      <c r="AN274" s="20"/>
      <c r="AO274" s="20"/>
      <c r="AP274" s="20"/>
      <c r="AQ274" s="20"/>
      <c r="AR274" s="20"/>
      <c r="AS274" s="20"/>
      <c r="AT274" s="20"/>
      <c r="AU274" s="20"/>
      <c r="AV274" s="20"/>
    </row>
    <row r="275">
      <c r="A275" s="20"/>
      <c r="F275" s="10"/>
      <c r="G275" s="10"/>
      <c r="H275" s="10"/>
      <c r="I275" s="10"/>
      <c r="J275" s="18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  <c r="AH275" s="20"/>
      <c r="AI275" s="20"/>
      <c r="AJ275" s="20"/>
      <c r="AK275" s="20"/>
      <c r="AL275" s="20"/>
      <c r="AM275" s="20"/>
      <c r="AN275" s="20"/>
      <c r="AO275" s="20"/>
      <c r="AP275" s="20"/>
      <c r="AQ275" s="20"/>
      <c r="AR275" s="20"/>
      <c r="AS275" s="20"/>
      <c r="AT275" s="20"/>
      <c r="AU275" s="20"/>
      <c r="AV275" s="20"/>
    </row>
    <row r="276">
      <c r="A276" s="20"/>
      <c r="F276" s="10"/>
      <c r="G276" s="10"/>
      <c r="H276" s="10"/>
      <c r="I276" s="10"/>
      <c r="J276" s="18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  <c r="AH276" s="20"/>
      <c r="AI276" s="20"/>
      <c r="AJ276" s="20"/>
      <c r="AK276" s="20"/>
      <c r="AL276" s="20"/>
      <c r="AM276" s="20"/>
      <c r="AN276" s="20"/>
      <c r="AO276" s="20"/>
      <c r="AP276" s="20"/>
      <c r="AQ276" s="20"/>
      <c r="AR276" s="20"/>
      <c r="AS276" s="20"/>
      <c r="AT276" s="20"/>
      <c r="AU276" s="20"/>
      <c r="AV276" s="20"/>
    </row>
    <row r="277">
      <c r="A277" s="20"/>
      <c r="F277" s="10"/>
      <c r="G277" s="10"/>
      <c r="H277" s="10"/>
      <c r="I277" s="10"/>
      <c r="J277" s="18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  <c r="AI277" s="20"/>
      <c r="AJ277" s="20"/>
      <c r="AK277" s="20"/>
      <c r="AL277" s="20"/>
      <c r="AM277" s="20"/>
      <c r="AN277" s="20"/>
      <c r="AO277" s="20"/>
      <c r="AP277" s="20"/>
      <c r="AQ277" s="20"/>
      <c r="AR277" s="20"/>
      <c r="AS277" s="20"/>
      <c r="AT277" s="20"/>
      <c r="AU277" s="20"/>
      <c r="AV277" s="20"/>
    </row>
    <row r="278">
      <c r="A278" s="20"/>
      <c r="F278" s="10"/>
      <c r="G278" s="10"/>
      <c r="H278" s="10"/>
      <c r="I278" s="10"/>
      <c r="J278" s="18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  <c r="AI278" s="20"/>
      <c r="AJ278" s="20"/>
      <c r="AK278" s="20"/>
      <c r="AL278" s="20"/>
      <c r="AM278" s="20"/>
      <c r="AN278" s="20"/>
      <c r="AO278" s="20"/>
      <c r="AP278" s="20"/>
      <c r="AQ278" s="20"/>
      <c r="AR278" s="20"/>
      <c r="AS278" s="20"/>
      <c r="AT278" s="20"/>
      <c r="AU278" s="20"/>
      <c r="AV278" s="20"/>
    </row>
    <row r="279">
      <c r="A279" s="20"/>
      <c r="F279" s="10"/>
      <c r="G279" s="10"/>
      <c r="H279" s="10"/>
      <c r="I279" s="10"/>
      <c r="J279" s="18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  <c r="AI279" s="20"/>
      <c r="AJ279" s="20"/>
      <c r="AK279" s="20"/>
      <c r="AL279" s="20"/>
      <c r="AM279" s="20"/>
      <c r="AN279" s="20"/>
      <c r="AO279" s="20"/>
      <c r="AP279" s="20"/>
      <c r="AQ279" s="20"/>
      <c r="AR279" s="20"/>
      <c r="AS279" s="20"/>
      <c r="AT279" s="20"/>
      <c r="AU279" s="20"/>
      <c r="AV279" s="20"/>
    </row>
    <row r="280">
      <c r="A280" s="20"/>
      <c r="F280" s="10"/>
      <c r="G280" s="10"/>
      <c r="H280" s="10"/>
      <c r="I280" s="10"/>
      <c r="J280" s="18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  <c r="AH280" s="20"/>
      <c r="AI280" s="20"/>
      <c r="AJ280" s="20"/>
      <c r="AK280" s="20"/>
      <c r="AL280" s="20"/>
      <c r="AM280" s="20"/>
      <c r="AN280" s="20"/>
      <c r="AO280" s="20"/>
      <c r="AP280" s="20"/>
      <c r="AQ280" s="20"/>
      <c r="AR280" s="20"/>
      <c r="AS280" s="20"/>
      <c r="AT280" s="20"/>
      <c r="AU280" s="20"/>
      <c r="AV280" s="20"/>
    </row>
    <row r="281">
      <c r="A281" s="20"/>
      <c r="F281" s="10"/>
      <c r="G281" s="10"/>
      <c r="H281" s="10"/>
      <c r="I281" s="10"/>
      <c r="J281" s="18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  <c r="AH281" s="20"/>
      <c r="AI281" s="20"/>
      <c r="AJ281" s="20"/>
      <c r="AK281" s="20"/>
      <c r="AL281" s="20"/>
      <c r="AM281" s="20"/>
      <c r="AN281" s="20"/>
      <c r="AO281" s="20"/>
      <c r="AP281" s="20"/>
      <c r="AQ281" s="20"/>
      <c r="AR281" s="20"/>
      <c r="AS281" s="20"/>
      <c r="AT281" s="20"/>
      <c r="AU281" s="20"/>
      <c r="AV281" s="20"/>
    </row>
    <row r="282">
      <c r="A282" s="20"/>
      <c r="F282" s="10"/>
      <c r="G282" s="10"/>
      <c r="H282" s="10"/>
      <c r="I282" s="10"/>
      <c r="J282" s="18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  <c r="AH282" s="20"/>
      <c r="AI282" s="20"/>
      <c r="AJ282" s="20"/>
      <c r="AK282" s="20"/>
      <c r="AL282" s="20"/>
      <c r="AM282" s="20"/>
      <c r="AN282" s="20"/>
      <c r="AO282" s="20"/>
      <c r="AP282" s="20"/>
      <c r="AQ282" s="20"/>
      <c r="AR282" s="20"/>
      <c r="AS282" s="20"/>
      <c r="AT282" s="20"/>
      <c r="AU282" s="20"/>
      <c r="AV282" s="20"/>
    </row>
    <row r="283">
      <c r="A283" s="20"/>
      <c r="F283" s="10"/>
      <c r="G283" s="10"/>
      <c r="H283" s="10"/>
      <c r="I283" s="10"/>
      <c r="J283" s="18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  <c r="AH283" s="20"/>
      <c r="AI283" s="20"/>
      <c r="AJ283" s="20"/>
      <c r="AK283" s="20"/>
      <c r="AL283" s="20"/>
      <c r="AM283" s="20"/>
      <c r="AN283" s="20"/>
      <c r="AO283" s="20"/>
      <c r="AP283" s="20"/>
      <c r="AQ283" s="20"/>
      <c r="AR283" s="20"/>
      <c r="AS283" s="20"/>
      <c r="AT283" s="20"/>
      <c r="AU283" s="20"/>
      <c r="AV283" s="20"/>
    </row>
    <row r="284">
      <c r="A284" s="20"/>
      <c r="F284" s="10"/>
      <c r="G284" s="10"/>
      <c r="H284" s="10"/>
      <c r="I284" s="10"/>
      <c r="J284" s="18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  <c r="AH284" s="20"/>
      <c r="AI284" s="20"/>
      <c r="AJ284" s="20"/>
      <c r="AK284" s="20"/>
      <c r="AL284" s="20"/>
      <c r="AM284" s="20"/>
      <c r="AN284" s="20"/>
      <c r="AO284" s="20"/>
      <c r="AP284" s="20"/>
      <c r="AQ284" s="20"/>
      <c r="AR284" s="20"/>
      <c r="AS284" s="20"/>
      <c r="AT284" s="20"/>
      <c r="AU284" s="20"/>
      <c r="AV284" s="20"/>
    </row>
    <row r="285">
      <c r="A285" s="20"/>
      <c r="F285" s="10"/>
      <c r="G285" s="10"/>
      <c r="H285" s="10"/>
      <c r="I285" s="10"/>
      <c r="J285" s="18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  <c r="AH285" s="20"/>
      <c r="AI285" s="20"/>
      <c r="AJ285" s="20"/>
      <c r="AK285" s="20"/>
      <c r="AL285" s="20"/>
      <c r="AM285" s="20"/>
      <c r="AN285" s="20"/>
      <c r="AO285" s="20"/>
      <c r="AP285" s="20"/>
      <c r="AQ285" s="20"/>
      <c r="AR285" s="20"/>
      <c r="AS285" s="20"/>
      <c r="AT285" s="20"/>
      <c r="AU285" s="20"/>
      <c r="AV285" s="20"/>
    </row>
    <row r="286">
      <c r="A286" s="20"/>
      <c r="F286" s="10"/>
      <c r="G286" s="10"/>
      <c r="H286" s="10"/>
      <c r="I286" s="10"/>
      <c r="J286" s="18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  <c r="AH286" s="20"/>
      <c r="AI286" s="20"/>
      <c r="AJ286" s="20"/>
      <c r="AK286" s="20"/>
      <c r="AL286" s="20"/>
      <c r="AM286" s="20"/>
      <c r="AN286" s="20"/>
      <c r="AO286" s="20"/>
      <c r="AP286" s="20"/>
      <c r="AQ286" s="20"/>
      <c r="AR286" s="20"/>
      <c r="AS286" s="20"/>
      <c r="AT286" s="20"/>
      <c r="AU286" s="20"/>
      <c r="AV286" s="20"/>
    </row>
    <row r="287">
      <c r="A287" s="20"/>
      <c r="F287" s="10"/>
      <c r="G287" s="10"/>
      <c r="H287" s="10"/>
      <c r="I287" s="10"/>
      <c r="J287" s="18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  <c r="AH287" s="20"/>
      <c r="AI287" s="20"/>
      <c r="AJ287" s="20"/>
      <c r="AK287" s="20"/>
      <c r="AL287" s="20"/>
      <c r="AM287" s="20"/>
      <c r="AN287" s="20"/>
      <c r="AO287" s="20"/>
      <c r="AP287" s="20"/>
      <c r="AQ287" s="20"/>
      <c r="AR287" s="20"/>
      <c r="AS287" s="20"/>
      <c r="AT287" s="20"/>
      <c r="AU287" s="20"/>
      <c r="AV287" s="20"/>
    </row>
    <row r="288">
      <c r="A288" s="20"/>
      <c r="F288" s="10"/>
      <c r="G288" s="10"/>
      <c r="H288" s="10"/>
      <c r="I288" s="10"/>
      <c r="J288" s="18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  <c r="AH288" s="20"/>
      <c r="AI288" s="20"/>
      <c r="AJ288" s="20"/>
      <c r="AK288" s="20"/>
      <c r="AL288" s="20"/>
      <c r="AM288" s="20"/>
      <c r="AN288" s="20"/>
      <c r="AO288" s="20"/>
      <c r="AP288" s="20"/>
      <c r="AQ288" s="20"/>
      <c r="AR288" s="20"/>
      <c r="AS288" s="20"/>
      <c r="AT288" s="20"/>
      <c r="AU288" s="20"/>
      <c r="AV288" s="20"/>
    </row>
    <row r="289">
      <c r="A289" s="20"/>
      <c r="F289" s="10"/>
      <c r="G289" s="10"/>
      <c r="H289" s="10"/>
      <c r="I289" s="10"/>
      <c r="J289" s="18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  <c r="AH289" s="20"/>
      <c r="AI289" s="20"/>
      <c r="AJ289" s="20"/>
      <c r="AK289" s="20"/>
      <c r="AL289" s="20"/>
      <c r="AM289" s="20"/>
      <c r="AN289" s="20"/>
      <c r="AO289" s="20"/>
      <c r="AP289" s="20"/>
      <c r="AQ289" s="20"/>
      <c r="AR289" s="20"/>
      <c r="AS289" s="20"/>
      <c r="AT289" s="20"/>
      <c r="AU289" s="20"/>
      <c r="AV289" s="20"/>
    </row>
    <row r="290">
      <c r="A290" s="20"/>
      <c r="F290" s="10"/>
      <c r="G290" s="10"/>
      <c r="H290" s="10"/>
      <c r="I290" s="10"/>
      <c r="J290" s="18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  <c r="AH290" s="20"/>
      <c r="AI290" s="20"/>
      <c r="AJ290" s="20"/>
      <c r="AK290" s="20"/>
      <c r="AL290" s="20"/>
      <c r="AM290" s="20"/>
      <c r="AN290" s="20"/>
      <c r="AO290" s="20"/>
      <c r="AP290" s="20"/>
      <c r="AQ290" s="20"/>
      <c r="AR290" s="20"/>
      <c r="AS290" s="20"/>
      <c r="AT290" s="20"/>
      <c r="AU290" s="20"/>
      <c r="AV290" s="20"/>
    </row>
    <row r="291">
      <c r="A291" s="20"/>
      <c r="F291" s="10"/>
      <c r="G291" s="10"/>
      <c r="H291" s="10"/>
      <c r="I291" s="10"/>
      <c r="J291" s="18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  <c r="AH291" s="20"/>
      <c r="AI291" s="20"/>
      <c r="AJ291" s="20"/>
      <c r="AK291" s="20"/>
      <c r="AL291" s="20"/>
      <c r="AM291" s="20"/>
      <c r="AN291" s="20"/>
      <c r="AO291" s="20"/>
      <c r="AP291" s="20"/>
      <c r="AQ291" s="20"/>
      <c r="AR291" s="20"/>
      <c r="AS291" s="20"/>
      <c r="AT291" s="20"/>
      <c r="AU291" s="20"/>
      <c r="AV291" s="20"/>
    </row>
    <row r="292">
      <c r="A292" s="20"/>
      <c r="F292" s="10"/>
      <c r="G292" s="10"/>
      <c r="H292" s="10"/>
      <c r="I292" s="10"/>
      <c r="J292" s="18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  <c r="AH292" s="20"/>
      <c r="AI292" s="20"/>
      <c r="AJ292" s="20"/>
      <c r="AK292" s="20"/>
      <c r="AL292" s="20"/>
      <c r="AM292" s="20"/>
      <c r="AN292" s="20"/>
      <c r="AO292" s="20"/>
      <c r="AP292" s="20"/>
      <c r="AQ292" s="20"/>
      <c r="AR292" s="20"/>
      <c r="AS292" s="20"/>
      <c r="AT292" s="20"/>
      <c r="AU292" s="20"/>
      <c r="AV292" s="20"/>
    </row>
    <row r="293">
      <c r="A293" s="20"/>
      <c r="F293" s="10"/>
      <c r="G293" s="10"/>
      <c r="H293" s="10"/>
      <c r="I293" s="10"/>
      <c r="J293" s="18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  <c r="AH293" s="20"/>
      <c r="AI293" s="20"/>
      <c r="AJ293" s="20"/>
      <c r="AK293" s="20"/>
      <c r="AL293" s="20"/>
      <c r="AM293" s="20"/>
      <c r="AN293" s="20"/>
      <c r="AO293" s="20"/>
      <c r="AP293" s="20"/>
      <c r="AQ293" s="20"/>
      <c r="AR293" s="20"/>
      <c r="AS293" s="20"/>
      <c r="AT293" s="20"/>
      <c r="AU293" s="20"/>
      <c r="AV293" s="20"/>
    </row>
    <row r="294">
      <c r="A294" s="20"/>
      <c r="F294" s="10"/>
      <c r="G294" s="10"/>
      <c r="H294" s="10"/>
      <c r="I294" s="10"/>
      <c r="J294" s="18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  <c r="AH294" s="20"/>
      <c r="AI294" s="20"/>
      <c r="AJ294" s="20"/>
      <c r="AK294" s="20"/>
      <c r="AL294" s="20"/>
      <c r="AM294" s="20"/>
      <c r="AN294" s="20"/>
      <c r="AO294" s="20"/>
      <c r="AP294" s="20"/>
      <c r="AQ294" s="20"/>
      <c r="AR294" s="20"/>
      <c r="AS294" s="20"/>
      <c r="AT294" s="20"/>
      <c r="AU294" s="20"/>
      <c r="AV294" s="20"/>
    </row>
    <row r="295">
      <c r="A295" s="20"/>
      <c r="F295" s="10"/>
      <c r="G295" s="10"/>
      <c r="H295" s="10"/>
      <c r="I295" s="10"/>
      <c r="J295" s="18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  <c r="AH295" s="20"/>
      <c r="AI295" s="20"/>
      <c r="AJ295" s="20"/>
      <c r="AK295" s="20"/>
      <c r="AL295" s="20"/>
      <c r="AM295" s="20"/>
      <c r="AN295" s="20"/>
      <c r="AO295" s="20"/>
      <c r="AP295" s="20"/>
      <c r="AQ295" s="20"/>
      <c r="AR295" s="20"/>
      <c r="AS295" s="20"/>
      <c r="AT295" s="20"/>
      <c r="AU295" s="20"/>
      <c r="AV295" s="20"/>
    </row>
    <row r="296">
      <c r="A296" s="20"/>
      <c r="F296" s="10"/>
      <c r="G296" s="10"/>
      <c r="H296" s="10"/>
      <c r="I296" s="10"/>
      <c r="J296" s="18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  <c r="AH296" s="20"/>
      <c r="AI296" s="20"/>
      <c r="AJ296" s="20"/>
      <c r="AK296" s="20"/>
      <c r="AL296" s="20"/>
      <c r="AM296" s="20"/>
      <c r="AN296" s="20"/>
      <c r="AO296" s="20"/>
      <c r="AP296" s="20"/>
      <c r="AQ296" s="20"/>
      <c r="AR296" s="20"/>
      <c r="AS296" s="20"/>
      <c r="AT296" s="20"/>
      <c r="AU296" s="20"/>
      <c r="AV296" s="20"/>
    </row>
    <row r="297">
      <c r="A297" s="20"/>
      <c r="F297" s="10"/>
      <c r="G297" s="10"/>
      <c r="H297" s="10"/>
      <c r="I297" s="10"/>
      <c r="J297" s="18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  <c r="AH297" s="20"/>
      <c r="AI297" s="20"/>
      <c r="AJ297" s="20"/>
      <c r="AK297" s="20"/>
      <c r="AL297" s="20"/>
      <c r="AM297" s="20"/>
      <c r="AN297" s="20"/>
      <c r="AO297" s="20"/>
      <c r="AP297" s="20"/>
      <c r="AQ297" s="20"/>
      <c r="AR297" s="20"/>
      <c r="AS297" s="20"/>
      <c r="AT297" s="20"/>
      <c r="AU297" s="20"/>
      <c r="AV297" s="20"/>
    </row>
    <row r="298">
      <c r="A298" s="20"/>
      <c r="F298" s="10"/>
      <c r="G298" s="10"/>
      <c r="H298" s="10"/>
      <c r="I298" s="10"/>
      <c r="J298" s="18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  <c r="AJ298" s="20"/>
      <c r="AK298" s="20"/>
      <c r="AL298" s="20"/>
      <c r="AM298" s="20"/>
      <c r="AN298" s="20"/>
      <c r="AO298" s="20"/>
      <c r="AP298" s="20"/>
      <c r="AQ298" s="20"/>
      <c r="AR298" s="20"/>
      <c r="AS298" s="20"/>
      <c r="AT298" s="20"/>
      <c r="AU298" s="20"/>
      <c r="AV298" s="20"/>
    </row>
    <row r="299">
      <c r="A299" s="20"/>
      <c r="F299" s="10"/>
      <c r="G299" s="10"/>
      <c r="H299" s="10"/>
      <c r="I299" s="10"/>
      <c r="J299" s="18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  <c r="AI299" s="20"/>
      <c r="AJ299" s="20"/>
      <c r="AK299" s="20"/>
      <c r="AL299" s="20"/>
      <c r="AM299" s="20"/>
      <c r="AN299" s="20"/>
      <c r="AO299" s="20"/>
      <c r="AP299" s="20"/>
      <c r="AQ299" s="20"/>
      <c r="AR299" s="20"/>
      <c r="AS299" s="20"/>
      <c r="AT299" s="20"/>
      <c r="AU299" s="20"/>
      <c r="AV299" s="20"/>
    </row>
    <row r="300">
      <c r="A300" s="20"/>
      <c r="F300" s="10"/>
      <c r="G300" s="10"/>
      <c r="H300" s="10"/>
      <c r="I300" s="10"/>
      <c r="J300" s="18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  <c r="AH300" s="20"/>
      <c r="AI300" s="20"/>
      <c r="AJ300" s="20"/>
      <c r="AK300" s="20"/>
      <c r="AL300" s="20"/>
      <c r="AM300" s="20"/>
      <c r="AN300" s="20"/>
      <c r="AO300" s="20"/>
      <c r="AP300" s="20"/>
      <c r="AQ300" s="20"/>
      <c r="AR300" s="20"/>
      <c r="AS300" s="20"/>
      <c r="AT300" s="20"/>
      <c r="AU300" s="20"/>
      <c r="AV300" s="20"/>
    </row>
    <row r="301">
      <c r="A301" s="20"/>
      <c r="F301" s="10"/>
      <c r="G301" s="10"/>
      <c r="H301" s="10"/>
      <c r="I301" s="10"/>
      <c r="J301" s="18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  <c r="AH301" s="20"/>
      <c r="AI301" s="20"/>
      <c r="AJ301" s="20"/>
      <c r="AK301" s="20"/>
      <c r="AL301" s="20"/>
      <c r="AM301" s="20"/>
      <c r="AN301" s="20"/>
      <c r="AO301" s="20"/>
      <c r="AP301" s="20"/>
      <c r="AQ301" s="20"/>
      <c r="AR301" s="20"/>
      <c r="AS301" s="20"/>
      <c r="AT301" s="20"/>
      <c r="AU301" s="20"/>
      <c r="AV301" s="20"/>
    </row>
    <row r="302">
      <c r="A302" s="20"/>
      <c r="F302" s="10"/>
      <c r="G302" s="10"/>
      <c r="H302" s="10"/>
      <c r="I302" s="10"/>
      <c r="J302" s="18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  <c r="AH302" s="20"/>
      <c r="AI302" s="20"/>
      <c r="AJ302" s="20"/>
      <c r="AK302" s="20"/>
      <c r="AL302" s="20"/>
      <c r="AM302" s="20"/>
      <c r="AN302" s="20"/>
      <c r="AO302" s="20"/>
      <c r="AP302" s="20"/>
      <c r="AQ302" s="20"/>
      <c r="AR302" s="20"/>
      <c r="AS302" s="20"/>
      <c r="AT302" s="20"/>
      <c r="AU302" s="20"/>
      <c r="AV302" s="20"/>
    </row>
    <row r="303">
      <c r="A303" s="20"/>
      <c r="F303" s="10"/>
      <c r="G303" s="10"/>
      <c r="H303" s="10"/>
      <c r="I303" s="10"/>
      <c r="J303" s="18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20"/>
      <c r="AL303" s="20"/>
      <c r="AM303" s="20"/>
      <c r="AN303" s="20"/>
      <c r="AO303" s="20"/>
      <c r="AP303" s="20"/>
      <c r="AQ303" s="20"/>
      <c r="AR303" s="20"/>
      <c r="AS303" s="20"/>
      <c r="AT303" s="20"/>
      <c r="AU303" s="20"/>
      <c r="AV303" s="20"/>
    </row>
    <row r="304">
      <c r="A304" s="20"/>
      <c r="F304" s="10"/>
      <c r="G304" s="10"/>
      <c r="H304" s="10"/>
      <c r="I304" s="10"/>
      <c r="J304" s="18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  <c r="AH304" s="20"/>
      <c r="AI304" s="20"/>
      <c r="AJ304" s="20"/>
      <c r="AK304" s="20"/>
      <c r="AL304" s="20"/>
      <c r="AM304" s="20"/>
      <c r="AN304" s="20"/>
      <c r="AO304" s="20"/>
      <c r="AP304" s="20"/>
      <c r="AQ304" s="20"/>
      <c r="AR304" s="20"/>
      <c r="AS304" s="20"/>
      <c r="AT304" s="20"/>
      <c r="AU304" s="20"/>
      <c r="AV304" s="20"/>
    </row>
    <row r="305">
      <c r="A305" s="20"/>
      <c r="F305" s="10"/>
      <c r="G305" s="10"/>
      <c r="H305" s="10"/>
      <c r="I305" s="10"/>
      <c r="J305" s="18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  <c r="AH305" s="20"/>
      <c r="AI305" s="20"/>
      <c r="AJ305" s="20"/>
      <c r="AK305" s="20"/>
      <c r="AL305" s="20"/>
      <c r="AM305" s="20"/>
      <c r="AN305" s="20"/>
      <c r="AO305" s="20"/>
      <c r="AP305" s="20"/>
      <c r="AQ305" s="20"/>
      <c r="AR305" s="20"/>
      <c r="AS305" s="20"/>
      <c r="AT305" s="20"/>
      <c r="AU305" s="20"/>
      <c r="AV305" s="20"/>
    </row>
    <row r="306">
      <c r="A306" s="20"/>
      <c r="F306" s="10"/>
      <c r="G306" s="10"/>
      <c r="H306" s="10"/>
      <c r="I306" s="10"/>
      <c r="J306" s="18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  <c r="AH306" s="20"/>
      <c r="AI306" s="20"/>
      <c r="AJ306" s="20"/>
      <c r="AK306" s="20"/>
      <c r="AL306" s="20"/>
      <c r="AM306" s="20"/>
      <c r="AN306" s="20"/>
      <c r="AO306" s="20"/>
      <c r="AP306" s="20"/>
      <c r="AQ306" s="20"/>
      <c r="AR306" s="20"/>
      <c r="AS306" s="20"/>
      <c r="AT306" s="20"/>
      <c r="AU306" s="20"/>
      <c r="AV306" s="20"/>
    </row>
    <row r="307">
      <c r="A307" s="20"/>
      <c r="F307" s="10"/>
      <c r="G307" s="10"/>
      <c r="H307" s="10"/>
      <c r="I307" s="10"/>
      <c r="J307" s="18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  <c r="AH307" s="20"/>
      <c r="AI307" s="20"/>
      <c r="AJ307" s="20"/>
      <c r="AK307" s="20"/>
      <c r="AL307" s="20"/>
      <c r="AM307" s="20"/>
      <c r="AN307" s="20"/>
      <c r="AO307" s="20"/>
      <c r="AP307" s="20"/>
      <c r="AQ307" s="20"/>
      <c r="AR307" s="20"/>
      <c r="AS307" s="20"/>
      <c r="AT307" s="20"/>
      <c r="AU307" s="20"/>
      <c r="AV307" s="20"/>
    </row>
    <row r="308">
      <c r="A308" s="20"/>
      <c r="F308" s="10"/>
      <c r="G308" s="10"/>
      <c r="H308" s="10"/>
      <c r="I308" s="10"/>
      <c r="J308" s="18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  <c r="AH308" s="20"/>
      <c r="AI308" s="20"/>
      <c r="AJ308" s="20"/>
      <c r="AK308" s="20"/>
      <c r="AL308" s="20"/>
      <c r="AM308" s="20"/>
      <c r="AN308" s="20"/>
      <c r="AO308" s="20"/>
      <c r="AP308" s="20"/>
      <c r="AQ308" s="20"/>
      <c r="AR308" s="20"/>
      <c r="AS308" s="20"/>
      <c r="AT308" s="20"/>
      <c r="AU308" s="20"/>
      <c r="AV308" s="20"/>
    </row>
    <row r="309">
      <c r="A309" s="20"/>
      <c r="F309" s="10"/>
      <c r="G309" s="10"/>
      <c r="H309" s="10"/>
      <c r="I309" s="10"/>
      <c r="J309" s="18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  <c r="AH309" s="20"/>
      <c r="AI309" s="20"/>
      <c r="AJ309" s="20"/>
      <c r="AK309" s="20"/>
      <c r="AL309" s="20"/>
      <c r="AM309" s="20"/>
      <c r="AN309" s="20"/>
      <c r="AO309" s="20"/>
      <c r="AP309" s="20"/>
      <c r="AQ309" s="20"/>
      <c r="AR309" s="20"/>
      <c r="AS309" s="20"/>
      <c r="AT309" s="20"/>
      <c r="AU309" s="20"/>
      <c r="AV309" s="20"/>
    </row>
    <row r="310">
      <c r="A310" s="20"/>
      <c r="F310" s="10"/>
      <c r="G310" s="10"/>
      <c r="H310" s="10"/>
      <c r="I310" s="10"/>
      <c r="J310" s="18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  <c r="AH310" s="20"/>
      <c r="AI310" s="20"/>
      <c r="AJ310" s="20"/>
      <c r="AK310" s="20"/>
      <c r="AL310" s="20"/>
      <c r="AM310" s="20"/>
      <c r="AN310" s="20"/>
      <c r="AO310" s="20"/>
      <c r="AP310" s="20"/>
      <c r="AQ310" s="20"/>
      <c r="AR310" s="20"/>
      <c r="AS310" s="20"/>
      <c r="AT310" s="20"/>
      <c r="AU310" s="20"/>
      <c r="AV310" s="20"/>
    </row>
    <row r="311">
      <c r="A311" s="20"/>
      <c r="F311" s="10"/>
      <c r="G311" s="10"/>
      <c r="H311" s="10"/>
      <c r="I311" s="10"/>
      <c r="J311" s="18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20"/>
      <c r="AL311" s="20"/>
      <c r="AM311" s="20"/>
      <c r="AN311" s="20"/>
      <c r="AO311" s="20"/>
      <c r="AP311" s="20"/>
      <c r="AQ311" s="20"/>
      <c r="AR311" s="20"/>
      <c r="AS311" s="20"/>
      <c r="AT311" s="20"/>
      <c r="AU311" s="20"/>
      <c r="AV311" s="20"/>
    </row>
    <row r="312">
      <c r="A312" s="20"/>
      <c r="F312" s="10"/>
      <c r="G312" s="10"/>
      <c r="H312" s="10"/>
      <c r="I312" s="10"/>
      <c r="J312" s="18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  <c r="AK312" s="20"/>
      <c r="AL312" s="20"/>
      <c r="AM312" s="20"/>
      <c r="AN312" s="20"/>
      <c r="AO312" s="20"/>
      <c r="AP312" s="20"/>
      <c r="AQ312" s="20"/>
      <c r="AR312" s="20"/>
      <c r="AS312" s="20"/>
      <c r="AT312" s="20"/>
      <c r="AU312" s="20"/>
      <c r="AV312" s="20"/>
    </row>
    <row r="313">
      <c r="A313" s="20"/>
      <c r="F313" s="10"/>
      <c r="G313" s="10"/>
      <c r="H313" s="10"/>
      <c r="I313" s="10"/>
      <c r="J313" s="18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  <c r="AH313" s="20"/>
      <c r="AI313" s="20"/>
      <c r="AJ313" s="20"/>
      <c r="AK313" s="20"/>
      <c r="AL313" s="20"/>
      <c r="AM313" s="20"/>
      <c r="AN313" s="20"/>
      <c r="AO313" s="20"/>
      <c r="AP313" s="20"/>
      <c r="AQ313" s="20"/>
      <c r="AR313" s="20"/>
      <c r="AS313" s="20"/>
      <c r="AT313" s="20"/>
      <c r="AU313" s="20"/>
      <c r="AV313" s="20"/>
    </row>
    <row r="314">
      <c r="A314" s="20"/>
      <c r="F314" s="10"/>
      <c r="G314" s="10"/>
      <c r="H314" s="10"/>
      <c r="I314" s="10"/>
      <c r="J314" s="18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  <c r="AH314" s="20"/>
      <c r="AI314" s="20"/>
      <c r="AJ314" s="20"/>
      <c r="AK314" s="20"/>
      <c r="AL314" s="20"/>
      <c r="AM314" s="20"/>
      <c r="AN314" s="20"/>
      <c r="AO314" s="20"/>
      <c r="AP314" s="20"/>
      <c r="AQ314" s="20"/>
      <c r="AR314" s="20"/>
      <c r="AS314" s="20"/>
      <c r="AT314" s="20"/>
      <c r="AU314" s="20"/>
      <c r="AV314" s="20"/>
    </row>
    <row r="315">
      <c r="A315" s="20"/>
      <c r="F315" s="10"/>
      <c r="G315" s="10"/>
      <c r="H315" s="10"/>
      <c r="I315" s="10"/>
      <c r="J315" s="18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  <c r="AH315" s="20"/>
      <c r="AI315" s="20"/>
      <c r="AJ315" s="20"/>
      <c r="AK315" s="20"/>
      <c r="AL315" s="20"/>
      <c r="AM315" s="20"/>
      <c r="AN315" s="20"/>
      <c r="AO315" s="20"/>
      <c r="AP315" s="20"/>
      <c r="AQ315" s="20"/>
      <c r="AR315" s="20"/>
      <c r="AS315" s="20"/>
      <c r="AT315" s="20"/>
      <c r="AU315" s="20"/>
      <c r="AV315" s="20"/>
    </row>
    <row r="316">
      <c r="A316" s="20"/>
      <c r="F316" s="10"/>
      <c r="G316" s="10"/>
      <c r="H316" s="10"/>
      <c r="I316" s="10"/>
      <c r="J316" s="18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  <c r="AH316" s="20"/>
      <c r="AI316" s="20"/>
      <c r="AJ316" s="20"/>
      <c r="AK316" s="20"/>
      <c r="AL316" s="20"/>
      <c r="AM316" s="20"/>
      <c r="AN316" s="20"/>
      <c r="AO316" s="20"/>
      <c r="AP316" s="20"/>
      <c r="AQ316" s="20"/>
      <c r="AR316" s="20"/>
      <c r="AS316" s="20"/>
      <c r="AT316" s="20"/>
      <c r="AU316" s="20"/>
      <c r="AV316" s="20"/>
    </row>
    <row r="317">
      <c r="A317" s="20"/>
      <c r="F317" s="10"/>
      <c r="G317" s="10"/>
      <c r="H317" s="10"/>
      <c r="I317" s="10"/>
      <c r="J317" s="18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  <c r="AH317" s="20"/>
      <c r="AI317" s="20"/>
      <c r="AJ317" s="20"/>
      <c r="AK317" s="20"/>
      <c r="AL317" s="20"/>
      <c r="AM317" s="20"/>
      <c r="AN317" s="20"/>
      <c r="AO317" s="20"/>
      <c r="AP317" s="20"/>
      <c r="AQ317" s="20"/>
      <c r="AR317" s="20"/>
      <c r="AS317" s="20"/>
      <c r="AT317" s="20"/>
      <c r="AU317" s="20"/>
      <c r="AV317" s="20"/>
    </row>
    <row r="318">
      <c r="A318" s="20"/>
      <c r="F318" s="10"/>
      <c r="G318" s="10"/>
      <c r="H318" s="10"/>
      <c r="I318" s="10"/>
      <c r="J318" s="18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  <c r="AH318" s="20"/>
      <c r="AI318" s="20"/>
      <c r="AJ318" s="20"/>
      <c r="AK318" s="20"/>
      <c r="AL318" s="20"/>
      <c r="AM318" s="20"/>
      <c r="AN318" s="20"/>
      <c r="AO318" s="20"/>
      <c r="AP318" s="20"/>
      <c r="AQ318" s="20"/>
      <c r="AR318" s="20"/>
      <c r="AS318" s="20"/>
      <c r="AT318" s="20"/>
      <c r="AU318" s="20"/>
      <c r="AV318" s="20"/>
    </row>
    <row r="319">
      <c r="A319" s="20"/>
      <c r="F319" s="10"/>
      <c r="G319" s="10"/>
      <c r="H319" s="10"/>
      <c r="I319" s="10"/>
      <c r="J319" s="18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  <c r="AH319" s="20"/>
      <c r="AI319" s="20"/>
      <c r="AJ319" s="20"/>
      <c r="AK319" s="20"/>
      <c r="AL319" s="20"/>
      <c r="AM319" s="20"/>
      <c r="AN319" s="20"/>
      <c r="AO319" s="20"/>
      <c r="AP319" s="20"/>
      <c r="AQ319" s="20"/>
      <c r="AR319" s="20"/>
      <c r="AS319" s="20"/>
      <c r="AT319" s="20"/>
      <c r="AU319" s="20"/>
      <c r="AV319" s="20"/>
    </row>
    <row r="320">
      <c r="A320" s="20"/>
      <c r="F320" s="10"/>
      <c r="G320" s="10"/>
      <c r="H320" s="10"/>
      <c r="I320" s="10"/>
      <c r="J320" s="18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  <c r="AH320" s="20"/>
      <c r="AI320" s="20"/>
      <c r="AJ320" s="20"/>
      <c r="AK320" s="20"/>
      <c r="AL320" s="20"/>
      <c r="AM320" s="20"/>
      <c r="AN320" s="20"/>
      <c r="AO320" s="20"/>
      <c r="AP320" s="20"/>
      <c r="AQ320" s="20"/>
      <c r="AR320" s="20"/>
      <c r="AS320" s="20"/>
      <c r="AT320" s="20"/>
      <c r="AU320" s="20"/>
      <c r="AV320" s="20"/>
    </row>
    <row r="321">
      <c r="A321" s="20"/>
      <c r="F321" s="10"/>
      <c r="G321" s="10"/>
      <c r="H321" s="10"/>
      <c r="I321" s="10"/>
      <c r="J321" s="18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  <c r="AH321" s="20"/>
      <c r="AI321" s="20"/>
      <c r="AJ321" s="20"/>
      <c r="AK321" s="20"/>
      <c r="AL321" s="20"/>
      <c r="AM321" s="20"/>
      <c r="AN321" s="20"/>
      <c r="AO321" s="20"/>
      <c r="AP321" s="20"/>
      <c r="AQ321" s="20"/>
      <c r="AR321" s="20"/>
      <c r="AS321" s="20"/>
      <c r="AT321" s="20"/>
      <c r="AU321" s="20"/>
      <c r="AV321" s="20"/>
    </row>
    <row r="322">
      <c r="A322" s="20"/>
      <c r="F322" s="10"/>
      <c r="G322" s="10"/>
      <c r="H322" s="10"/>
      <c r="I322" s="10"/>
      <c r="J322" s="18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  <c r="AH322" s="20"/>
      <c r="AI322" s="20"/>
      <c r="AJ322" s="20"/>
      <c r="AK322" s="20"/>
      <c r="AL322" s="20"/>
      <c r="AM322" s="20"/>
      <c r="AN322" s="20"/>
      <c r="AO322" s="20"/>
      <c r="AP322" s="20"/>
      <c r="AQ322" s="20"/>
      <c r="AR322" s="20"/>
      <c r="AS322" s="20"/>
      <c r="AT322" s="20"/>
      <c r="AU322" s="20"/>
      <c r="AV322" s="20"/>
    </row>
    <row r="323">
      <c r="A323" s="20"/>
      <c r="F323" s="10"/>
      <c r="G323" s="10"/>
      <c r="H323" s="10"/>
      <c r="I323" s="10"/>
      <c r="J323" s="18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20"/>
      <c r="AJ323" s="20"/>
      <c r="AK323" s="20"/>
      <c r="AL323" s="20"/>
      <c r="AM323" s="20"/>
      <c r="AN323" s="20"/>
      <c r="AO323" s="20"/>
      <c r="AP323" s="20"/>
      <c r="AQ323" s="20"/>
      <c r="AR323" s="20"/>
      <c r="AS323" s="20"/>
      <c r="AT323" s="20"/>
      <c r="AU323" s="20"/>
      <c r="AV323" s="20"/>
    </row>
    <row r="324">
      <c r="A324" s="20"/>
      <c r="F324" s="10"/>
      <c r="G324" s="10"/>
      <c r="H324" s="10"/>
      <c r="I324" s="10"/>
      <c r="J324" s="18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  <c r="AH324" s="20"/>
      <c r="AI324" s="20"/>
      <c r="AJ324" s="20"/>
      <c r="AK324" s="20"/>
      <c r="AL324" s="20"/>
      <c r="AM324" s="20"/>
      <c r="AN324" s="20"/>
      <c r="AO324" s="20"/>
      <c r="AP324" s="20"/>
      <c r="AQ324" s="20"/>
      <c r="AR324" s="20"/>
      <c r="AS324" s="20"/>
      <c r="AT324" s="20"/>
      <c r="AU324" s="20"/>
      <c r="AV324" s="20"/>
    </row>
    <row r="325">
      <c r="A325" s="20"/>
      <c r="F325" s="10"/>
      <c r="G325" s="10"/>
      <c r="H325" s="10"/>
      <c r="I325" s="10"/>
      <c r="J325" s="18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  <c r="AH325" s="20"/>
      <c r="AI325" s="20"/>
      <c r="AJ325" s="20"/>
      <c r="AK325" s="20"/>
      <c r="AL325" s="20"/>
      <c r="AM325" s="20"/>
      <c r="AN325" s="20"/>
      <c r="AO325" s="20"/>
      <c r="AP325" s="20"/>
      <c r="AQ325" s="20"/>
      <c r="AR325" s="20"/>
      <c r="AS325" s="20"/>
      <c r="AT325" s="20"/>
      <c r="AU325" s="20"/>
      <c r="AV325" s="20"/>
    </row>
    <row r="326">
      <c r="A326" s="20"/>
      <c r="F326" s="10"/>
      <c r="G326" s="10"/>
      <c r="H326" s="10"/>
      <c r="I326" s="10"/>
      <c r="J326" s="18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  <c r="AH326" s="20"/>
      <c r="AI326" s="20"/>
      <c r="AJ326" s="20"/>
      <c r="AK326" s="20"/>
      <c r="AL326" s="20"/>
      <c r="AM326" s="20"/>
      <c r="AN326" s="20"/>
      <c r="AO326" s="20"/>
      <c r="AP326" s="20"/>
      <c r="AQ326" s="20"/>
      <c r="AR326" s="20"/>
      <c r="AS326" s="20"/>
      <c r="AT326" s="20"/>
      <c r="AU326" s="20"/>
      <c r="AV326" s="20"/>
    </row>
    <row r="327">
      <c r="A327" s="20"/>
      <c r="F327" s="10"/>
      <c r="G327" s="10"/>
      <c r="H327" s="10"/>
      <c r="I327" s="10"/>
      <c r="J327" s="18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  <c r="AK327" s="20"/>
      <c r="AL327" s="20"/>
      <c r="AM327" s="20"/>
      <c r="AN327" s="20"/>
      <c r="AO327" s="20"/>
      <c r="AP327" s="20"/>
      <c r="AQ327" s="20"/>
      <c r="AR327" s="20"/>
      <c r="AS327" s="20"/>
      <c r="AT327" s="20"/>
      <c r="AU327" s="20"/>
      <c r="AV327" s="20"/>
    </row>
    <row r="328">
      <c r="A328" s="20"/>
      <c r="F328" s="10"/>
      <c r="G328" s="10"/>
      <c r="H328" s="10"/>
      <c r="I328" s="10"/>
      <c r="J328" s="18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  <c r="AH328" s="20"/>
      <c r="AI328" s="20"/>
      <c r="AJ328" s="20"/>
      <c r="AK328" s="20"/>
      <c r="AL328" s="20"/>
      <c r="AM328" s="20"/>
      <c r="AN328" s="20"/>
      <c r="AO328" s="20"/>
      <c r="AP328" s="20"/>
      <c r="AQ328" s="20"/>
      <c r="AR328" s="20"/>
      <c r="AS328" s="20"/>
      <c r="AT328" s="20"/>
      <c r="AU328" s="20"/>
      <c r="AV328" s="20"/>
    </row>
    <row r="329">
      <c r="A329" s="20"/>
      <c r="F329" s="10"/>
      <c r="G329" s="10"/>
      <c r="H329" s="10"/>
      <c r="I329" s="10"/>
      <c r="J329" s="18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  <c r="AH329" s="20"/>
      <c r="AI329" s="20"/>
      <c r="AJ329" s="20"/>
      <c r="AK329" s="20"/>
      <c r="AL329" s="20"/>
      <c r="AM329" s="20"/>
      <c r="AN329" s="20"/>
      <c r="AO329" s="20"/>
      <c r="AP329" s="20"/>
      <c r="AQ329" s="20"/>
      <c r="AR329" s="20"/>
      <c r="AS329" s="20"/>
      <c r="AT329" s="20"/>
      <c r="AU329" s="20"/>
      <c r="AV329" s="20"/>
    </row>
    <row r="330">
      <c r="A330" s="20"/>
      <c r="F330" s="10"/>
      <c r="G330" s="10"/>
      <c r="H330" s="10"/>
      <c r="I330" s="10"/>
      <c r="J330" s="18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  <c r="AH330" s="20"/>
      <c r="AI330" s="20"/>
      <c r="AJ330" s="20"/>
      <c r="AK330" s="20"/>
      <c r="AL330" s="20"/>
      <c r="AM330" s="20"/>
      <c r="AN330" s="20"/>
      <c r="AO330" s="20"/>
      <c r="AP330" s="20"/>
      <c r="AQ330" s="20"/>
      <c r="AR330" s="20"/>
      <c r="AS330" s="20"/>
      <c r="AT330" s="20"/>
      <c r="AU330" s="20"/>
      <c r="AV330" s="20"/>
    </row>
    <row r="331">
      <c r="A331" s="20"/>
      <c r="F331" s="10"/>
      <c r="G331" s="10"/>
      <c r="H331" s="10"/>
      <c r="I331" s="10"/>
      <c r="J331" s="18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  <c r="AH331" s="20"/>
      <c r="AI331" s="20"/>
      <c r="AJ331" s="20"/>
      <c r="AK331" s="20"/>
      <c r="AL331" s="20"/>
      <c r="AM331" s="20"/>
      <c r="AN331" s="20"/>
      <c r="AO331" s="20"/>
      <c r="AP331" s="20"/>
      <c r="AQ331" s="20"/>
      <c r="AR331" s="20"/>
      <c r="AS331" s="20"/>
      <c r="AT331" s="20"/>
      <c r="AU331" s="20"/>
      <c r="AV331" s="20"/>
    </row>
    <row r="332">
      <c r="A332" s="20"/>
      <c r="F332" s="10"/>
      <c r="G332" s="10"/>
      <c r="H332" s="10"/>
      <c r="I332" s="10"/>
      <c r="J332" s="18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  <c r="AH332" s="20"/>
      <c r="AI332" s="20"/>
      <c r="AJ332" s="20"/>
      <c r="AK332" s="20"/>
      <c r="AL332" s="20"/>
      <c r="AM332" s="20"/>
      <c r="AN332" s="20"/>
      <c r="AO332" s="20"/>
      <c r="AP332" s="20"/>
      <c r="AQ332" s="20"/>
      <c r="AR332" s="20"/>
      <c r="AS332" s="20"/>
      <c r="AT332" s="20"/>
      <c r="AU332" s="20"/>
      <c r="AV332" s="20"/>
    </row>
    <row r="333">
      <c r="A333" s="20"/>
      <c r="F333" s="10"/>
      <c r="G333" s="10"/>
      <c r="H333" s="10"/>
      <c r="I333" s="10"/>
      <c r="J333" s="18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  <c r="AH333" s="20"/>
      <c r="AI333" s="20"/>
      <c r="AJ333" s="20"/>
      <c r="AK333" s="20"/>
      <c r="AL333" s="20"/>
      <c r="AM333" s="20"/>
      <c r="AN333" s="20"/>
      <c r="AO333" s="20"/>
      <c r="AP333" s="20"/>
      <c r="AQ333" s="20"/>
      <c r="AR333" s="20"/>
      <c r="AS333" s="20"/>
      <c r="AT333" s="20"/>
      <c r="AU333" s="20"/>
      <c r="AV333" s="20"/>
    </row>
    <row r="334">
      <c r="A334" s="20"/>
      <c r="F334" s="10"/>
      <c r="G334" s="10"/>
      <c r="H334" s="10"/>
      <c r="I334" s="10"/>
      <c r="J334" s="18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  <c r="AH334" s="20"/>
      <c r="AI334" s="20"/>
      <c r="AJ334" s="20"/>
      <c r="AK334" s="20"/>
      <c r="AL334" s="20"/>
      <c r="AM334" s="20"/>
      <c r="AN334" s="20"/>
      <c r="AO334" s="20"/>
      <c r="AP334" s="20"/>
      <c r="AQ334" s="20"/>
      <c r="AR334" s="20"/>
      <c r="AS334" s="20"/>
      <c r="AT334" s="20"/>
      <c r="AU334" s="20"/>
      <c r="AV334" s="20"/>
    </row>
    <row r="335">
      <c r="A335" s="20"/>
      <c r="F335" s="10"/>
      <c r="G335" s="10"/>
      <c r="H335" s="10"/>
      <c r="I335" s="10"/>
      <c r="J335" s="18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  <c r="AH335" s="20"/>
      <c r="AI335" s="20"/>
      <c r="AJ335" s="20"/>
      <c r="AK335" s="20"/>
      <c r="AL335" s="20"/>
      <c r="AM335" s="20"/>
      <c r="AN335" s="20"/>
      <c r="AO335" s="20"/>
      <c r="AP335" s="20"/>
      <c r="AQ335" s="20"/>
      <c r="AR335" s="20"/>
      <c r="AS335" s="20"/>
      <c r="AT335" s="20"/>
      <c r="AU335" s="20"/>
      <c r="AV335" s="20"/>
    </row>
    <row r="336">
      <c r="A336" s="20"/>
      <c r="F336" s="10"/>
      <c r="G336" s="10"/>
      <c r="H336" s="10"/>
      <c r="I336" s="10"/>
      <c r="J336" s="18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  <c r="AH336" s="20"/>
      <c r="AI336" s="20"/>
      <c r="AJ336" s="20"/>
      <c r="AK336" s="20"/>
      <c r="AL336" s="20"/>
      <c r="AM336" s="20"/>
      <c r="AN336" s="20"/>
      <c r="AO336" s="20"/>
      <c r="AP336" s="20"/>
      <c r="AQ336" s="20"/>
      <c r="AR336" s="20"/>
      <c r="AS336" s="20"/>
      <c r="AT336" s="20"/>
      <c r="AU336" s="20"/>
      <c r="AV336" s="20"/>
    </row>
    <row r="337">
      <c r="A337" s="20"/>
      <c r="F337" s="10"/>
      <c r="G337" s="10"/>
      <c r="H337" s="10"/>
      <c r="I337" s="10"/>
      <c r="J337" s="18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  <c r="AH337" s="20"/>
      <c r="AI337" s="20"/>
      <c r="AJ337" s="20"/>
      <c r="AK337" s="20"/>
      <c r="AL337" s="20"/>
      <c r="AM337" s="20"/>
      <c r="AN337" s="20"/>
      <c r="AO337" s="20"/>
      <c r="AP337" s="20"/>
      <c r="AQ337" s="20"/>
      <c r="AR337" s="20"/>
      <c r="AS337" s="20"/>
      <c r="AT337" s="20"/>
      <c r="AU337" s="20"/>
      <c r="AV337" s="20"/>
    </row>
    <row r="338">
      <c r="A338" s="20"/>
      <c r="F338" s="10"/>
      <c r="G338" s="10"/>
      <c r="H338" s="10"/>
      <c r="I338" s="10"/>
      <c r="J338" s="18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  <c r="AH338" s="20"/>
      <c r="AI338" s="20"/>
      <c r="AJ338" s="20"/>
      <c r="AK338" s="20"/>
      <c r="AL338" s="20"/>
      <c r="AM338" s="20"/>
      <c r="AN338" s="20"/>
      <c r="AO338" s="20"/>
      <c r="AP338" s="20"/>
      <c r="AQ338" s="20"/>
      <c r="AR338" s="20"/>
      <c r="AS338" s="20"/>
      <c r="AT338" s="20"/>
      <c r="AU338" s="20"/>
      <c r="AV338" s="20"/>
    </row>
    <row r="339">
      <c r="A339" s="20"/>
      <c r="F339" s="10"/>
      <c r="G339" s="10"/>
      <c r="H339" s="10"/>
      <c r="I339" s="10"/>
      <c r="J339" s="18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  <c r="AH339" s="20"/>
      <c r="AI339" s="20"/>
      <c r="AJ339" s="20"/>
      <c r="AK339" s="20"/>
      <c r="AL339" s="20"/>
      <c r="AM339" s="20"/>
      <c r="AN339" s="20"/>
      <c r="AO339" s="20"/>
      <c r="AP339" s="20"/>
      <c r="AQ339" s="20"/>
      <c r="AR339" s="20"/>
      <c r="AS339" s="20"/>
      <c r="AT339" s="20"/>
      <c r="AU339" s="20"/>
      <c r="AV339" s="20"/>
    </row>
    <row r="340">
      <c r="A340" s="20"/>
      <c r="F340" s="10"/>
      <c r="G340" s="10"/>
      <c r="H340" s="10"/>
      <c r="I340" s="10"/>
      <c r="J340" s="18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  <c r="AH340" s="20"/>
      <c r="AI340" s="20"/>
      <c r="AJ340" s="20"/>
      <c r="AK340" s="20"/>
      <c r="AL340" s="20"/>
      <c r="AM340" s="20"/>
      <c r="AN340" s="20"/>
      <c r="AO340" s="20"/>
      <c r="AP340" s="20"/>
      <c r="AQ340" s="20"/>
      <c r="AR340" s="20"/>
      <c r="AS340" s="20"/>
      <c r="AT340" s="20"/>
      <c r="AU340" s="20"/>
      <c r="AV340" s="20"/>
    </row>
    <row r="341">
      <c r="A341" s="20"/>
      <c r="F341" s="10"/>
      <c r="G341" s="10"/>
      <c r="H341" s="10"/>
      <c r="I341" s="10"/>
      <c r="J341" s="18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  <c r="AH341" s="20"/>
      <c r="AI341" s="20"/>
      <c r="AJ341" s="20"/>
      <c r="AK341" s="20"/>
      <c r="AL341" s="20"/>
      <c r="AM341" s="20"/>
      <c r="AN341" s="20"/>
      <c r="AO341" s="20"/>
      <c r="AP341" s="20"/>
      <c r="AQ341" s="20"/>
      <c r="AR341" s="20"/>
      <c r="AS341" s="20"/>
      <c r="AT341" s="20"/>
      <c r="AU341" s="20"/>
      <c r="AV341" s="20"/>
    </row>
    <row r="342">
      <c r="A342" s="20"/>
      <c r="F342" s="10"/>
      <c r="G342" s="10"/>
      <c r="H342" s="10"/>
      <c r="I342" s="10"/>
      <c r="J342" s="18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  <c r="AH342" s="20"/>
      <c r="AI342" s="20"/>
      <c r="AJ342" s="20"/>
      <c r="AK342" s="20"/>
      <c r="AL342" s="20"/>
      <c r="AM342" s="20"/>
      <c r="AN342" s="20"/>
      <c r="AO342" s="20"/>
      <c r="AP342" s="20"/>
      <c r="AQ342" s="20"/>
      <c r="AR342" s="20"/>
      <c r="AS342" s="20"/>
      <c r="AT342" s="20"/>
      <c r="AU342" s="20"/>
      <c r="AV342" s="20"/>
    </row>
    <row r="343">
      <c r="A343" s="20"/>
      <c r="F343" s="10"/>
      <c r="G343" s="10"/>
      <c r="H343" s="10"/>
      <c r="I343" s="10"/>
      <c r="J343" s="18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  <c r="AH343" s="20"/>
      <c r="AI343" s="20"/>
      <c r="AJ343" s="20"/>
      <c r="AK343" s="20"/>
      <c r="AL343" s="20"/>
      <c r="AM343" s="20"/>
      <c r="AN343" s="20"/>
      <c r="AO343" s="20"/>
      <c r="AP343" s="20"/>
      <c r="AQ343" s="20"/>
      <c r="AR343" s="20"/>
      <c r="AS343" s="20"/>
      <c r="AT343" s="20"/>
      <c r="AU343" s="20"/>
      <c r="AV343" s="20"/>
    </row>
    <row r="344">
      <c r="A344" s="20"/>
      <c r="F344" s="10"/>
      <c r="G344" s="10"/>
      <c r="H344" s="10"/>
      <c r="I344" s="10"/>
      <c r="J344" s="18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  <c r="AH344" s="20"/>
      <c r="AI344" s="20"/>
      <c r="AJ344" s="20"/>
      <c r="AK344" s="20"/>
      <c r="AL344" s="20"/>
      <c r="AM344" s="20"/>
      <c r="AN344" s="20"/>
      <c r="AO344" s="20"/>
      <c r="AP344" s="20"/>
      <c r="AQ344" s="20"/>
      <c r="AR344" s="20"/>
      <c r="AS344" s="20"/>
      <c r="AT344" s="20"/>
      <c r="AU344" s="20"/>
      <c r="AV344" s="20"/>
    </row>
    <row r="345">
      <c r="A345" s="20"/>
      <c r="F345" s="10"/>
      <c r="G345" s="10"/>
      <c r="H345" s="10"/>
      <c r="I345" s="10"/>
      <c r="J345" s="18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  <c r="AH345" s="20"/>
      <c r="AI345" s="20"/>
      <c r="AJ345" s="20"/>
      <c r="AK345" s="20"/>
      <c r="AL345" s="20"/>
      <c r="AM345" s="20"/>
      <c r="AN345" s="20"/>
      <c r="AO345" s="20"/>
      <c r="AP345" s="20"/>
      <c r="AQ345" s="20"/>
      <c r="AR345" s="20"/>
      <c r="AS345" s="20"/>
      <c r="AT345" s="20"/>
      <c r="AU345" s="20"/>
      <c r="AV345" s="20"/>
    </row>
    <row r="346">
      <c r="A346" s="20"/>
      <c r="F346" s="10"/>
      <c r="G346" s="10"/>
      <c r="H346" s="10"/>
      <c r="I346" s="10"/>
      <c r="J346" s="18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  <c r="AH346" s="20"/>
      <c r="AI346" s="20"/>
      <c r="AJ346" s="20"/>
      <c r="AK346" s="20"/>
      <c r="AL346" s="20"/>
      <c r="AM346" s="20"/>
      <c r="AN346" s="20"/>
      <c r="AO346" s="20"/>
      <c r="AP346" s="20"/>
      <c r="AQ346" s="20"/>
      <c r="AR346" s="20"/>
      <c r="AS346" s="20"/>
      <c r="AT346" s="20"/>
      <c r="AU346" s="20"/>
      <c r="AV346" s="20"/>
    </row>
    <row r="347">
      <c r="A347" s="20"/>
      <c r="F347" s="10"/>
      <c r="G347" s="10"/>
      <c r="H347" s="10"/>
      <c r="I347" s="10"/>
      <c r="J347" s="18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  <c r="AH347" s="20"/>
      <c r="AI347" s="20"/>
      <c r="AJ347" s="20"/>
      <c r="AK347" s="20"/>
      <c r="AL347" s="20"/>
      <c r="AM347" s="20"/>
      <c r="AN347" s="20"/>
      <c r="AO347" s="20"/>
      <c r="AP347" s="20"/>
      <c r="AQ347" s="20"/>
      <c r="AR347" s="20"/>
      <c r="AS347" s="20"/>
      <c r="AT347" s="20"/>
      <c r="AU347" s="20"/>
      <c r="AV347" s="20"/>
    </row>
    <row r="348">
      <c r="A348" s="20"/>
      <c r="F348" s="10"/>
      <c r="G348" s="10"/>
      <c r="H348" s="10"/>
      <c r="I348" s="10"/>
      <c r="J348" s="18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  <c r="AH348" s="20"/>
      <c r="AI348" s="20"/>
      <c r="AJ348" s="20"/>
      <c r="AK348" s="20"/>
      <c r="AL348" s="20"/>
      <c r="AM348" s="20"/>
      <c r="AN348" s="20"/>
      <c r="AO348" s="20"/>
      <c r="AP348" s="20"/>
      <c r="AQ348" s="20"/>
      <c r="AR348" s="20"/>
      <c r="AS348" s="20"/>
      <c r="AT348" s="20"/>
      <c r="AU348" s="20"/>
      <c r="AV348" s="20"/>
    </row>
    <row r="349">
      <c r="A349" s="20"/>
      <c r="F349" s="10"/>
      <c r="G349" s="10"/>
      <c r="H349" s="10"/>
      <c r="I349" s="10"/>
      <c r="J349" s="18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  <c r="AH349" s="20"/>
      <c r="AI349" s="20"/>
      <c r="AJ349" s="20"/>
      <c r="AK349" s="20"/>
      <c r="AL349" s="20"/>
      <c r="AM349" s="20"/>
      <c r="AN349" s="20"/>
      <c r="AO349" s="20"/>
      <c r="AP349" s="20"/>
      <c r="AQ349" s="20"/>
      <c r="AR349" s="20"/>
      <c r="AS349" s="20"/>
      <c r="AT349" s="20"/>
      <c r="AU349" s="20"/>
      <c r="AV349" s="20"/>
    </row>
    <row r="350">
      <c r="A350" s="20"/>
      <c r="F350" s="10"/>
      <c r="G350" s="10"/>
      <c r="H350" s="10"/>
      <c r="I350" s="10"/>
      <c r="J350" s="18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  <c r="AH350" s="20"/>
      <c r="AI350" s="20"/>
      <c r="AJ350" s="20"/>
      <c r="AK350" s="20"/>
      <c r="AL350" s="20"/>
      <c r="AM350" s="20"/>
      <c r="AN350" s="20"/>
      <c r="AO350" s="20"/>
      <c r="AP350" s="20"/>
      <c r="AQ350" s="20"/>
      <c r="AR350" s="20"/>
      <c r="AS350" s="20"/>
      <c r="AT350" s="20"/>
      <c r="AU350" s="20"/>
      <c r="AV350" s="20"/>
    </row>
    <row r="351">
      <c r="A351" s="20"/>
      <c r="F351" s="10"/>
      <c r="G351" s="10"/>
      <c r="H351" s="10"/>
      <c r="I351" s="10"/>
      <c r="J351" s="18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  <c r="AH351" s="20"/>
      <c r="AI351" s="20"/>
      <c r="AJ351" s="20"/>
      <c r="AK351" s="20"/>
      <c r="AL351" s="20"/>
      <c r="AM351" s="20"/>
      <c r="AN351" s="20"/>
      <c r="AO351" s="20"/>
      <c r="AP351" s="20"/>
      <c r="AQ351" s="20"/>
      <c r="AR351" s="20"/>
      <c r="AS351" s="20"/>
      <c r="AT351" s="20"/>
      <c r="AU351" s="20"/>
      <c r="AV351" s="20"/>
    </row>
    <row r="352">
      <c r="A352" s="20"/>
      <c r="F352" s="10"/>
      <c r="G352" s="10"/>
      <c r="H352" s="10"/>
      <c r="I352" s="10"/>
      <c r="J352" s="18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  <c r="AH352" s="20"/>
      <c r="AI352" s="20"/>
      <c r="AJ352" s="20"/>
      <c r="AK352" s="20"/>
      <c r="AL352" s="20"/>
      <c r="AM352" s="20"/>
      <c r="AN352" s="20"/>
      <c r="AO352" s="20"/>
      <c r="AP352" s="20"/>
      <c r="AQ352" s="20"/>
      <c r="AR352" s="20"/>
      <c r="AS352" s="20"/>
      <c r="AT352" s="20"/>
      <c r="AU352" s="20"/>
      <c r="AV352" s="20"/>
    </row>
    <row r="353">
      <c r="A353" s="20"/>
      <c r="F353" s="10"/>
      <c r="G353" s="10"/>
      <c r="H353" s="10"/>
      <c r="I353" s="10"/>
      <c r="J353" s="18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  <c r="AH353" s="20"/>
      <c r="AI353" s="20"/>
      <c r="AJ353" s="20"/>
      <c r="AK353" s="20"/>
      <c r="AL353" s="20"/>
      <c r="AM353" s="20"/>
      <c r="AN353" s="20"/>
      <c r="AO353" s="20"/>
      <c r="AP353" s="20"/>
      <c r="AQ353" s="20"/>
      <c r="AR353" s="20"/>
      <c r="AS353" s="20"/>
      <c r="AT353" s="20"/>
      <c r="AU353" s="20"/>
      <c r="AV353" s="20"/>
    </row>
    <row r="354">
      <c r="A354" s="20"/>
      <c r="F354" s="10"/>
      <c r="G354" s="10"/>
      <c r="H354" s="10"/>
      <c r="I354" s="10"/>
      <c r="J354" s="18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  <c r="AH354" s="20"/>
      <c r="AI354" s="20"/>
      <c r="AJ354" s="20"/>
      <c r="AK354" s="20"/>
      <c r="AL354" s="20"/>
      <c r="AM354" s="20"/>
      <c r="AN354" s="20"/>
      <c r="AO354" s="20"/>
      <c r="AP354" s="20"/>
      <c r="AQ354" s="20"/>
      <c r="AR354" s="20"/>
      <c r="AS354" s="20"/>
      <c r="AT354" s="20"/>
      <c r="AU354" s="20"/>
      <c r="AV354" s="20"/>
    </row>
    <row r="355">
      <c r="A355" s="20"/>
      <c r="F355" s="10"/>
      <c r="G355" s="10"/>
      <c r="H355" s="10"/>
      <c r="I355" s="10"/>
      <c r="J355" s="18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  <c r="AH355" s="20"/>
      <c r="AI355" s="20"/>
      <c r="AJ355" s="20"/>
      <c r="AK355" s="20"/>
      <c r="AL355" s="20"/>
      <c r="AM355" s="20"/>
      <c r="AN355" s="20"/>
      <c r="AO355" s="20"/>
      <c r="AP355" s="20"/>
      <c r="AQ355" s="20"/>
      <c r="AR355" s="20"/>
      <c r="AS355" s="20"/>
      <c r="AT355" s="20"/>
      <c r="AU355" s="20"/>
      <c r="AV355" s="20"/>
    </row>
    <row r="356">
      <c r="A356" s="20"/>
      <c r="F356" s="10"/>
      <c r="G356" s="10"/>
      <c r="H356" s="10"/>
      <c r="I356" s="10"/>
      <c r="J356" s="18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  <c r="AG356" s="20"/>
      <c r="AH356" s="20"/>
      <c r="AI356" s="20"/>
      <c r="AJ356" s="20"/>
      <c r="AK356" s="20"/>
      <c r="AL356" s="20"/>
      <c r="AM356" s="20"/>
      <c r="AN356" s="20"/>
      <c r="AO356" s="20"/>
      <c r="AP356" s="20"/>
      <c r="AQ356" s="20"/>
      <c r="AR356" s="20"/>
      <c r="AS356" s="20"/>
      <c r="AT356" s="20"/>
      <c r="AU356" s="20"/>
      <c r="AV356" s="20"/>
    </row>
    <row r="357">
      <c r="A357" s="20"/>
      <c r="F357" s="10"/>
      <c r="G357" s="10"/>
      <c r="H357" s="10"/>
      <c r="I357" s="10"/>
      <c r="J357" s="18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20"/>
      <c r="AJ357" s="20"/>
      <c r="AK357" s="20"/>
      <c r="AL357" s="20"/>
      <c r="AM357" s="20"/>
      <c r="AN357" s="20"/>
      <c r="AO357" s="20"/>
      <c r="AP357" s="20"/>
      <c r="AQ357" s="20"/>
      <c r="AR357" s="20"/>
      <c r="AS357" s="20"/>
      <c r="AT357" s="20"/>
      <c r="AU357" s="20"/>
      <c r="AV357" s="20"/>
    </row>
    <row r="358">
      <c r="A358" s="20"/>
      <c r="F358" s="10"/>
      <c r="G358" s="10"/>
      <c r="H358" s="10"/>
      <c r="I358" s="10"/>
      <c r="J358" s="18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  <c r="AH358" s="20"/>
      <c r="AI358" s="20"/>
      <c r="AJ358" s="20"/>
      <c r="AK358" s="20"/>
      <c r="AL358" s="20"/>
      <c r="AM358" s="20"/>
      <c r="AN358" s="20"/>
      <c r="AO358" s="20"/>
      <c r="AP358" s="20"/>
      <c r="AQ358" s="20"/>
      <c r="AR358" s="20"/>
      <c r="AS358" s="20"/>
      <c r="AT358" s="20"/>
      <c r="AU358" s="20"/>
      <c r="AV358" s="20"/>
    </row>
    <row r="359">
      <c r="A359" s="20"/>
      <c r="F359" s="10"/>
      <c r="G359" s="10"/>
      <c r="H359" s="10"/>
      <c r="I359" s="10"/>
      <c r="J359" s="18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  <c r="AH359" s="20"/>
      <c r="AI359" s="20"/>
      <c r="AJ359" s="20"/>
      <c r="AK359" s="20"/>
      <c r="AL359" s="20"/>
      <c r="AM359" s="20"/>
      <c r="AN359" s="20"/>
      <c r="AO359" s="20"/>
      <c r="AP359" s="20"/>
      <c r="AQ359" s="20"/>
      <c r="AR359" s="20"/>
      <c r="AS359" s="20"/>
      <c r="AT359" s="20"/>
      <c r="AU359" s="20"/>
      <c r="AV359" s="20"/>
    </row>
    <row r="360">
      <c r="A360" s="20"/>
      <c r="F360" s="10"/>
      <c r="G360" s="10"/>
      <c r="H360" s="10"/>
      <c r="I360" s="10"/>
      <c r="J360" s="18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  <c r="AH360" s="20"/>
      <c r="AI360" s="20"/>
      <c r="AJ360" s="20"/>
      <c r="AK360" s="20"/>
      <c r="AL360" s="20"/>
      <c r="AM360" s="20"/>
      <c r="AN360" s="20"/>
      <c r="AO360" s="20"/>
      <c r="AP360" s="20"/>
      <c r="AQ360" s="20"/>
      <c r="AR360" s="20"/>
      <c r="AS360" s="20"/>
      <c r="AT360" s="20"/>
      <c r="AU360" s="20"/>
      <c r="AV360" s="20"/>
    </row>
    <row r="361">
      <c r="A361" s="20"/>
      <c r="F361" s="10"/>
      <c r="G361" s="10"/>
      <c r="H361" s="10"/>
      <c r="I361" s="10"/>
      <c r="J361" s="18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  <c r="AH361" s="20"/>
      <c r="AI361" s="20"/>
      <c r="AJ361" s="20"/>
      <c r="AK361" s="20"/>
      <c r="AL361" s="20"/>
      <c r="AM361" s="20"/>
      <c r="AN361" s="20"/>
      <c r="AO361" s="20"/>
      <c r="AP361" s="20"/>
      <c r="AQ361" s="20"/>
      <c r="AR361" s="20"/>
      <c r="AS361" s="20"/>
      <c r="AT361" s="20"/>
      <c r="AU361" s="20"/>
      <c r="AV361" s="20"/>
    </row>
    <row r="362">
      <c r="A362" s="20"/>
      <c r="F362" s="10"/>
      <c r="G362" s="10"/>
      <c r="H362" s="10"/>
      <c r="I362" s="10"/>
      <c r="J362" s="18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  <c r="AG362" s="20"/>
      <c r="AH362" s="20"/>
      <c r="AI362" s="20"/>
      <c r="AJ362" s="20"/>
      <c r="AK362" s="20"/>
      <c r="AL362" s="20"/>
      <c r="AM362" s="20"/>
      <c r="AN362" s="20"/>
      <c r="AO362" s="20"/>
      <c r="AP362" s="20"/>
      <c r="AQ362" s="20"/>
      <c r="AR362" s="20"/>
      <c r="AS362" s="20"/>
      <c r="AT362" s="20"/>
      <c r="AU362" s="20"/>
      <c r="AV362" s="20"/>
    </row>
    <row r="363">
      <c r="A363" s="20"/>
      <c r="F363" s="10"/>
      <c r="G363" s="10"/>
      <c r="H363" s="10"/>
      <c r="I363" s="10"/>
      <c r="J363" s="18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20"/>
      <c r="AH363" s="20"/>
      <c r="AI363" s="20"/>
      <c r="AJ363" s="20"/>
      <c r="AK363" s="20"/>
      <c r="AL363" s="20"/>
      <c r="AM363" s="20"/>
      <c r="AN363" s="20"/>
      <c r="AO363" s="20"/>
      <c r="AP363" s="20"/>
      <c r="AQ363" s="20"/>
      <c r="AR363" s="20"/>
      <c r="AS363" s="20"/>
      <c r="AT363" s="20"/>
      <c r="AU363" s="20"/>
      <c r="AV363" s="20"/>
    </row>
    <row r="364">
      <c r="A364" s="20"/>
      <c r="F364" s="10"/>
      <c r="G364" s="10"/>
      <c r="H364" s="10"/>
      <c r="I364" s="10"/>
      <c r="J364" s="18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  <c r="AH364" s="20"/>
      <c r="AI364" s="20"/>
      <c r="AJ364" s="20"/>
      <c r="AK364" s="20"/>
      <c r="AL364" s="20"/>
      <c r="AM364" s="20"/>
      <c r="AN364" s="20"/>
      <c r="AO364" s="20"/>
      <c r="AP364" s="20"/>
      <c r="AQ364" s="20"/>
      <c r="AR364" s="20"/>
      <c r="AS364" s="20"/>
      <c r="AT364" s="20"/>
      <c r="AU364" s="20"/>
      <c r="AV364" s="20"/>
    </row>
    <row r="365">
      <c r="A365" s="20"/>
      <c r="F365" s="10"/>
      <c r="G365" s="10"/>
      <c r="H365" s="10"/>
      <c r="I365" s="10"/>
      <c r="J365" s="18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  <c r="AH365" s="20"/>
      <c r="AI365" s="20"/>
      <c r="AJ365" s="20"/>
      <c r="AK365" s="20"/>
      <c r="AL365" s="20"/>
      <c r="AM365" s="20"/>
      <c r="AN365" s="20"/>
      <c r="AO365" s="20"/>
      <c r="AP365" s="20"/>
      <c r="AQ365" s="20"/>
      <c r="AR365" s="20"/>
      <c r="AS365" s="20"/>
      <c r="AT365" s="20"/>
      <c r="AU365" s="20"/>
      <c r="AV365" s="20"/>
    </row>
    <row r="366">
      <c r="A366" s="20"/>
      <c r="F366" s="10"/>
      <c r="G366" s="10"/>
      <c r="H366" s="10"/>
      <c r="I366" s="10"/>
      <c r="J366" s="18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  <c r="AH366" s="20"/>
      <c r="AI366" s="20"/>
      <c r="AJ366" s="20"/>
      <c r="AK366" s="20"/>
      <c r="AL366" s="20"/>
      <c r="AM366" s="20"/>
      <c r="AN366" s="20"/>
      <c r="AO366" s="20"/>
      <c r="AP366" s="20"/>
      <c r="AQ366" s="20"/>
      <c r="AR366" s="20"/>
      <c r="AS366" s="20"/>
      <c r="AT366" s="20"/>
      <c r="AU366" s="20"/>
      <c r="AV366" s="20"/>
    </row>
    <row r="367">
      <c r="A367" s="20"/>
      <c r="F367" s="10"/>
      <c r="G367" s="10"/>
      <c r="H367" s="10"/>
      <c r="I367" s="10"/>
      <c r="J367" s="18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  <c r="AH367" s="20"/>
      <c r="AI367" s="20"/>
      <c r="AJ367" s="20"/>
      <c r="AK367" s="20"/>
      <c r="AL367" s="20"/>
      <c r="AM367" s="20"/>
      <c r="AN367" s="20"/>
      <c r="AO367" s="20"/>
      <c r="AP367" s="20"/>
      <c r="AQ367" s="20"/>
      <c r="AR367" s="20"/>
      <c r="AS367" s="20"/>
      <c r="AT367" s="20"/>
      <c r="AU367" s="20"/>
      <c r="AV367" s="20"/>
    </row>
    <row r="368">
      <c r="A368" s="20"/>
      <c r="F368" s="10"/>
      <c r="G368" s="10"/>
      <c r="H368" s="10"/>
      <c r="I368" s="10"/>
      <c r="J368" s="18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  <c r="AH368" s="20"/>
      <c r="AI368" s="20"/>
      <c r="AJ368" s="20"/>
      <c r="AK368" s="20"/>
      <c r="AL368" s="20"/>
      <c r="AM368" s="20"/>
      <c r="AN368" s="20"/>
      <c r="AO368" s="20"/>
      <c r="AP368" s="20"/>
      <c r="AQ368" s="20"/>
      <c r="AR368" s="20"/>
      <c r="AS368" s="20"/>
      <c r="AT368" s="20"/>
      <c r="AU368" s="20"/>
      <c r="AV368" s="20"/>
    </row>
    <row r="369">
      <c r="A369" s="20"/>
      <c r="F369" s="10"/>
      <c r="G369" s="10"/>
      <c r="H369" s="10"/>
      <c r="I369" s="10"/>
      <c r="J369" s="18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  <c r="AH369" s="20"/>
      <c r="AI369" s="20"/>
      <c r="AJ369" s="20"/>
      <c r="AK369" s="20"/>
      <c r="AL369" s="20"/>
      <c r="AM369" s="20"/>
      <c r="AN369" s="20"/>
      <c r="AO369" s="20"/>
      <c r="AP369" s="20"/>
      <c r="AQ369" s="20"/>
      <c r="AR369" s="20"/>
      <c r="AS369" s="20"/>
      <c r="AT369" s="20"/>
      <c r="AU369" s="20"/>
      <c r="AV369" s="20"/>
    </row>
    <row r="370">
      <c r="A370" s="20"/>
      <c r="F370" s="10"/>
      <c r="G370" s="10"/>
      <c r="H370" s="10"/>
      <c r="I370" s="10"/>
      <c r="J370" s="18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  <c r="AH370" s="20"/>
      <c r="AI370" s="20"/>
      <c r="AJ370" s="20"/>
      <c r="AK370" s="20"/>
      <c r="AL370" s="20"/>
      <c r="AM370" s="20"/>
      <c r="AN370" s="20"/>
      <c r="AO370" s="20"/>
      <c r="AP370" s="20"/>
      <c r="AQ370" s="20"/>
      <c r="AR370" s="20"/>
      <c r="AS370" s="20"/>
      <c r="AT370" s="20"/>
      <c r="AU370" s="20"/>
      <c r="AV370" s="20"/>
    </row>
    <row r="371">
      <c r="A371" s="20"/>
      <c r="F371" s="10"/>
      <c r="G371" s="10"/>
      <c r="H371" s="10"/>
      <c r="I371" s="10"/>
      <c r="J371" s="18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  <c r="AH371" s="20"/>
      <c r="AI371" s="20"/>
      <c r="AJ371" s="20"/>
      <c r="AK371" s="20"/>
      <c r="AL371" s="20"/>
      <c r="AM371" s="20"/>
      <c r="AN371" s="20"/>
      <c r="AO371" s="20"/>
      <c r="AP371" s="20"/>
      <c r="AQ371" s="20"/>
      <c r="AR371" s="20"/>
      <c r="AS371" s="20"/>
      <c r="AT371" s="20"/>
      <c r="AU371" s="20"/>
      <c r="AV371" s="20"/>
    </row>
    <row r="372">
      <c r="A372" s="20"/>
      <c r="F372" s="10"/>
      <c r="G372" s="10"/>
      <c r="H372" s="10"/>
      <c r="I372" s="10"/>
      <c r="J372" s="18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  <c r="AH372" s="20"/>
      <c r="AI372" s="20"/>
      <c r="AJ372" s="20"/>
      <c r="AK372" s="20"/>
      <c r="AL372" s="20"/>
      <c r="AM372" s="20"/>
      <c r="AN372" s="20"/>
      <c r="AO372" s="20"/>
      <c r="AP372" s="20"/>
      <c r="AQ372" s="20"/>
      <c r="AR372" s="20"/>
      <c r="AS372" s="20"/>
      <c r="AT372" s="20"/>
      <c r="AU372" s="20"/>
      <c r="AV372" s="20"/>
    </row>
    <row r="373">
      <c r="A373" s="20"/>
      <c r="F373" s="10"/>
      <c r="G373" s="10"/>
      <c r="H373" s="10"/>
      <c r="I373" s="10"/>
      <c r="J373" s="18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  <c r="AH373" s="20"/>
      <c r="AI373" s="20"/>
      <c r="AJ373" s="20"/>
      <c r="AK373" s="20"/>
      <c r="AL373" s="20"/>
      <c r="AM373" s="20"/>
      <c r="AN373" s="20"/>
      <c r="AO373" s="20"/>
      <c r="AP373" s="20"/>
      <c r="AQ373" s="20"/>
      <c r="AR373" s="20"/>
      <c r="AS373" s="20"/>
      <c r="AT373" s="20"/>
      <c r="AU373" s="20"/>
      <c r="AV373" s="20"/>
    </row>
    <row r="374">
      <c r="A374" s="20"/>
      <c r="F374" s="10"/>
      <c r="G374" s="10"/>
      <c r="H374" s="10"/>
      <c r="I374" s="10"/>
      <c r="J374" s="18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  <c r="AH374" s="20"/>
      <c r="AI374" s="20"/>
      <c r="AJ374" s="20"/>
      <c r="AK374" s="20"/>
      <c r="AL374" s="20"/>
      <c r="AM374" s="20"/>
      <c r="AN374" s="20"/>
      <c r="AO374" s="20"/>
      <c r="AP374" s="20"/>
      <c r="AQ374" s="20"/>
      <c r="AR374" s="20"/>
      <c r="AS374" s="20"/>
      <c r="AT374" s="20"/>
      <c r="AU374" s="20"/>
      <c r="AV374" s="20"/>
    </row>
    <row r="375">
      <c r="A375" s="20"/>
      <c r="F375" s="10"/>
      <c r="G375" s="10"/>
      <c r="H375" s="10"/>
      <c r="I375" s="10"/>
      <c r="J375" s="18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  <c r="AH375" s="20"/>
      <c r="AI375" s="20"/>
      <c r="AJ375" s="20"/>
      <c r="AK375" s="20"/>
      <c r="AL375" s="20"/>
      <c r="AM375" s="20"/>
      <c r="AN375" s="20"/>
      <c r="AO375" s="20"/>
      <c r="AP375" s="20"/>
      <c r="AQ375" s="20"/>
      <c r="AR375" s="20"/>
      <c r="AS375" s="20"/>
      <c r="AT375" s="20"/>
      <c r="AU375" s="20"/>
      <c r="AV375" s="20"/>
    </row>
    <row r="376">
      <c r="A376" s="20"/>
      <c r="F376" s="10"/>
      <c r="G376" s="10"/>
      <c r="H376" s="10"/>
      <c r="I376" s="10"/>
      <c r="J376" s="18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  <c r="AH376" s="20"/>
      <c r="AI376" s="20"/>
      <c r="AJ376" s="20"/>
      <c r="AK376" s="20"/>
      <c r="AL376" s="20"/>
      <c r="AM376" s="20"/>
      <c r="AN376" s="20"/>
      <c r="AO376" s="20"/>
      <c r="AP376" s="20"/>
      <c r="AQ376" s="20"/>
      <c r="AR376" s="20"/>
      <c r="AS376" s="20"/>
      <c r="AT376" s="20"/>
      <c r="AU376" s="20"/>
      <c r="AV376" s="20"/>
    </row>
    <row r="377">
      <c r="A377" s="20"/>
      <c r="F377" s="10"/>
      <c r="G377" s="10"/>
      <c r="H377" s="10"/>
      <c r="I377" s="10"/>
      <c r="J377" s="18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  <c r="AH377" s="20"/>
      <c r="AI377" s="20"/>
      <c r="AJ377" s="20"/>
      <c r="AK377" s="20"/>
      <c r="AL377" s="20"/>
      <c r="AM377" s="20"/>
      <c r="AN377" s="20"/>
      <c r="AO377" s="20"/>
      <c r="AP377" s="20"/>
      <c r="AQ377" s="20"/>
      <c r="AR377" s="20"/>
      <c r="AS377" s="20"/>
      <c r="AT377" s="20"/>
      <c r="AU377" s="20"/>
      <c r="AV377" s="20"/>
    </row>
    <row r="378">
      <c r="A378" s="20"/>
      <c r="F378" s="10"/>
      <c r="G378" s="10"/>
      <c r="H378" s="10"/>
      <c r="I378" s="10"/>
      <c r="J378" s="18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20"/>
      <c r="AJ378" s="20"/>
      <c r="AK378" s="20"/>
      <c r="AL378" s="20"/>
      <c r="AM378" s="20"/>
      <c r="AN378" s="20"/>
      <c r="AO378" s="20"/>
      <c r="AP378" s="20"/>
      <c r="AQ378" s="20"/>
      <c r="AR378" s="20"/>
      <c r="AS378" s="20"/>
      <c r="AT378" s="20"/>
      <c r="AU378" s="20"/>
      <c r="AV378" s="20"/>
    </row>
    <row r="379">
      <c r="A379" s="20"/>
      <c r="F379" s="10"/>
      <c r="G379" s="10"/>
      <c r="H379" s="10"/>
      <c r="I379" s="10"/>
      <c r="J379" s="18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  <c r="AI379" s="20"/>
      <c r="AJ379" s="20"/>
      <c r="AK379" s="20"/>
      <c r="AL379" s="20"/>
      <c r="AM379" s="20"/>
      <c r="AN379" s="20"/>
      <c r="AO379" s="20"/>
      <c r="AP379" s="20"/>
      <c r="AQ379" s="20"/>
      <c r="AR379" s="20"/>
      <c r="AS379" s="20"/>
      <c r="AT379" s="20"/>
      <c r="AU379" s="20"/>
      <c r="AV379" s="20"/>
    </row>
    <row r="380">
      <c r="A380" s="20"/>
      <c r="F380" s="10"/>
      <c r="G380" s="10"/>
      <c r="H380" s="10"/>
      <c r="I380" s="10"/>
      <c r="J380" s="18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  <c r="AI380" s="20"/>
      <c r="AJ380" s="20"/>
      <c r="AK380" s="20"/>
      <c r="AL380" s="20"/>
      <c r="AM380" s="20"/>
      <c r="AN380" s="20"/>
      <c r="AO380" s="20"/>
      <c r="AP380" s="20"/>
      <c r="AQ380" s="20"/>
      <c r="AR380" s="20"/>
      <c r="AS380" s="20"/>
      <c r="AT380" s="20"/>
      <c r="AU380" s="20"/>
      <c r="AV380" s="20"/>
    </row>
    <row r="381">
      <c r="A381" s="20"/>
      <c r="F381" s="10"/>
      <c r="G381" s="10"/>
      <c r="H381" s="10"/>
      <c r="I381" s="10"/>
      <c r="J381" s="18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  <c r="AI381" s="20"/>
      <c r="AJ381" s="20"/>
      <c r="AK381" s="20"/>
      <c r="AL381" s="20"/>
      <c r="AM381" s="20"/>
      <c r="AN381" s="20"/>
      <c r="AO381" s="20"/>
      <c r="AP381" s="20"/>
      <c r="AQ381" s="20"/>
      <c r="AR381" s="20"/>
      <c r="AS381" s="20"/>
      <c r="AT381" s="20"/>
      <c r="AU381" s="20"/>
      <c r="AV381" s="20"/>
    </row>
    <row r="382">
      <c r="A382" s="20"/>
      <c r="F382" s="10"/>
      <c r="G382" s="10"/>
      <c r="H382" s="10"/>
      <c r="I382" s="10"/>
      <c r="J382" s="18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  <c r="AH382" s="20"/>
      <c r="AI382" s="20"/>
      <c r="AJ382" s="20"/>
      <c r="AK382" s="20"/>
      <c r="AL382" s="20"/>
      <c r="AM382" s="20"/>
      <c r="AN382" s="20"/>
      <c r="AO382" s="20"/>
      <c r="AP382" s="20"/>
      <c r="AQ382" s="20"/>
      <c r="AR382" s="20"/>
      <c r="AS382" s="20"/>
      <c r="AT382" s="20"/>
      <c r="AU382" s="20"/>
      <c r="AV382" s="20"/>
    </row>
    <row r="383">
      <c r="A383" s="20"/>
      <c r="F383" s="10"/>
      <c r="G383" s="10"/>
      <c r="H383" s="10"/>
      <c r="I383" s="10"/>
      <c r="J383" s="18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  <c r="AI383" s="20"/>
      <c r="AJ383" s="20"/>
      <c r="AK383" s="20"/>
      <c r="AL383" s="20"/>
      <c r="AM383" s="20"/>
      <c r="AN383" s="20"/>
      <c r="AO383" s="20"/>
      <c r="AP383" s="20"/>
      <c r="AQ383" s="20"/>
      <c r="AR383" s="20"/>
      <c r="AS383" s="20"/>
      <c r="AT383" s="20"/>
      <c r="AU383" s="20"/>
      <c r="AV383" s="20"/>
    </row>
    <row r="384">
      <c r="A384" s="20"/>
      <c r="F384" s="10"/>
      <c r="G384" s="10"/>
      <c r="H384" s="10"/>
      <c r="I384" s="10"/>
      <c r="J384" s="18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  <c r="AH384" s="20"/>
      <c r="AI384" s="20"/>
      <c r="AJ384" s="20"/>
      <c r="AK384" s="20"/>
      <c r="AL384" s="20"/>
      <c r="AM384" s="20"/>
      <c r="AN384" s="20"/>
      <c r="AO384" s="20"/>
      <c r="AP384" s="20"/>
      <c r="AQ384" s="20"/>
      <c r="AR384" s="20"/>
      <c r="AS384" s="20"/>
      <c r="AT384" s="20"/>
      <c r="AU384" s="20"/>
      <c r="AV384" s="20"/>
    </row>
    <row r="385">
      <c r="A385" s="20"/>
      <c r="F385" s="10"/>
      <c r="G385" s="10"/>
      <c r="H385" s="10"/>
      <c r="I385" s="10"/>
      <c r="J385" s="18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  <c r="AH385" s="20"/>
      <c r="AI385" s="20"/>
      <c r="AJ385" s="20"/>
      <c r="AK385" s="20"/>
      <c r="AL385" s="20"/>
      <c r="AM385" s="20"/>
      <c r="AN385" s="20"/>
      <c r="AO385" s="20"/>
      <c r="AP385" s="20"/>
      <c r="AQ385" s="20"/>
      <c r="AR385" s="20"/>
      <c r="AS385" s="20"/>
      <c r="AT385" s="20"/>
      <c r="AU385" s="20"/>
      <c r="AV385" s="20"/>
    </row>
    <row r="386">
      <c r="A386" s="20"/>
      <c r="F386" s="10"/>
      <c r="G386" s="10"/>
      <c r="H386" s="10"/>
      <c r="I386" s="10"/>
      <c r="J386" s="18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  <c r="AH386" s="20"/>
      <c r="AI386" s="20"/>
      <c r="AJ386" s="20"/>
      <c r="AK386" s="20"/>
      <c r="AL386" s="20"/>
      <c r="AM386" s="20"/>
      <c r="AN386" s="20"/>
      <c r="AO386" s="20"/>
      <c r="AP386" s="20"/>
      <c r="AQ386" s="20"/>
      <c r="AR386" s="20"/>
      <c r="AS386" s="20"/>
      <c r="AT386" s="20"/>
      <c r="AU386" s="20"/>
      <c r="AV386" s="20"/>
    </row>
    <row r="387">
      <c r="A387" s="20"/>
      <c r="F387" s="10"/>
      <c r="G387" s="10"/>
      <c r="H387" s="10"/>
      <c r="I387" s="10"/>
      <c r="J387" s="18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  <c r="AH387" s="20"/>
      <c r="AI387" s="20"/>
      <c r="AJ387" s="20"/>
      <c r="AK387" s="20"/>
      <c r="AL387" s="20"/>
      <c r="AM387" s="20"/>
      <c r="AN387" s="20"/>
      <c r="AO387" s="20"/>
      <c r="AP387" s="20"/>
      <c r="AQ387" s="20"/>
      <c r="AR387" s="20"/>
      <c r="AS387" s="20"/>
      <c r="AT387" s="20"/>
      <c r="AU387" s="20"/>
      <c r="AV387" s="20"/>
    </row>
    <row r="388">
      <c r="A388" s="20"/>
      <c r="F388" s="10"/>
      <c r="G388" s="10"/>
      <c r="H388" s="10"/>
      <c r="I388" s="10"/>
      <c r="J388" s="18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  <c r="AH388" s="20"/>
      <c r="AI388" s="20"/>
      <c r="AJ388" s="20"/>
      <c r="AK388" s="20"/>
      <c r="AL388" s="20"/>
      <c r="AM388" s="20"/>
      <c r="AN388" s="20"/>
      <c r="AO388" s="20"/>
      <c r="AP388" s="20"/>
      <c r="AQ388" s="20"/>
      <c r="AR388" s="20"/>
      <c r="AS388" s="20"/>
      <c r="AT388" s="20"/>
      <c r="AU388" s="20"/>
      <c r="AV388" s="20"/>
    </row>
    <row r="389">
      <c r="A389" s="20"/>
      <c r="F389" s="10"/>
      <c r="G389" s="10"/>
      <c r="H389" s="10"/>
      <c r="I389" s="10"/>
      <c r="J389" s="18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  <c r="AI389" s="20"/>
      <c r="AJ389" s="20"/>
      <c r="AK389" s="20"/>
      <c r="AL389" s="20"/>
      <c r="AM389" s="20"/>
      <c r="AN389" s="20"/>
      <c r="AO389" s="20"/>
      <c r="AP389" s="20"/>
      <c r="AQ389" s="20"/>
      <c r="AR389" s="20"/>
      <c r="AS389" s="20"/>
      <c r="AT389" s="20"/>
      <c r="AU389" s="20"/>
      <c r="AV389" s="20"/>
    </row>
    <row r="390">
      <c r="A390" s="20"/>
      <c r="F390" s="10"/>
      <c r="G390" s="10"/>
      <c r="H390" s="10"/>
      <c r="I390" s="10"/>
      <c r="J390" s="18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  <c r="AI390" s="20"/>
      <c r="AJ390" s="20"/>
      <c r="AK390" s="20"/>
      <c r="AL390" s="20"/>
      <c r="AM390" s="20"/>
      <c r="AN390" s="20"/>
      <c r="AO390" s="20"/>
      <c r="AP390" s="20"/>
      <c r="AQ390" s="20"/>
      <c r="AR390" s="20"/>
      <c r="AS390" s="20"/>
      <c r="AT390" s="20"/>
      <c r="AU390" s="20"/>
      <c r="AV390" s="20"/>
    </row>
    <row r="391">
      <c r="A391" s="20"/>
      <c r="F391" s="10"/>
      <c r="G391" s="10"/>
      <c r="H391" s="10"/>
      <c r="I391" s="10"/>
      <c r="J391" s="18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  <c r="AH391" s="20"/>
      <c r="AI391" s="20"/>
      <c r="AJ391" s="20"/>
      <c r="AK391" s="20"/>
      <c r="AL391" s="20"/>
      <c r="AM391" s="20"/>
      <c r="AN391" s="20"/>
      <c r="AO391" s="20"/>
      <c r="AP391" s="20"/>
      <c r="AQ391" s="20"/>
      <c r="AR391" s="20"/>
      <c r="AS391" s="20"/>
      <c r="AT391" s="20"/>
      <c r="AU391" s="20"/>
      <c r="AV391" s="20"/>
    </row>
    <row r="392">
      <c r="A392" s="20"/>
      <c r="F392" s="10"/>
      <c r="G392" s="10"/>
      <c r="H392" s="10"/>
      <c r="I392" s="10"/>
      <c r="J392" s="18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  <c r="AH392" s="20"/>
      <c r="AI392" s="20"/>
      <c r="AJ392" s="20"/>
      <c r="AK392" s="20"/>
      <c r="AL392" s="20"/>
      <c r="AM392" s="20"/>
      <c r="AN392" s="20"/>
      <c r="AO392" s="20"/>
      <c r="AP392" s="20"/>
      <c r="AQ392" s="20"/>
      <c r="AR392" s="20"/>
      <c r="AS392" s="20"/>
      <c r="AT392" s="20"/>
      <c r="AU392" s="20"/>
      <c r="AV392" s="20"/>
    </row>
    <row r="393">
      <c r="A393" s="20"/>
      <c r="F393" s="10"/>
      <c r="G393" s="10"/>
      <c r="H393" s="10"/>
      <c r="I393" s="10"/>
      <c r="J393" s="18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  <c r="AI393" s="20"/>
      <c r="AJ393" s="20"/>
      <c r="AK393" s="20"/>
      <c r="AL393" s="20"/>
      <c r="AM393" s="20"/>
      <c r="AN393" s="20"/>
      <c r="AO393" s="20"/>
      <c r="AP393" s="20"/>
      <c r="AQ393" s="20"/>
      <c r="AR393" s="20"/>
      <c r="AS393" s="20"/>
      <c r="AT393" s="20"/>
      <c r="AU393" s="20"/>
      <c r="AV393" s="20"/>
    </row>
    <row r="394">
      <c r="A394" s="20"/>
      <c r="F394" s="10"/>
      <c r="G394" s="10"/>
      <c r="H394" s="10"/>
      <c r="I394" s="10"/>
      <c r="J394" s="18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  <c r="AI394" s="20"/>
      <c r="AJ394" s="20"/>
      <c r="AK394" s="20"/>
      <c r="AL394" s="20"/>
      <c r="AM394" s="20"/>
      <c r="AN394" s="20"/>
      <c r="AO394" s="20"/>
      <c r="AP394" s="20"/>
      <c r="AQ394" s="20"/>
      <c r="AR394" s="20"/>
      <c r="AS394" s="20"/>
      <c r="AT394" s="20"/>
      <c r="AU394" s="20"/>
      <c r="AV394" s="20"/>
    </row>
    <row r="395">
      <c r="A395" s="20"/>
      <c r="F395" s="10"/>
      <c r="G395" s="10"/>
      <c r="H395" s="10"/>
      <c r="I395" s="10"/>
      <c r="J395" s="18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  <c r="AI395" s="20"/>
      <c r="AJ395" s="20"/>
      <c r="AK395" s="20"/>
      <c r="AL395" s="20"/>
      <c r="AM395" s="20"/>
      <c r="AN395" s="20"/>
      <c r="AO395" s="20"/>
      <c r="AP395" s="20"/>
      <c r="AQ395" s="20"/>
      <c r="AR395" s="20"/>
      <c r="AS395" s="20"/>
      <c r="AT395" s="20"/>
      <c r="AU395" s="20"/>
      <c r="AV395" s="20"/>
    </row>
    <row r="396">
      <c r="A396" s="20"/>
      <c r="F396" s="10"/>
      <c r="G396" s="10"/>
      <c r="H396" s="10"/>
      <c r="I396" s="10"/>
      <c r="J396" s="18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20"/>
      <c r="AJ396" s="20"/>
      <c r="AK396" s="20"/>
      <c r="AL396" s="20"/>
      <c r="AM396" s="20"/>
      <c r="AN396" s="20"/>
      <c r="AO396" s="20"/>
      <c r="AP396" s="20"/>
      <c r="AQ396" s="20"/>
      <c r="AR396" s="20"/>
      <c r="AS396" s="20"/>
      <c r="AT396" s="20"/>
      <c r="AU396" s="20"/>
      <c r="AV396" s="20"/>
    </row>
    <row r="397">
      <c r="A397" s="20"/>
      <c r="F397" s="10"/>
      <c r="G397" s="10"/>
      <c r="H397" s="10"/>
      <c r="I397" s="10"/>
      <c r="J397" s="18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  <c r="AH397" s="20"/>
      <c r="AI397" s="20"/>
      <c r="AJ397" s="20"/>
      <c r="AK397" s="20"/>
      <c r="AL397" s="20"/>
      <c r="AM397" s="20"/>
      <c r="AN397" s="20"/>
      <c r="AO397" s="20"/>
      <c r="AP397" s="20"/>
      <c r="AQ397" s="20"/>
      <c r="AR397" s="20"/>
      <c r="AS397" s="20"/>
      <c r="AT397" s="20"/>
      <c r="AU397" s="20"/>
      <c r="AV397" s="20"/>
    </row>
    <row r="398">
      <c r="A398" s="20"/>
      <c r="F398" s="10"/>
      <c r="G398" s="10"/>
      <c r="H398" s="10"/>
      <c r="I398" s="10"/>
      <c r="J398" s="18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  <c r="AH398" s="20"/>
      <c r="AI398" s="20"/>
      <c r="AJ398" s="20"/>
      <c r="AK398" s="20"/>
      <c r="AL398" s="20"/>
      <c r="AM398" s="20"/>
      <c r="AN398" s="20"/>
      <c r="AO398" s="20"/>
      <c r="AP398" s="20"/>
      <c r="AQ398" s="20"/>
      <c r="AR398" s="20"/>
      <c r="AS398" s="20"/>
      <c r="AT398" s="20"/>
      <c r="AU398" s="20"/>
      <c r="AV398" s="20"/>
    </row>
    <row r="399">
      <c r="A399" s="20"/>
      <c r="F399" s="10"/>
      <c r="G399" s="10"/>
      <c r="H399" s="10"/>
      <c r="I399" s="10"/>
      <c r="J399" s="18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  <c r="AI399" s="20"/>
      <c r="AJ399" s="20"/>
      <c r="AK399" s="20"/>
      <c r="AL399" s="20"/>
      <c r="AM399" s="20"/>
      <c r="AN399" s="20"/>
      <c r="AO399" s="20"/>
      <c r="AP399" s="20"/>
      <c r="AQ399" s="20"/>
      <c r="AR399" s="20"/>
      <c r="AS399" s="20"/>
      <c r="AT399" s="20"/>
      <c r="AU399" s="20"/>
      <c r="AV399" s="20"/>
    </row>
    <row r="400">
      <c r="A400" s="20"/>
      <c r="F400" s="10"/>
      <c r="G400" s="10"/>
      <c r="H400" s="10"/>
      <c r="I400" s="10"/>
      <c r="J400" s="18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  <c r="AI400" s="20"/>
      <c r="AJ400" s="20"/>
      <c r="AK400" s="20"/>
      <c r="AL400" s="20"/>
      <c r="AM400" s="20"/>
      <c r="AN400" s="20"/>
      <c r="AO400" s="20"/>
      <c r="AP400" s="20"/>
      <c r="AQ400" s="20"/>
      <c r="AR400" s="20"/>
      <c r="AS400" s="20"/>
      <c r="AT400" s="20"/>
      <c r="AU400" s="20"/>
      <c r="AV400" s="20"/>
    </row>
    <row r="401">
      <c r="A401" s="20"/>
      <c r="F401" s="10"/>
      <c r="G401" s="10"/>
      <c r="H401" s="10"/>
      <c r="I401" s="10"/>
      <c r="J401" s="18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  <c r="AH401" s="20"/>
      <c r="AI401" s="20"/>
      <c r="AJ401" s="20"/>
      <c r="AK401" s="20"/>
      <c r="AL401" s="20"/>
      <c r="AM401" s="20"/>
      <c r="AN401" s="20"/>
      <c r="AO401" s="20"/>
      <c r="AP401" s="20"/>
      <c r="AQ401" s="20"/>
      <c r="AR401" s="20"/>
      <c r="AS401" s="20"/>
      <c r="AT401" s="20"/>
      <c r="AU401" s="20"/>
      <c r="AV401" s="20"/>
    </row>
    <row r="402">
      <c r="A402" s="20"/>
      <c r="F402" s="10"/>
      <c r="G402" s="10"/>
      <c r="H402" s="10"/>
      <c r="I402" s="10"/>
      <c r="J402" s="18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  <c r="AI402" s="20"/>
      <c r="AJ402" s="20"/>
      <c r="AK402" s="20"/>
      <c r="AL402" s="20"/>
      <c r="AM402" s="20"/>
      <c r="AN402" s="20"/>
      <c r="AO402" s="20"/>
      <c r="AP402" s="20"/>
      <c r="AQ402" s="20"/>
      <c r="AR402" s="20"/>
      <c r="AS402" s="20"/>
      <c r="AT402" s="20"/>
      <c r="AU402" s="20"/>
      <c r="AV402" s="20"/>
    </row>
    <row r="403">
      <c r="A403" s="20"/>
      <c r="F403" s="10"/>
      <c r="G403" s="10"/>
      <c r="H403" s="10"/>
      <c r="I403" s="10"/>
      <c r="J403" s="18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  <c r="AH403" s="20"/>
      <c r="AI403" s="20"/>
      <c r="AJ403" s="20"/>
      <c r="AK403" s="20"/>
      <c r="AL403" s="20"/>
      <c r="AM403" s="20"/>
      <c r="AN403" s="20"/>
      <c r="AO403" s="20"/>
      <c r="AP403" s="20"/>
      <c r="AQ403" s="20"/>
      <c r="AR403" s="20"/>
      <c r="AS403" s="20"/>
      <c r="AT403" s="20"/>
      <c r="AU403" s="20"/>
      <c r="AV403" s="20"/>
    </row>
    <row r="404">
      <c r="A404" s="20"/>
      <c r="F404" s="10"/>
      <c r="G404" s="10"/>
      <c r="H404" s="10"/>
      <c r="I404" s="10"/>
      <c r="J404" s="18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  <c r="AH404" s="20"/>
      <c r="AI404" s="20"/>
      <c r="AJ404" s="20"/>
      <c r="AK404" s="20"/>
      <c r="AL404" s="20"/>
      <c r="AM404" s="20"/>
      <c r="AN404" s="20"/>
      <c r="AO404" s="20"/>
      <c r="AP404" s="20"/>
      <c r="AQ404" s="20"/>
      <c r="AR404" s="20"/>
      <c r="AS404" s="20"/>
      <c r="AT404" s="20"/>
      <c r="AU404" s="20"/>
      <c r="AV404" s="20"/>
    </row>
    <row r="405">
      <c r="A405" s="20"/>
      <c r="F405" s="10"/>
      <c r="G405" s="10"/>
      <c r="H405" s="10"/>
      <c r="I405" s="10"/>
      <c r="J405" s="18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  <c r="AH405" s="20"/>
      <c r="AI405" s="20"/>
      <c r="AJ405" s="20"/>
      <c r="AK405" s="20"/>
      <c r="AL405" s="20"/>
      <c r="AM405" s="20"/>
      <c r="AN405" s="20"/>
      <c r="AO405" s="20"/>
      <c r="AP405" s="20"/>
      <c r="AQ405" s="20"/>
      <c r="AR405" s="20"/>
      <c r="AS405" s="20"/>
      <c r="AT405" s="20"/>
      <c r="AU405" s="20"/>
      <c r="AV405" s="20"/>
    </row>
    <row r="406">
      <c r="A406" s="20"/>
      <c r="F406" s="10"/>
      <c r="G406" s="10"/>
      <c r="H406" s="10"/>
      <c r="I406" s="10"/>
      <c r="J406" s="18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  <c r="AI406" s="20"/>
      <c r="AJ406" s="20"/>
      <c r="AK406" s="20"/>
      <c r="AL406" s="20"/>
      <c r="AM406" s="20"/>
      <c r="AN406" s="20"/>
      <c r="AO406" s="20"/>
      <c r="AP406" s="20"/>
      <c r="AQ406" s="20"/>
      <c r="AR406" s="20"/>
      <c r="AS406" s="20"/>
      <c r="AT406" s="20"/>
      <c r="AU406" s="20"/>
      <c r="AV406" s="20"/>
    </row>
    <row r="407">
      <c r="A407" s="20"/>
      <c r="F407" s="10"/>
      <c r="G407" s="10"/>
      <c r="H407" s="10"/>
      <c r="I407" s="10"/>
      <c r="J407" s="18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  <c r="AI407" s="20"/>
      <c r="AJ407" s="20"/>
      <c r="AK407" s="20"/>
      <c r="AL407" s="20"/>
      <c r="AM407" s="20"/>
      <c r="AN407" s="20"/>
      <c r="AO407" s="20"/>
      <c r="AP407" s="20"/>
      <c r="AQ407" s="20"/>
      <c r="AR407" s="20"/>
      <c r="AS407" s="20"/>
      <c r="AT407" s="20"/>
      <c r="AU407" s="20"/>
      <c r="AV407" s="20"/>
    </row>
    <row r="408">
      <c r="A408" s="20"/>
      <c r="F408" s="10"/>
      <c r="G408" s="10"/>
      <c r="H408" s="10"/>
      <c r="I408" s="10"/>
      <c r="J408" s="18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  <c r="AI408" s="20"/>
      <c r="AJ408" s="20"/>
      <c r="AK408" s="20"/>
      <c r="AL408" s="20"/>
      <c r="AM408" s="20"/>
      <c r="AN408" s="20"/>
      <c r="AO408" s="20"/>
      <c r="AP408" s="20"/>
      <c r="AQ408" s="20"/>
      <c r="AR408" s="20"/>
      <c r="AS408" s="20"/>
      <c r="AT408" s="20"/>
      <c r="AU408" s="20"/>
      <c r="AV408" s="20"/>
    </row>
    <row r="409">
      <c r="A409" s="20"/>
      <c r="F409" s="10"/>
      <c r="G409" s="10"/>
      <c r="H409" s="10"/>
      <c r="I409" s="10"/>
      <c r="J409" s="18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  <c r="AI409" s="20"/>
      <c r="AJ409" s="20"/>
      <c r="AK409" s="20"/>
      <c r="AL409" s="20"/>
      <c r="AM409" s="20"/>
      <c r="AN409" s="20"/>
      <c r="AO409" s="20"/>
      <c r="AP409" s="20"/>
      <c r="AQ409" s="20"/>
      <c r="AR409" s="20"/>
      <c r="AS409" s="20"/>
      <c r="AT409" s="20"/>
      <c r="AU409" s="20"/>
      <c r="AV409" s="20"/>
    </row>
    <row r="410">
      <c r="A410" s="20"/>
      <c r="F410" s="10"/>
      <c r="G410" s="10"/>
      <c r="H410" s="10"/>
      <c r="I410" s="10"/>
      <c r="J410" s="18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  <c r="AI410" s="20"/>
      <c r="AJ410" s="20"/>
      <c r="AK410" s="20"/>
      <c r="AL410" s="20"/>
      <c r="AM410" s="20"/>
      <c r="AN410" s="20"/>
      <c r="AO410" s="20"/>
      <c r="AP410" s="20"/>
      <c r="AQ410" s="20"/>
      <c r="AR410" s="20"/>
      <c r="AS410" s="20"/>
      <c r="AT410" s="20"/>
      <c r="AU410" s="20"/>
      <c r="AV410" s="20"/>
    </row>
    <row r="411">
      <c r="A411" s="20"/>
      <c r="F411" s="10"/>
      <c r="G411" s="10"/>
      <c r="H411" s="10"/>
      <c r="I411" s="10"/>
      <c r="J411" s="18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  <c r="AH411" s="20"/>
      <c r="AI411" s="20"/>
      <c r="AJ411" s="20"/>
      <c r="AK411" s="20"/>
      <c r="AL411" s="20"/>
      <c r="AM411" s="20"/>
      <c r="AN411" s="20"/>
      <c r="AO411" s="20"/>
      <c r="AP411" s="20"/>
      <c r="AQ411" s="20"/>
      <c r="AR411" s="20"/>
      <c r="AS411" s="20"/>
      <c r="AT411" s="20"/>
      <c r="AU411" s="20"/>
      <c r="AV411" s="20"/>
    </row>
    <row r="412">
      <c r="A412" s="20"/>
      <c r="F412" s="10"/>
      <c r="G412" s="10"/>
      <c r="H412" s="10"/>
      <c r="I412" s="10"/>
      <c r="J412" s="18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20"/>
      <c r="AI412" s="20"/>
      <c r="AJ412" s="20"/>
      <c r="AK412" s="20"/>
      <c r="AL412" s="20"/>
      <c r="AM412" s="20"/>
      <c r="AN412" s="20"/>
      <c r="AO412" s="20"/>
      <c r="AP412" s="20"/>
      <c r="AQ412" s="20"/>
      <c r="AR412" s="20"/>
      <c r="AS412" s="20"/>
      <c r="AT412" s="20"/>
      <c r="AU412" s="20"/>
      <c r="AV412" s="20"/>
    </row>
    <row r="413">
      <c r="A413" s="20"/>
      <c r="F413" s="10"/>
      <c r="G413" s="10"/>
      <c r="H413" s="10"/>
      <c r="I413" s="10"/>
      <c r="J413" s="18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  <c r="AH413" s="20"/>
      <c r="AI413" s="20"/>
      <c r="AJ413" s="20"/>
      <c r="AK413" s="20"/>
      <c r="AL413" s="20"/>
      <c r="AM413" s="20"/>
      <c r="AN413" s="20"/>
      <c r="AO413" s="20"/>
      <c r="AP413" s="20"/>
      <c r="AQ413" s="20"/>
      <c r="AR413" s="20"/>
      <c r="AS413" s="20"/>
      <c r="AT413" s="20"/>
      <c r="AU413" s="20"/>
      <c r="AV413" s="20"/>
    </row>
    <row r="414">
      <c r="A414" s="20"/>
      <c r="F414" s="10"/>
      <c r="G414" s="10"/>
      <c r="H414" s="10"/>
      <c r="I414" s="10"/>
      <c r="J414" s="18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0"/>
      <c r="AH414" s="20"/>
      <c r="AI414" s="20"/>
      <c r="AJ414" s="20"/>
      <c r="AK414" s="20"/>
      <c r="AL414" s="20"/>
      <c r="AM414" s="20"/>
      <c r="AN414" s="20"/>
      <c r="AO414" s="20"/>
      <c r="AP414" s="20"/>
      <c r="AQ414" s="20"/>
      <c r="AR414" s="20"/>
      <c r="AS414" s="20"/>
      <c r="AT414" s="20"/>
      <c r="AU414" s="20"/>
      <c r="AV414" s="20"/>
    </row>
    <row r="415">
      <c r="A415" s="20"/>
      <c r="F415" s="10"/>
      <c r="G415" s="10"/>
      <c r="H415" s="10"/>
      <c r="I415" s="10"/>
      <c r="J415" s="18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  <c r="AH415" s="20"/>
      <c r="AI415" s="20"/>
      <c r="AJ415" s="20"/>
      <c r="AK415" s="20"/>
      <c r="AL415" s="20"/>
      <c r="AM415" s="20"/>
      <c r="AN415" s="20"/>
      <c r="AO415" s="20"/>
      <c r="AP415" s="20"/>
      <c r="AQ415" s="20"/>
      <c r="AR415" s="20"/>
      <c r="AS415" s="20"/>
      <c r="AT415" s="20"/>
      <c r="AU415" s="20"/>
      <c r="AV415" s="20"/>
    </row>
    <row r="416">
      <c r="A416" s="20"/>
      <c r="F416" s="10"/>
      <c r="G416" s="10"/>
      <c r="H416" s="10"/>
      <c r="I416" s="10"/>
      <c r="J416" s="18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0"/>
      <c r="AH416" s="20"/>
      <c r="AI416" s="20"/>
      <c r="AJ416" s="20"/>
      <c r="AK416" s="20"/>
      <c r="AL416" s="20"/>
      <c r="AM416" s="20"/>
      <c r="AN416" s="20"/>
      <c r="AO416" s="20"/>
      <c r="AP416" s="20"/>
      <c r="AQ416" s="20"/>
      <c r="AR416" s="20"/>
      <c r="AS416" s="20"/>
      <c r="AT416" s="20"/>
      <c r="AU416" s="20"/>
      <c r="AV416" s="20"/>
    </row>
    <row r="417">
      <c r="A417" s="20"/>
      <c r="F417" s="10"/>
      <c r="G417" s="10"/>
      <c r="H417" s="10"/>
      <c r="I417" s="10"/>
      <c r="J417" s="18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0"/>
      <c r="AH417" s="20"/>
      <c r="AI417" s="20"/>
      <c r="AJ417" s="20"/>
      <c r="AK417" s="20"/>
      <c r="AL417" s="20"/>
      <c r="AM417" s="20"/>
      <c r="AN417" s="20"/>
      <c r="AO417" s="20"/>
      <c r="AP417" s="20"/>
      <c r="AQ417" s="20"/>
      <c r="AR417" s="20"/>
      <c r="AS417" s="20"/>
      <c r="AT417" s="20"/>
      <c r="AU417" s="20"/>
      <c r="AV417" s="20"/>
    </row>
    <row r="418">
      <c r="A418" s="20"/>
      <c r="F418" s="10"/>
      <c r="G418" s="10"/>
      <c r="H418" s="10"/>
      <c r="I418" s="10"/>
      <c r="J418" s="18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  <c r="AG418" s="20"/>
      <c r="AH418" s="20"/>
      <c r="AI418" s="20"/>
      <c r="AJ418" s="20"/>
      <c r="AK418" s="20"/>
      <c r="AL418" s="20"/>
      <c r="AM418" s="20"/>
      <c r="AN418" s="20"/>
      <c r="AO418" s="20"/>
      <c r="AP418" s="20"/>
      <c r="AQ418" s="20"/>
      <c r="AR418" s="20"/>
      <c r="AS418" s="20"/>
      <c r="AT418" s="20"/>
      <c r="AU418" s="20"/>
      <c r="AV418" s="20"/>
    </row>
    <row r="419">
      <c r="A419" s="20"/>
      <c r="F419" s="10"/>
      <c r="G419" s="10"/>
      <c r="H419" s="10"/>
      <c r="I419" s="10"/>
      <c r="J419" s="18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  <c r="AG419" s="20"/>
      <c r="AH419" s="20"/>
      <c r="AI419" s="20"/>
      <c r="AJ419" s="20"/>
      <c r="AK419" s="20"/>
      <c r="AL419" s="20"/>
      <c r="AM419" s="20"/>
      <c r="AN419" s="20"/>
      <c r="AO419" s="20"/>
      <c r="AP419" s="20"/>
      <c r="AQ419" s="20"/>
      <c r="AR419" s="20"/>
      <c r="AS419" s="20"/>
      <c r="AT419" s="20"/>
      <c r="AU419" s="20"/>
      <c r="AV419" s="20"/>
    </row>
    <row r="420">
      <c r="A420" s="20"/>
      <c r="F420" s="10"/>
      <c r="G420" s="10"/>
      <c r="H420" s="10"/>
      <c r="I420" s="10"/>
      <c r="J420" s="18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  <c r="AG420" s="20"/>
      <c r="AH420" s="20"/>
      <c r="AI420" s="20"/>
      <c r="AJ420" s="20"/>
      <c r="AK420" s="20"/>
      <c r="AL420" s="20"/>
      <c r="AM420" s="20"/>
      <c r="AN420" s="20"/>
      <c r="AO420" s="20"/>
      <c r="AP420" s="20"/>
      <c r="AQ420" s="20"/>
      <c r="AR420" s="20"/>
      <c r="AS420" s="20"/>
      <c r="AT420" s="20"/>
      <c r="AU420" s="20"/>
      <c r="AV420" s="20"/>
    </row>
    <row r="421">
      <c r="A421" s="20"/>
      <c r="F421" s="10"/>
      <c r="G421" s="10"/>
      <c r="H421" s="10"/>
      <c r="I421" s="10"/>
      <c r="J421" s="18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0"/>
      <c r="AH421" s="20"/>
      <c r="AI421" s="20"/>
      <c r="AJ421" s="20"/>
      <c r="AK421" s="20"/>
      <c r="AL421" s="20"/>
      <c r="AM421" s="20"/>
      <c r="AN421" s="20"/>
      <c r="AO421" s="20"/>
      <c r="AP421" s="20"/>
      <c r="AQ421" s="20"/>
      <c r="AR421" s="20"/>
      <c r="AS421" s="20"/>
      <c r="AT421" s="20"/>
      <c r="AU421" s="20"/>
      <c r="AV421" s="20"/>
    </row>
    <row r="422">
      <c r="A422" s="20"/>
      <c r="F422" s="10"/>
      <c r="G422" s="10"/>
      <c r="H422" s="10"/>
      <c r="I422" s="10"/>
      <c r="J422" s="18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  <c r="AG422" s="20"/>
      <c r="AH422" s="20"/>
      <c r="AI422" s="20"/>
      <c r="AJ422" s="20"/>
      <c r="AK422" s="20"/>
      <c r="AL422" s="20"/>
      <c r="AM422" s="20"/>
      <c r="AN422" s="20"/>
      <c r="AO422" s="20"/>
      <c r="AP422" s="20"/>
      <c r="AQ422" s="20"/>
      <c r="AR422" s="20"/>
      <c r="AS422" s="20"/>
      <c r="AT422" s="20"/>
      <c r="AU422" s="20"/>
      <c r="AV422" s="20"/>
    </row>
    <row r="423">
      <c r="A423" s="20"/>
      <c r="F423" s="10"/>
      <c r="G423" s="10"/>
      <c r="H423" s="10"/>
      <c r="I423" s="10"/>
      <c r="J423" s="18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 s="20"/>
      <c r="AH423" s="20"/>
      <c r="AI423" s="20"/>
      <c r="AJ423" s="20"/>
      <c r="AK423" s="20"/>
      <c r="AL423" s="20"/>
      <c r="AM423" s="20"/>
      <c r="AN423" s="20"/>
      <c r="AO423" s="20"/>
      <c r="AP423" s="20"/>
      <c r="AQ423" s="20"/>
      <c r="AR423" s="20"/>
      <c r="AS423" s="20"/>
      <c r="AT423" s="20"/>
      <c r="AU423" s="20"/>
      <c r="AV423" s="20"/>
    </row>
    <row r="424">
      <c r="A424" s="20"/>
      <c r="F424" s="10"/>
      <c r="G424" s="10"/>
      <c r="H424" s="10"/>
      <c r="I424" s="10"/>
      <c r="J424" s="18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  <c r="AG424" s="20"/>
      <c r="AH424" s="20"/>
      <c r="AI424" s="20"/>
      <c r="AJ424" s="20"/>
      <c r="AK424" s="20"/>
      <c r="AL424" s="20"/>
      <c r="AM424" s="20"/>
      <c r="AN424" s="20"/>
      <c r="AO424" s="20"/>
      <c r="AP424" s="20"/>
      <c r="AQ424" s="20"/>
      <c r="AR424" s="20"/>
      <c r="AS424" s="20"/>
      <c r="AT424" s="20"/>
      <c r="AU424" s="20"/>
      <c r="AV424" s="20"/>
    </row>
    <row r="425">
      <c r="A425" s="20"/>
      <c r="F425" s="10"/>
      <c r="G425" s="10"/>
      <c r="H425" s="10"/>
      <c r="I425" s="10"/>
      <c r="J425" s="18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0"/>
      <c r="AH425" s="20"/>
      <c r="AI425" s="20"/>
      <c r="AJ425" s="20"/>
      <c r="AK425" s="20"/>
      <c r="AL425" s="20"/>
      <c r="AM425" s="20"/>
      <c r="AN425" s="20"/>
      <c r="AO425" s="20"/>
      <c r="AP425" s="20"/>
      <c r="AQ425" s="20"/>
      <c r="AR425" s="20"/>
      <c r="AS425" s="20"/>
      <c r="AT425" s="20"/>
      <c r="AU425" s="20"/>
      <c r="AV425" s="20"/>
    </row>
    <row r="426">
      <c r="A426" s="20"/>
      <c r="F426" s="10"/>
      <c r="G426" s="10"/>
      <c r="H426" s="10"/>
      <c r="I426" s="10"/>
      <c r="J426" s="18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  <c r="AG426" s="20"/>
      <c r="AH426" s="20"/>
      <c r="AI426" s="20"/>
      <c r="AJ426" s="20"/>
      <c r="AK426" s="20"/>
      <c r="AL426" s="20"/>
      <c r="AM426" s="20"/>
      <c r="AN426" s="20"/>
      <c r="AO426" s="20"/>
      <c r="AP426" s="20"/>
      <c r="AQ426" s="20"/>
      <c r="AR426" s="20"/>
      <c r="AS426" s="20"/>
      <c r="AT426" s="20"/>
      <c r="AU426" s="20"/>
      <c r="AV426" s="20"/>
    </row>
    <row r="427">
      <c r="A427" s="20"/>
      <c r="F427" s="10"/>
      <c r="G427" s="10"/>
      <c r="H427" s="10"/>
      <c r="I427" s="10"/>
      <c r="J427" s="18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0"/>
      <c r="AH427" s="20"/>
      <c r="AI427" s="20"/>
      <c r="AJ427" s="20"/>
      <c r="AK427" s="20"/>
      <c r="AL427" s="20"/>
      <c r="AM427" s="20"/>
      <c r="AN427" s="20"/>
      <c r="AO427" s="20"/>
      <c r="AP427" s="20"/>
      <c r="AQ427" s="20"/>
      <c r="AR427" s="20"/>
      <c r="AS427" s="20"/>
      <c r="AT427" s="20"/>
      <c r="AU427" s="20"/>
      <c r="AV427" s="20"/>
    </row>
    <row r="428">
      <c r="A428" s="20"/>
      <c r="F428" s="10"/>
      <c r="G428" s="10"/>
      <c r="H428" s="10"/>
      <c r="I428" s="10"/>
      <c r="J428" s="18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  <c r="AG428" s="20"/>
      <c r="AH428" s="20"/>
      <c r="AI428" s="20"/>
      <c r="AJ428" s="20"/>
      <c r="AK428" s="20"/>
      <c r="AL428" s="20"/>
      <c r="AM428" s="20"/>
      <c r="AN428" s="20"/>
      <c r="AO428" s="20"/>
      <c r="AP428" s="20"/>
      <c r="AQ428" s="20"/>
      <c r="AR428" s="20"/>
      <c r="AS428" s="20"/>
      <c r="AT428" s="20"/>
      <c r="AU428" s="20"/>
      <c r="AV428" s="20"/>
    </row>
    <row r="429">
      <c r="A429" s="20"/>
      <c r="F429" s="10"/>
      <c r="G429" s="10"/>
      <c r="H429" s="10"/>
      <c r="I429" s="10"/>
      <c r="J429" s="18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0"/>
      <c r="AH429" s="20"/>
      <c r="AI429" s="20"/>
      <c r="AJ429" s="20"/>
      <c r="AK429" s="20"/>
      <c r="AL429" s="20"/>
      <c r="AM429" s="20"/>
      <c r="AN429" s="20"/>
      <c r="AO429" s="20"/>
      <c r="AP429" s="20"/>
      <c r="AQ429" s="20"/>
      <c r="AR429" s="20"/>
      <c r="AS429" s="20"/>
      <c r="AT429" s="20"/>
      <c r="AU429" s="20"/>
      <c r="AV429" s="20"/>
    </row>
    <row r="430">
      <c r="A430" s="20"/>
      <c r="F430" s="10"/>
      <c r="G430" s="10"/>
      <c r="H430" s="10"/>
      <c r="I430" s="10"/>
      <c r="J430" s="18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0"/>
      <c r="AH430" s="20"/>
      <c r="AI430" s="20"/>
      <c r="AJ430" s="20"/>
      <c r="AK430" s="20"/>
      <c r="AL430" s="20"/>
      <c r="AM430" s="20"/>
      <c r="AN430" s="20"/>
      <c r="AO430" s="20"/>
      <c r="AP430" s="20"/>
      <c r="AQ430" s="20"/>
      <c r="AR430" s="20"/>
      <c r="AS430" s="20"/>
      <c r="AT430" s="20"/>
      <c r="AU430" s="20"/>
      <c r="AV430" s="20"/>
    </row>
    <row r="431">
      <c r="A431" s="20"/>
      <c r="F431" s="10"/>
      <c r="G431" s="10"/>
      <c r="H431" s="10"/>
      <c r="I431" s="10"/>
      <c r="J431" s="18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0"/>
      <c r="AH431" s="20"/>
      <c r="AI431" s="20"/>
      <c r="AJ431" s="20"/>
      <c r="AK431" s="20"/>
      <c r="AL431" s="20"/>
      <c r="AM431" s="20"/>
      <c r="AN431" s="20"/>
      <c r="AO431" s="20"/>
      <c r="AP431" s="20"/>
      <c r="AQ431" s="20"/>
      <c r="AR431" s="20"/>
      <c r="AS431" s="20"/>
      <c r="AT431" s="20"/>
      <c r="AU431" s="20"/>
      <c r="AV431" s="20"/>
    </row>
    <row r="432">
      <c r="A432" s="20"/>
      <c r="F432" s="10"/>
      <c r="G432" s="10"/>
      <c r="H432" s="10"/>
      <c r="I432" s="10"/>
      <c r="J432" s="18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  <c r="AG432" s="20"/>
      <c r="AH432" s="20"/>
      <c r="AI432" s="20"/>
      <c r="AJ432" s="20"/>
      <c r="AK432" s="20"/>
      <c r="AL432" s="20"/>
      <c r="AM432" s="20"/>
      <c r="AN432" s="20"/>
      <c r="AO432" s="20"/>
      <c r="AP432" s="20"/>
      <c r="AQ432" s="20"/>
      <c r="AR432" s="20"/>
      <c r="AS432" s="20"/>
      <c r="AT432" s="20"/>
      <c r="AU432" s="20"/>
      <c r="AV432" s="20"/>
    </row>
    <row r="433">
      <c r="A433" s="20"/>
      <c r="F433" s="10"/>
      <c r="G433" s="10"/>
      <c r="H433" s="10"/>
      <c r="I433" s="10"/>
      <c r="J433" s="18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0"/>
      <c r="AH433" s="20"/>
      <c r="AI433" s="20"/>
      <c r="AJ433" s="20"/>
      <c r="AK433" s="20"/>
      <c r="AL433" s="20"/>
      <c r="AM433" s="20"/>
      <c r="AN433" s="20"/>
      <c r="AO433" s="20"/>
      <c r="AP433" s="20"/>
      <c r="AQ433" s="20"/>
      <c r="AR433" s="20"/>
      <c r="AS433" s="20"/>
      <c r="AT433" s="20"/>
      <c r="AU433" s="20"/>
      <c r="AV433" s="20"/>
    </row>
    <row r="434">
      <c r="A434" s="20"/>
      <c r="F434" s="10"/>
      <c r="G434" s="10"/>
      <c r="H434" s="10"/>
      <c r="I434" s="10"/>
      <c r="J434" s="18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0"/>
      <c r="AH434" s="20"/>
      <c r="AI434" s="20"/>
      <c r="AJ434" s="20"/>
      <c r="AK434" s="20"/>
      <c r="AL434" s="20"/>
      <c r="AM434" s="20"/>
      <c r="AN434" s="20"/>
      <c r="AO434" s="20"/>
      <c r="AP434" s="20"/>
      <c r="AQ434" s="20"/>
      <c r="AR434" s="20"/>
      <c r="AS434" s="20"/>
      <c r="AT434" s="20"/>
      <c r="AU434" s="20"/>
      <c r="AV434" s="20"/>
    </row>
    <row r="435">
      <c r="A435" s="20"/>
      <c r="F435" s="10"/>
      <c r="G435" s="10"/>
      <c r="H435" s="10"/>
      <c r="I435" s="10"/>
      <c r="J435" s="18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  <c r="AG435" s="20"/>
      <c r="AH435" s="20"/>
      <c r="AI435" s="20"/>
      <c r="AJ435" s="20"/>
      <c r="AK435" s="20"/>
      <c r="AL435" s="20"/>
      <c r="AM435" s="20"/>
      <c r="AN435" s="20"/>
      <c r="AO435" s="20"/>
      <c r="AP435" s="20"/>
      <c r="AQ435" s="20"/>
      <c r="AR435" s="20"/>
      <c r="AS435" s="20"/>
      <c r="AT435" s="20"/>
      <c r="AU435" s="20"/>
      <c r="AV435" s="20"/>
    </row>
    <row r="436">
      <c r="A436" s="20"/>
      <c r="F436" s="10"/>
      <c r="G436" s="10"/>
      <c r="H436" s="10"/>
      <c r="I436" s="10"/>
      <c r="J436" s="18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  <c r="AG436" s="20"/>
      <c r="AH436" s="20"/>
      <c r="AI436" s="20"/>
      <c r="AJ436" s="20"/>
      <c r="AK436" s="20"/>
      <c r="AL436" s="20"/>
      <c r="AM436" s="20"/>
      <c r="AN436" s="20"/>
      <c r="AO436" s="20"/>
      <c r="AP436" s="20"/>
      <c r="AQ436" s="20"/>
      <c r="AR436" s="20"/>
      <c r="AS436" s="20"/>
      <c r="AT436" s="20"/>
      <c r="AU436" s="20"/>
      <c r="AV436" s="20"/>
    </row>
    <row r="437">
      <c r="A437" s="20"/>
      <c r="F437" s="10"/>
      <c r="G437" s="10"/>
      <c r="H437" s="10"/>
      <c r="I437" s="10"/>
      <c r="J437" s="18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  <c r="AG437" s="20"/>
      <c r="AH437" s="20"/>
      <c r="AI437" s="20"/>
      <c r="AJ437" s="20"/>
      <c r="AK437" s="20"/>
      <c r="AL437" s="20"/>
      <c r="AM437" s="20"/>
      <c r="AN437" s="20"/>
      <c r="AO437" s="20"/>
      <c r="AP437" s="20"/>
      <c r="AQ437" s="20"/>
      <c r="AR437" s="20"/>
      <c r="AS437" s="20"/>
      <c r="AT437" s="20"/>
      <c r="AU437" s="20"/>
      <c r="AV437" s="20"/>
    </row>
    <row r="438">
      <c r="A438" s="20"/>
      <c r="F438" s="10"/>
      <c r="G438" s="10"/>
      <c r="H438" s="10"/>
      <c r="I438" s="10"/>
      <c r="J438" s="18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  <c r="AH438" s="20"/>
      <c r="AI438" s="20"/>
      <c r="AJ438" s="20"/>
      <c r="AK438" s="20"/>
      <c r="AL438" s="20"/>
      <c r="AM438" s="20"/>
      <c r="AN438" s="20"/>
      <c r="AO438" s="20"/>
      <c r="AP438" s="20"/>
      <c r="AQ438" s="20"/>
      <c r="AR438" s="20"/>
      <c r="AS438" s="20"/>
      <c r="AT438" s="20"/>
      <c r="AU438" s="20"/>
      <c r="AV438" s="20"/>
    </row>
    <row r="439">
      <c r="A439" s="20"/>
      <c r="F439" s="10"/>
      <c r="G439" s="10"/>
      <c r="H439" s="10"/>
      <c r="I439" s="10"/>
      <c r="J439" s="18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  <c r="AH439" s="20"/>
      <c r="AI439" s="20"/>
      <c r="AJ439" s="20"/>
      <c r="AK439" s="20"/>
      <c r="AL439" s="20"/>
      <c r="AM439" s="20"/>
      <c r="AN439" s="20"/>
      <c r="AO439" s="20"/>
      <c r="AP439" s="20"/>
      <c r="AQ439" s="20"/>
      <c r="AR439" s="20"/>
      <c r="AS439" s="20"/>
      <c r="AT439" s="20"/>
      <c r="AU439" s="20"/>
      <c r="AV439" s="20"/>
    </row>
    <row r="440">
      <c r="A440" s="20"/>
      <c r="F440" s="10"/>
      <c r="G440" s="10"/>
      <c r="H440" s="10"/>
      <c r="I440" s="10"/>
      <c r="J440" s="18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  <c r="AH440" s="20"/>
      <c r="AI440" s="20"/>
      <c r="AJ440" s="20"/>
      <c r="AK440" s="20"/>
      <c r="AL440" s="20"/>
      <c r="AM440" s="20"/>
      <c r="AN440" s="20"/>
      <c r="AO440" s="20"/>
      <c r="AP440" s="20"/>
      <c r="AQ440" s="20"/>
      <c r="AR440" s="20"/>
      <c r="AS440" s="20"/>
      <c r="AT440" s="20"/>
      <c r="AU440" s="20"/>
      <c r="AV440" s="20"/>
    </row>
    <row r="441">
      <c r="A441" s="20"/>
      <c r="F441" s="10"/>
      <c r="G441" s="10"/>
      <c r="H441" s="10"/>
      <c r="I441" s="10"/>
      <c r="J441" s="18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  <c r="AH441" s="20"/>
      <c r="AI441" s="20"/>
      <c r="AJ441" s="20"/>
      <c r="AK441" s="20"/>
      <c r="AL441" s="20"/>
      <c r="AM441" s="20"/>
      <c r="AN441" s="20"/>
      <c r="AO441" s="20"/>
      <c r="AP441" s="20"/>
      <c r="AQ441" s="20"/>
      <c r="AR441" s="20"/>
      <c r="AS441" s="20"/>
      <c r="AT441" s="20"/>
      <c r="AU441" s="20"/>
      <c r="AV441" s="20"/>
    </row>
    <row r="442">
      <c r="A442" s="20"/>
      <c r="F442" s="10"/>
      <c r="G442" s="10"/>
      <c r="H442" s="10"/>
      <c r="I442" s="10"/>
      <c r="J442" s="18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  <c r="AH442" s="20"/>
      <c r="AI442" s="20"/>
      <c r="AJ442" s="20"/>
      <c r="AK442" s="20"/>
      <c r="AL442" s="20"/>
      <c r="AM442" s="20"/>
      <c r="AN442" s="20"/>
      <c r="AO442" s="20"/>
      <c r="AP442" s="20"/>
      <c r="AQ442" s="20"/>
      <c r="AR442" s="20"/>
      <c r="AS442" s="20"/>
      <c r="AT442" s="20"/>
      <c r="AU442" s="20"/>
      <c r="AV442" s="20"/>
    </row>
    <row r="443">
      <c r="A443" s="20"/>
      <c r="F443" s="10"/>
      <c r="G443" s="10"/>
      <c r="H443" s="10"/>
      <c r="I443" s="10"/>
      <c r="J443" s="18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  <c r="AH443" s="20"/>
      <c r="AI443" s="20"/>
      <c r="AJ443" s="20"/>
      <c r="AK443" s="20"/>
      <c r="AL443" s="20"/>
      <c r="AM443" s="20"/>
      <c r="AN443" s="20"/>
      <c r="AO443" s="20"/>
      <c r="AP443" s="20"/>
      <c r="AQ443" s="20"/>
      <c r="AR443" s="20"/>
      <c r="AS443" s="20"/>
      <c r="AT443" s="20"/>
      <c r="AU443" s="20"/>
      <c r="AV443" s="20"/>
    </row>
    <row r="444">
      <c r="A444" s="20"/>
      <c r="F444" s="10"/>
      <c r="G444" s="10"/>
      <c r="H444" s="10"/>
      <c r="I444" s="10"/>
      <c r="J444" s="18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  <c r="AH444" s="20"/>
      <c r="AI444" s="20"/>
      <c r="AJ444" s="20"/>
      <c r="AK444" s="20"/>
      <c r="AL444" s="20"/>
      <c r="AM444" s="20"/>
      <c r="AN444" s="20"/>
      <c r="AO444" s="20"/>
      <c r="AP444" s="20"/>
      <c r="AQ444" s="20"/>
      <c r="AR444" s="20"/>
      <c r="AS444" s="20"/>
      <c r="AT444" s="20"/>
      <c r="AU444" s="20"/>
      <c r="AV444" s="20"/>
    </row>
    <row r="445">
      <c r="A445" s="20"/>
      <c r="F445" s="10"/>
      <c r="G445" s="10"/>
      <c r="H445" s="10"/>
      <c r="I445" s="10"/>
      <c r="J445" s="18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  <c r="AH445" s="20"/>
      <c r="AI445" s="20"/>
      <c r="AJ445" s="20"/>
      <c r="AK445" s="20"/>
      <c r="AL445" s="20"/>
      <c r="AM445" s="20"/>
      <c r="AN445" s="20"/>
      <c r="AO445" s="20"/>
      <c r="AP445" s="20"/>
      <c r="AQ445" s="20"/>
      <c r="AR445" s="20"/>
      <c r="AS445" s="20"/>
      <c r="AT445" s="20"/>
      <c r="AU445" s="20"/>
      <c r="AV445" s="20"/>
    </row>
    <row r="446">
      <c r="A446" s="20"/>
      <c r="F446" s="10"/>
      <c r="G446" s="10"/>
      <c r="H446" s="10"/>
      <c r="I446" s="10"/>
      <c r="J446" s="18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  <c r="AH446" s="20"/>
      <c r="AI446" s="20"/>
      <c r="AJ446" s="20"/>
      <c r="AK446" s="20"/>
      <c r="AL446" s="20"/>
      <c r="AM446" s="20"/>
      <c r="AN446" s="20"/>
      <c r="AO446" s="20"/>
      <c r="AP446" s="20"/>
      <c r="AQ446" s="20"/>
      <c r="AR446" s="20"/>
      <c r="AS446" s="20"/>
      <c r="AT446" s="20"/>
      <c r="AU446" s="20"/>
      <c r="AV446" s="20"/>
    </row>
    <row r="447">
      <c r="A447" s="20"/>
      <c r="F447" s="10"/>
      <c r="G447" s="10"/>
      <c r="H447" s="10"/>
      <c r="I447" s="10"/>
      <c r="J447" s="18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  <c r="AH447" s="20"/>
      <c r="AI447" s="20"/>
      <c r="AJ447" s="20"/>
      <c r="AK447" s="20"/>
      <c r="AL447" s="20"/>
      <c r="AM447" s="20"/>
      <c r="AN447" s="20"/>
      <c r="AO447" s="20"/>
      <c r="AP447" s="20"/>
      <c r="AQ447" s="20"/>
      <c r="AR447" s="20"/>
      <c r="AS447" s="20"/>
      <c r="AT447" s="20"/>
      <c r="AU447" s="20"/>
      <c r="AV447" s="20"/>
    </row>
    <row r="448">
      <c r="A448" s="20"/>
      <c r="F448" s="10"/>
      <c r="G448" s="10"/>
      <c r="H448" s="10"/>
      <c r="I448" s="10"/>
      <c r="J448" s="18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  <c r="AH448" s="20"/>
      <c r="AI448" s="20"/>
      <c r="AJ448" s="20"/>
      <c r="AK448" s="20"/>
      <c r="AL448" s="20"/>
      <c r="AM448" s="20"/>
      <c r="AN448" s="20"/>
      <c r="AO448" s="20"/>
      <c r="AP448" s="20"/>
      <c r="AQ448" s="20"/>
      <c r="AR448" s="20"/>
      <c r="AS448" s="20"/>
      <c r="AT448" s="20"/>
      <c r="AU448" s="20"/>
      <c r="AV448" s="20"/>
    </row>
    <row r="449">
      <c r="A449" s="20"/>
      <c r="F449" s="10"/>
      <c r="G449" s="10"/>
      <c r="H449" s="10"/>
      <c r="I449" s="10"/>
      <c r="J449" s="18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  <c r="AH449" s="20"/>
      <c r="AI449" s="20"/>
      <c r="AJ449" s="20"/>
      <c r="AK449" s="20"/>
      <c r="AL449" s="20"/>
      <c r="AM449" s="20"/>
      <c r="AN449" s="20"/>
      <c r="AO449" s="20"/>
      <c r="AP449" s="20"/>
      <c r="AQ449" s="20"/>
      <c r="AR449" s="20"/>
      <c r="AS449" s="20"/>
      <c r="AT449" s="20"/>
      <c r="AU449" s="20"/>
      <c r="AV449" s="20"/>
    </row>
    <row r="450">
      <c r="A450" s="20"/>
      <c r="F450" s="10"/>
      <c r="G450" s="10"/>
      <c r="H450" s="10"/>
      <c r="I450" s="10"/>
      <c r="J450" s="18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  <c r="AH450" s="20"/>
      <c r="AI450" s="20"/>
      <c r="AJ450" s="20"/>
      <c r="AK450" s="20"/>
      <c r="AL450" s="20"/>
      <c r="AM450" s="20"/>
      <c r="AN450" s="20"/>
      <c r="AO450" s="20"/>
      <c r="AP450" s="20"/>
      <c r="AQ450" s="20"/>
      <c r="AR450" s="20"/>
      <c r="AS450" s="20"/>
      <c r="AT450" s="20"/>
      <c r="AU450" s="20"/>
      <c r="AV450" s="20"/>
    </row>
    <row r="451">
      <c r="A451" s="20"/>
      <c r="F451" s="10"/>
      <c r="G451" s="10"/>
      <c r="H451" s="10"/>
      <c r="I451" s="10"/>
      <c r="J451" s="18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  <c r="AG451" s="20"/>
      <c r="AH451" s="20"/>
      <c r="AI451" s="20"/>
      <c r="AJ451" s="20"/>
      <c r="AK451" s="20"/>
      <c r="AL451" s="20"/>
      <c r="AM451" s="20"/>
      <c r="AN451" s="20"/>
      <c r="AO451" s="20"/>
      <c r="AP451" s="20"/>
      <c r="AQ451" s="20"/>
      <c r="AR451" s="20"/>
      <c r="AS451" s="20"/>
      <c r="AT451" s="20"/>
      <c r="AU451" s="20"/>
      <c r="AV451" s="20"/>
    </row>
    <row r="452">
      <c r="A452" s="20"/>
      <c r="F452" s="10"/>
      <c r="G452" s="10"/>
      <c r="H452" s="10"/>
      <c r="I452" s="10"/>
      <c r="J452" s="18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  <c r="AH452" s="20"/>
      <c r="AI452" s="20"/>
      <c r="AJ452" s="20"/>
      <c r="AK452" s="20"/>
      <c r="AL452" s="20"/>
      <c r="AM452" s="20"/>
      <c r="AN452" s="20"/>
      <c r="AO452" s="20"/>
      <c r="AP452" s="20"/>
      <c r="AQ452" s="20"/>
      <c r="AR452" s="20"/>
      <c r="AS452" s="20"/>
      <c r="AT452" s="20"/>
      <c r="AU452" s="20"/>
      <c r="AV452" s="20"/>
    </row>
    <row r="453">
      <c r="A453" s="20"/>
      <c r="F453" s="10"/>
      <c r="G453" s="10"/>
      <c r="H453" s="10"/>
      <c r="I453" s="10"/>
      <c r="J453" s="18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  <c r="AH453" s="20"/>
      <c r="AI453" s="20"/>
      <c r="AJ453" s="20"/>
      <c r="AK453" s="20"/>
      <c r="AL453" s="20"/>
      <c r="AM453" s="20"/>
      <c r="AN453" s="20"/>
      <c r="AO453" s="20"/>
      <c r="AP453" s="20"/>
      <c r="AQ453" s="20"/>
      <c r="AR453" s="20"/>
      <c r="AS453" s="20"/>
      <c r="AT453" s="20"/>
      <c r="AU453" s="20"/>
      <c r="AV453" s="20"/>
    </row>
    <row r="454">
      <c r="A454" s="20"/>
      <c r="F454" s="10"/>
      <c r="G454" s="10"/>
      <c r="H454" s="10"/>
      <c r="I454" s="10"/>
      <c r="J454" s="18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  <c r="AH454" s="20"/>
      <c r="AI454" s="20"/>
      <c r="AJ454" s="20"/>
      <c r="AK454" s="20"/>
      <c r="AL454" s="20"/>
      <c r="AM454" s="20"/>
      <c r="AN454" s="20"/>
      <c r="AO454" s="20"/>
      <c r="AP454" s="20"/>
      <c r="AQ454" s="20"/>
      <c r="AR454" s="20"/>
      <c r="AS454" s="20"/>
      <c r="AT454" s="20"/>
      <c r="AU454" s="20"/>
      <c r="AV454" s="20"/>
    </row>
    <row r="455">
      <c r="A455" s="20"/>
      <c r="F455" s="10"/>
      <c r="G455" s="10"/>
      <c r="H455" s="10"/>
      <c r="I455" s="10"/>
      <c r="J455" s="18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  <c r="AH455" s="20"/>
      <c r="AI455" s="20"/>
      <c r="AJ455" s="20"/>
      <c r="AK455" s="20"/>
      <c r="AL455" s="20"/>
      <c r="AM455" s="20"/>
      <c r="AN455" s="20"/>
      <c r="AO455" s="20"/>
      <c r="AP455" s="20"/>
      <c r="AQ455" s="20"/>
      <c r="AR455" s="20"/>
      <c r="AS455" s="20"/>
      <c r="AT455" s="20"/>
      <c r="AU455" s="20"/>
      <c r="AV455" s="20"/>
    </row>
    <row r="456">
      <c r="A456" s="20"/>
      <c r="F456" s="10"/>
      <c r="G456" s="10"/>
      <c r="H456" s="10"/>
      <c r="I456" s="10"/>
      <c r="J456" s="18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  <c r="AH456" s="20"/>
      <c r="AI456" s="20"/>
      <c r="AJ456" s="20"/>
      <c r="AK456" s="20"/>
      <c r="AL456" s="20"/>
      <c r="AM456" s="20"/>
      <c r="AN456" s="20"/>
      <c r="AO456" s="20"/>
      <c r="AP456" s="20"/>
      <c r="AQ456" s="20"/>
      <c r="AR456" s="20"/>
      <c r="AS456" s="20"/>
      <c r="AT456" s="20"/>
      <c r="AU456" s="20"/>
      <c r="AV456" s="20"/>
    </row>
    <row r="457">
      <c r="A457" s="20"/>
      <c r="F457" s="10"/>
      <c r="G457" s="10"/>
      <c r="H457" s="10"/>
      <c r="I457" s="10"/>
      <c r="J457" s="18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  <c r="AH457" s="20"/>
      <c r="AI457" s="20"/>
      <c r="AJ457" s="20"/>
      <c r="AK457" s="20"/>
      <c r="AL457" s="20"/>
      <c r="AM457" s="20"/>
      <c r="AN457" s="20"/>
      <c r="AO457" s="20"/>
      <c r="AP457" s="20"/>
      <c r="AQ457" s="20"/>
      <c r="AR457" s="20"/>
      <c r="AS457" s="20"/>
      <c r="AT457" s="20"/>
      <c r="AU457" s="20"/>
      <c r="AV457" s="20"/>
    </row>
    <row r="458">
      <c r="A458" s="20"/>
      <c r="F458" s="10"/>
      <c r="G458" s="10"/>
      <c r="H458" s="10"/>
      <c r="I458" s="10"/>
      <c r="J458" s="18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  <c r="AH458" s="20"/>
      <c r="AI458" s="20"/>
      <c r="AJ458" s="20"/>
      <c r="AK458" s="20"/>
      <c r="AL458" s="20"/>
      <c r="AM458" s="20"/>
      <c r="AN458" s="20"/>
      <c r="AO458" s="20"/>
      <c r="AP458" s="20"/>
      <c r="AQ458" s="20"/>
      <c r="AR458" s="20"/>
      <c r="AS458" s="20"/>
      <c r="AT458" s="20"/>
      <c r="AU458" s="20"/>
      <c r="AV458" s="20"/>
    </row>
    <row r="459">
      <c r="A459" s="20"/>
      <c r="F459" s="10"/>
      <c r="G459" s="10"/>
      <c r="H459" s="10"/>
      <c r="I459" s="10"/>
      <c r="J459" s="18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  <c r="AG459" s="20"/>
      <c r="AH459" s="20"/>
      <c r="AI459" s="20"/>
      <c r="AJ459" s="20"/>
      <c r="AK459" s="20"/>
      <c r="AL459" s="20"/>
      <c r="AM459" s="20"/>
      <c r="AN459" s="20"/>
      <c r="AO459" s="20"/>
      <c r="AP459" s="20"/>
      <c r="AQ459" s="20"/>
      <c r="AR459" s="20"/>
      <c r="AS459" s="20"/>
      <c r="AT459" s="20"/>
      <c r="AU459" s="20"/>
      <c r="AV459" s="20"/>
    </row>
    <row r="460">
      <c r="A460" s="20"/>
      <c r="F460" s="10"/>
      <c r="G460" s="10"/>
      <c r="H460" s="10"/>
      <c r="I460" s="10"/>
      <c r="J460" s="18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20"/>
      <c r="AG460" s="20"/>
      <c r="AH460" s="20"/>
      <c r="AI460" s="20"/>
      <c r="AJ460" s="20"/>
      <c r="AK460" s="20"/>
      <c r="AL460" s="20"/>
      <c r="AM460" s="20"/>
      <c r="AN460" s="20"/>
      <c r="AO460" s="20"/>
      <c r="AP460" s="20"/>
      <c r="AQ460" s="20"/>
      <c r="AR460" s="20"/>
      <c r="AS460" s="20"/>
      <c r="AT460" s="20"/>
      <c r="AU460" s="20"/>
      <c r="AV460" s="20"/>
    </row>
    <row r="461">
      <c r="A461" s="20"/>
      <c r="F461" s="10"/>
      <c r="G461" s="10"/>
      <c r="H461" s="10"/>
      <c r="I461" s="10"/>
      <c r="J461" s="18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  <c r="AH461" s="20"/>
      <c r="AI461" s="20"/>
      <c r="AJ461" s="20"/>
      <c r="AK461" s="20"/>
      <c r="AL461" s="20"/>
      <c r="AM461" s="20"/>
      <c r="AN461" s="20"/>
      <c r="AO461" s="20"/>
      <c r="AP461" s="20"/>
      <c r="AQ461" s="20"/>
      <c r="AR461" s="20"/>
      <c r="AS461" s="20"/>
      <c r="AT461" s="20"/>
      <c r="AU461" s="20"/>
      <c r="AV461" s="20"/>
    </row>
    <row r="462">
      <c r="A462" s="20"/>
      <c r="F462" s="10"/>
      <c r="G462" s="10"/>
      <c r="H462" s="10"/>
      <c r="I462" s="10"/>
      <c r="J462" s="18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  <c r="AH462" s="20"/>
      <c r="AI462" s="20"/>
      <c r="AJ462" s="20"/>
      <c r="AK462" s="20"/>
      <c r="AL462" s="20"/>
      <c r="AM462" s="20"/>
      <c r="AN462" s="20"/>
      <c r="AO462" s="20"/>
      <c r="AP462" s="20"/>
      <c r="AQ462" s="20"/>
      <c r="AR462" s="20"/>
      <c r="AS462" s="20"/>
      <c r="AT462" s="20"/>
      <c r="AU462" s="20"/>
      <c r="AV462" s="20"/>
    </row>
    <row r="463">
      <c r="A463" s="20"/>
      <c r="F463" s="10"/>
      <c r="G463" s="10"/>
      <c r="H463" s="10"/>
      <c r="I463" s="10"/>
      <c r="J463" s="18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  <c r="AF463" s="20"/>
      <c r="AG463" s="20"/>
      <c r="AH463" s="20"/>
      <c r="AI463" s="20"/>
      <c r="AJ463" s="20"/>
      <c r="AK463" s="20"/>
      <c r="AL463" s="20"/>
      <c r="AM463" s="20"/>
      <c r="AN463" s="20"/>
      <c r="AO463" s="20"/>
      <c r="AP463" s="20"/>
      <c r="AQ463" s="20"/>
      <c r="AR463" s="20"/>
      <c r="AS463" s="20"/>
      <c r="AT463" s="20"/>
      <c r="AU463" s="20"/>
      <c r="AV463" s="20"/>
    </row>
    <row r="464">
      <c r="A464" s="20"/>
      <c r="F464" s="10"/>
      <c r="G464" s="10"/>
      <c r="H464" s="10"/>
      <c r="I464" s="10"/>
      <c r="J464" s="18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  <c r="AF464" s="20"/>
      <c r="AG464" s="20"/>
      <c r="AH464" s="20"/>
      <c r="AI464" s="20"/>
      <c r="AJ464" s="20"/>
      <c r="AK464" s="20"/>
      <c r="AL464" s="20"/>
      <c r="AM464" s="20"/>
      <c r="AN464" s="20"/>
      <c r="AO464" s="20"/>
      <c r="AP464" s="20"/>
      <c r="AQ464" s="20"/>
      <c r="AR464" s="20"/>
      <c r="AS464" s="20"/>
      <c r="AT464" s="20"/>
      <c r="AU464" s="20"/>
      <c r="AV464" s="20"/>
    </row>
    <row r="465">
      <c r="A465" s="20"/>
      <c r="F465" s="10"/>
      <c r="G465" s="10"/>
      <c r="H465" s="10"/>
      <c r="I465" s="10"/>
      <c r="J465" s="18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  <c r="AG465" s="20"/>
      <c r="AH465" s="20"/>
      <c r="AI465" s="20"/>
      <c r="AJ465" s="20"/>
      <c r="AK465" s="20"/>
      <c r="AL465" s="20"/>
      <c r="AM465" s="20"/>
      <c r="AN465" s="20"/>
      <c r="AO465" s="20"/>
      <c r="AP465" s="20"/>
      <c r="AQ465" s="20"/>
      <c r="AR465" s="20"/>
      <c r="AS465" s="20"/>
      <c r="AT465" s="20"/>
      <c r="AU465" s="20"/>
      <c r="AV465" s="20"/>
    </row>
    <row r="466">
      <c r="A466" s="20"/>
      <c r="F466" s="10"/>
      <c r="G466" s="10"/>
      <c r="H466" s="10"/>
      <c r="I466" s="10"/>
      <c r="J466" s="18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  <c r="AF466" s="20"/>
      <c r="AG466" s="20"/>
      <c r="AH466" s="20"/>
      <c r="AI466" s="20"/>
      <c r="AJ466" s="20"/>
      <c r="AK466" s="20"/>
      <c r="AL466" s="20"/>
      <c r="AM466" s="20"/>
      <c r="AN466" s="20"/>
      <c r="AO466" s="20"/>
      <c r="AP466" s="20"/>
      <c r="AQ466" s="20"/>
      <c r="AR466" s="20"/>
      <c r="AS466" s="20"/>
      <c r="AT466" s="20"/>
      <c r="AU466" s="20"/>
      <c r="AV466" s="20"/>
    </row>
    <row r="467">
      <c r="A467" s="20"/>
      <c r="F467" s="10"/>
      <c r="G467" s="10"/>
      <c r="H467" s="10"/>
      <c r="I467" s="10"/>
      <c r="J467" s="18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  <c r="AF467" s="20"/>
      <c r="AG467" s="20"/>
      <c r="AH467" s="20"/>
      <c r="AI467" s="20"/>
      <c r="AJ467" s="20"/>
      <c r="AK467" s="20"/>
      <c r="AL467" s="20"/>
      <c r="AM467" s="20"/>
      <c r="AN467" s="20"/>
      <c r="AO467" s="20"/>
      <c r="AP467" s="20"/>
      <c r="AQ467" s="20"/>
      <c r="AR467" s="20"/>
      <c r="AS467" s="20"/>
      <c r="AT467" s="20"/>
      <c r="AU467" s="20"/>
      <c r="AV467" s="20"/>
    </row>
    <row r="468">
      <c r="A468" s="20"/>
      <c r="F468" s="10"/>
      <c r="G468" s="10"/>
      <c r="H468" s="10"/>
      <c r="I468" s="10"/>
      <c r="J468" s="18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  <c r="AH468" s="20"/>
      <c r="AI468" s="20"/>
      <c r="AJ468" s="20"/>
      <c r="AK468" s="20"/>
      <c r="AL468" s="20"/>
      <c r="AM468" s="20"/>
      <c r="AN468" s="20"/>
      <c r="AO468" s="20"/>
      <c r="AP468" s="20"/>
      <c r="AQ468" s="20"/>
      <c r="AR468" s="20"/>
      <c r="AS468" s="20"/>
      <c r="AT468" s="20"/>
      <c r="AU468" s="20"/>
      <c r="AV468" s="20"/>
    </row>
    <row r="469">
      <c r="A469" s="20"/>
      <c r="F469" s="10"/>
      <c r="G469" s="10"/>
      <c r="H469" s="10"/>
      <c r="I469" s="10"/>
      <c r="J469" s="18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  <c r="AH469" s="20"/>
      <c r="AI469" s="20"/>
      <c r="AJ469" s="20"/>
      <c r="AK469" s="20"/>
      <c r="AL469" s="20"/>
      <c r="AM469" s="20"/>
      <c r="AN469" s="20"/>
      <c r="AO469" s="20"/>
      <c r="AP469" s="20"/>
      <c r="AQ469" s="20"/>
      <c r="AR469" s="20"/>
      <c r="AS469" s="20"/>
      <c r="AT469" s="20"/>
      <c r="AU469" s="20"/>
      <c r="AV469" s="20"/>
    </row>
    <row r="470">
      <c r="A470" s="20"/>
      <c r="F470" s="10"/>
      <c r="G470" s="10"/>
      <c r="H470" s="10"/>
      <c r="I470" s="10"/>
      <c r="J470" s="18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  <c r="AH470" s="20"/>
      <c r="AI470" s="20"/>
      <c r="AJ470" s="20"/>
      <c r="AK470" s="20"/>
      <c r="AL470" s="20"/>
      <c r="AM470" s="20"/>
      <c r="AN470" s="20"/>
      <c r="AO470" s="20"/>
      <c r="AP470" s="20"/>
      <c r="AQ470" s="20"/>
      <c r="AR470" s="20"/>
      <c r="AS470" s="20"/>
      <c r="AT470" s="20"/>
      <c r="AU470" s="20"/>
      <c r="AV470" s="20"/>
    </row>
    <row r="471">
      <c r="A471" s="20"/>
      <c r="F471" s="10"/>
      <c r="G471" s="10"/>
      <c r="H471" s="10"/>
      <c r="I471" s="10"/>
      <c r="J471" s="18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  <c r="AH471" s="20"/>
      <c r="AI471" s="20"/>
      <c r="AJ471" s="20"/>
      <c r="AK471" s="20"/>
      <c r="AL471" s="20"/>
      <c r="AM471" s="20"/>
      <c r="AN471" s="20"/>
      <c r="AO471" s="20"/>
      <c r="AP471" s="20"/>
      <c r="AQ471" s="20"/>
      <c r="AR471" s="20"/>
      <c r="AS471" s="20"/>
      <c r="AT471" s="20"/>
      <c r="AU471" s="20"/>
      <c r="AV471" s="20"/>
    </row>
    <row r="472">
      <c r="A472" s="20"/>
      <c r="F472" s="10"/>
      <c r="G472" s="10"/>
      <c r="H472" s="10"/>
      <c r="I472" s="10"/>
      <c r="J472" s="18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  <c r="AH472" s="20"/>
      <c r="AI472" s="20"/>
      <c r="AJ472" s="20"/>
      <c r="AK472" s="20"/>
      <c r="AL472" s="20"/>
      <c r="AM472" s="20"/>
      <c r="AN472" s="20"/>
      <c r="AO472" s="20"/>
      <c r="AP472" s="20"/>
      <c r="AQ472" s="20"/>
      <c r="AR472" s="20"/>
      <c r="AS472" s="20"/>
      <c r="AT472" s="20"/>
      <c r="AU472" s="20"/>
      <c r="AV472" s="20"/>
    </row>
    <row r="473">
      <c r="A473" s="20"/>
      <c r="F473" s="10"/>
      <c r="G473" s="10"/>
      <c r="H473" s="10"/>
      <c r="I473" s="10"/>
      <c r="J473" s="18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  <c r="AH473" s="20"/>
      <c r="AI473" s="20"/>
      <c r="AJ473" s="20"/>
      <c r="AK473" s="20"/>
      <c r="AL473" s="20"/>
      <c r="AM473" s="20"/>
      <c r="AN473" s="20"/>
      <c r="AO473" s="20"/>
      <c r="AP473" s="20"/>
      <c r="AQ473" s="20"/>
      <c r="AR473" s="20"/>
      <c r="AS473" s="20"/>
      <c r="AT473" s="20"/>
      <c r="AU473" s="20"/>
      <c r="AV473" s="20"/>
    </row>
    <row r="474">
      <c r="A474" s="20"/>
      <c r="F474" s="10"/>
      <c r="G474" s="10"/>
      <c r="H474" s="10"/>
      <c r="I474" s="10"/>
      <c r="J474" s="18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  <c r="AH474" s="20"/>
      <c r="AI474" s="20"/>
      <c r="AJ474" s="20"/>
      <c r="AK474" s="20"/>
      <c r="AL474" s="20"/>
      <c r="AM474" s="20"/>
      <c r="AN474" s="20"/>
      <c r="AO474" s="20"/>
      <c r="AP474" s="20"/>
      <c r="AQ474" s="20"/>
      <c r="AR474" s="20"/>
      <c r="AS474" s="20"/>
      <c r="AT474" s="20"/>
      <c r="AU474" s="20"/>
      <c r="AV474" s="20"/>
    </row>
    <row r="475">
      <c r="A475" s="20"/>
      <c r="F475" s="10"/>
      <c r="G475" s="10"/>
      <c r="H475" s="10"/>
      <c r="I475" s="10"/>
      <c r="J475" s="18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  <c r="AH475" s="20"/>
      <c r="AI475" s="20"/>
      <c r="AJ475" s="20"/>
      <c r="AK475" s="20"/>
      <c r="AL475" s="20"/>
      <c r="AM475" s="20"/>
      <c r="AN475" s="20"/>
      <c r="AO475" s="20"/>
      <c r="AP475" s="20"/>
      <c r="AQ475" s="20"/>
      <c r="AR475" s="20"/>
      <c r="AS475" s="20"/>
      <c r="AT475" s="20"/>
      <c r="AU475" s="20"/>
      <c r="AV475" s="20"/>
    </row>
    <row r="476">
      <c r="A476" s="20"/>
      <c r="F476" s="10"/>
      <c r="G476" s="10"/>
      <c r="H476" s="10"/>
      <c r="I476" s="10"/>
      <c r="J476" s="18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  <c r="AH476" s="20"/>
      <c r="AI476" s="20"/>
      <c r="AJ476" s="20"/>
      <c r="AK476" s="20"/>
      <c r="AL476" s="20"/>
      <c r="AM476" s="20"/>
      <c r="AN476" s="20"/>
      <c r="AO476" s="20"/>
      <c r="AP476" s="20"/>
      <c r="AQ476" s="20"/>
      <c r="AR476" s="20"/>
      <c r="AS476" s="20"/>
      <c r="AT476" s="20"/>
      <c r="AU476" s="20"/>
      <c r="AV476" s="20"/>
    </row>
    <row r="477">
      <c r="A477" s="20"/>
      <c r="F477" s="10"/>
      <c r="G477" s="10"/>
      <c r="H477" s="10"/>
      <c r="I477" s="10"/>
      <c r="J477" s="18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  <c r="AH477" s="20"/>
      <c r="AI477" s="20"/>
      <c r="AJ477" s="20"/>
      <c r="AK477" s="20"/>
      <c r="AL477" s="20"/>
      <c r="AM477" s="20"/>
      <c r="AN477" s="20"/>
      <c r="AO477" s="20"/>
      <c r="AP477" s="20"/>
      <c r="AQ477" s="20"/>
      <c r="AR477" s="20"/>
      <c r="AS477" s="20"/>
      <c r="AT477" s="20"/>
      <c r="AU477" s="20"/>
      <c r="AV477" s="20"/>
    </row>
    <row r="478">
      <c r="A478" s="20"/>
      <c r="F478" s="10"/>
      <c r="G478" s="10"/>
      <c r="H478" s="10"/>
      <c r="I478" s="10"/>
      <c r="J478" s="18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  <c r="AH478" s="20"/>
      <c r="AI478" s="20"/>
      <c r="AJ478" s="20"/>
      <c r="AK478" s="20"/>
      <c r="AL478" s="20"/>
      <c r="AM478" s="20"/>
      <c r="AN478" s="20"/>
      <c r="AO478" s="20"/>
      <c r="AP478" s="20"/>
      <c r="AQ478" s="20"/>
      <c r="AR478" s="20"/>
      <c r="AS478" s="20"/>
      <c r="AT478" s="20"/>
      <c r="AU478" s="20"/>
      <c r="AV478" s="20"/>
    </row>
    <row r="479">
      <c r="A479" s="20"/>
      <c r="F479" s="10"/>
      <c r="G479" s="10"/>
      <c r="H479" s="10"/>
      <c r="I479" s="10"/>
      <c r="J479" s="18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  <c r="AH479" s="20"/>
      <c r="AI479" s="20"/>
      <c r="AJ479" s="20"/>
      <c r="AK479" s="20"/>
      <c r="AL479" s="20"/>
      <c r="AM479" s="20"/>
      <c r="AN479" s="20"/>
      <c r="AO479" s="20"/>
      <c r="AP479" s="20"/>
      <c r="AQ479" s="20"/>
      <c r="AR479" s="20"/>
      <c r="AS479" s="20"/>
      <c r="AT479" s="20"/>
      <c r="AU479" s="20"/>
      <c r="AV479" s="20"/>
    </row>
    <row r="480">
      <c r="A480" s="20"/>
      <c r="F480" s="10"/>
      <c r="G480" s="10"/>
      <c r="H480" s="10"/>
      <c r="I480" s="10"/>
      <c r="J480" s="18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  <c r="AH480" s="20"/>
      <c r="AI480" s="20"/>
      <c r="AJ480" s="20"/>
      <c r="AK480" s="20"/>
      <c r="AL480" s="20"/>
      <c r="AM480" s="20"/>
      <c r="AN480" s="20"/>
      <c r="AO480" s="20"/>
      <c r="AP480" s="20"/>
      <c r="AQ480" s="20"/>
      <c r="AR480" s="20"/>
      <c r="AS480" s="20"/>
      <c r="AT480" s="20"/>
      <c r="AU480" s="20"/>
      <c r="AV480" s="20"/>
    </row>
    <row r="481">
      <c r="A481" s="20"/>
      <c r="F481" s="10"/>
      <c r="G481" s="10"/>
      <c r="H481" s="10"/>
      <c r="I481" s="10"/>
      <c r="J481" s="18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  <c r="AG481" s="20"/>
      <c r="AH481" s="20"/>
      <c r="AI481" s="20"/>
      <c r="AJ481" s="20"/>
      <c r="AK481" s="20"/>
      <c r="AL481" s="20"/>
      <c r="AM481" s="20"/>
      <c r="AN481" s="20"/>
      <c r="AO481" s="20"/>
      <c r="AP481" s="20"/>
      <c r="AQ481" s="20"/>
      <c r="AR481" s="20"/>
      <c r="AS481" s="20"/>
      <c r="AT481" s="20"/>
      <c r="AU481" s="20"/>
      <c r="AV481" s="20"/>
    </row>
    <row r="482">
      <c r="A482" s="20"/>
      <c r="F482" s="10"/>
      <c r="G482" s="10"/>
      <c r="H482" s="10"/>
      <c r="I482" s="10"/>
      <c r="J482" s="18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  <c r="AG482" s="20"/>
      <c r="AH482" s="20"/>
      <c r="AI482" s="20"/>
      <c r="AJ482" s="20"/>
      <c r="AK482" s="20"/>
      <c r="AL482" s="20"/>
      <c r="AM482" s="20"/>
      <c r="AN482" s="20"/>
      <c r="AO482" s="20"/>
      <c r="AP482" s="20"/>
      <c r="AQ482" s="20"/>
      <c r="AR482" s="20"/>
      <c r="AS482" s="20"/>
      <c r="AT482" s="20"/>
      <c r="AU482" s="20"/>
      <c r="AV482" s="20"/>
    </row>
    <row r="483">
      <c r="A483" s="20"/>
      <c r="F483" s="10"/>
      <c r="G483" s="10"/>
      <c r="H483" s="10"/>
      <c r="I483" s="10"/>
      <c r="J483" s="18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  <c r="AG483" s="20"/>
      <c r="AH483" s="20"/>
      <c r="AI483" s="20"/>
      <c r="AJ483" s="20"/>
      <c r="AK483" s="20"/>
      <c r="AL483" s="20"/>
      <c r="AM483" s="20"/>
      <c r="AN483" s="20"/>
      <c r="AO483" s="20"/>
      <c r="AP483" s="20"/>
      <c r="AQ483" s="20"/>
      <c r="AR483" s="20"/>
      <c r="AS483" s="20"/>
      <c r="AT483" s="20"/>
      <c r="AU483" s="20"/>
      <c r="AV483" s="20"/>
    </row>
    <row r="484">
      <c r="A484" s="20"/>
      <c r="F484" s="10"/>
      <c r="G484" s="10"/>
      <c r="H484" s="10"/>
      <c r="I484" s="10"/>
      <c r="J484" s="18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  <c r="AH484" s="20"/>
      <c r="AI484" s="20"/>
      <c r="AJ484" s="20"/>
      <c r="AK484" s="20"/>
      <c r="AL484" s="20"/>
      <c r="AM484" s="20"/>
      <c r="AN484" s="20"/>
      <c r="AO484" s="20"/>
      <c r="AP484" s="20"/>
      <c r="AQ484" s="20"/>
      <c r="AR484" s="20"/>
      <c r="AS484" s="20"/>
      <c r="AT484" s="20"/>
      <c r="AU484" s="20"/>
      <c r="AV484" s="20"/>
    </row>
    <row r="485">
      <c r="A485" s="20"/>
      <c r="F485" s="10"/>
      <c r="G485" s="10"/>
      <c r="H485" s="10"/>
      <c r="I485" s="10"/>
      <c r="J485" s="18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  <c r="AG485" s="20"/>
      <c r="AH485" s="20"/>
      <c r="AI485" s="20"/>
      <c r="AJ485" s="20"/>
      <c r="AK485" s="20"/>
      <c r="AL485" s="20"/>
      <c r="AM485" s="20"/>
      <c r="AN485" s="20"/>
      <c r="AO485" s="20"/>
      <c r="AP485" s="20"/>
      <c r="AQ485" s="20"/>
      <c r="AR485" s="20"/>
      <c r="AS485" s="20"/>
      <c r="AT485" s="20"/>
      <c r="AU485" s="20"/>
      <c r="AV485" s="20"/>
    </row>
    <row r="486">
      <c r="A486" s="20"/>
      <c r="F486" s="10"/>
      <c r="G486" s="10"/>
      <c r="H486" s="10"/>
      <c r="I486" s="10"/>
      <c r="J486" s="18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  <c r="AG486" s="20"/>
      <c r="AH486" s="20"/>
      <c r="AI486" s="20"/>
      <c r="AJ486" s="20"/>
      <c r="AK486" s="20"/>
      <c r="AL486" s="20"/>
      <c r="AM486" s="20"/>
      <c r="AN486" s="20"/>
      <c r="AO486" s="20"/>
      <c r="AP486" s="20"/>
      <c r="AQ486" s="20"/>
      <c r="AR486" s="20"/>
      <c r="AS486" s="20"/>
      <c r="AT486" s="20"/>
      <c r="AU486" s="20"/>
      <c r="AV486" s="20"/>
    </row>
    <row r="487">
      <c r="A487" s="20"/>
      <c r="F487" s="10"/>
      <c r="G487" s="10"/>
      <c r="H487" s="10"/>
      <c r="I487" s="10"/>
      <c r="J487" s="18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  <c r="AG487" s="20"/>
      <c r="AH487" s="20"/>
      <c r="AI487" s="20"/>
      <c r="AJ487" s="20"/>
      <c r="AK487" s="20"/>
      <c r="AL487" s="20"/>
      <c r="AM487" s="20"/>
      <c r="AN487" s="20"/>
      <c r="AO487" s="20"/>
      <c r="AP487" s="20"/>
      <c r="AQ487" s="20"/>
      <c r="AR487" s="20"/>
      <c r="AS487" s="20"/>
      <c r="AT487" s="20"/>
      <c r="AU487" s="20"/>
      <c r="AV487" s="20"/>
    </row>
    <row r="488">
      <c r="A488" s="20"/>
      <c r="F488" s="10"/>
      <c r="G488" s="10"/>
      <c r="H488" s="10"/>
      <c r="I488" s="10"/>
      <c r="J488" s="18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  <c r="AG488" s="20"/>
      <c r="AH488" s="20"/>
      <c r="AI488" s="20"/>
      <c r="AJ488" s="20"/>
      <c r="AK488" s="20"/>
      <c r="AL488" s="20"/>
      <c r="AM488" s="20"/>
      <c r="AN488" s="20"/>
      <c r="AO488" s="20"/>
      <c r="AP488" s="20"/>
      <c r="AQ488" s="20"/>
      <c r="AR488" s="20"/>
      <c r="AS488" s="20"/>
      <c r="AT488" s="20"/>
      <c r="AU488" s="20"/>
      <c r="AV488" s="20"/>
    </row>
    <row r="489">
      <c r="A489" s="20"/>
      <c r="F489" s="10"/>
      <c r="G489" s="10"/>
      <c r="H489" s="10"/>
      <c r="I489" s="10"/>
      <c r="J489" s="18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  <c r="AG489" s="20"/>
      <c r="AH489" s="20"/>
      <c r="AI489" s="20"/>
      <c r="AJ489" s="20"/>
      <c r="AK489" s="20"/>
      <c r="AL489" s="20"/>
      <c r="AM489" s="20"/>
      <c r="AN489" s="20"/>
      <c r="AO489" s="20"/>
      <c r="AP489" s="20"/>
      <c r="AQ489" s="20"/>
      <c r="AR489" s="20"/>
      <c r="AS489" s="20"/>
      <c r="AT489" s="20"/>
      <c r="AU489" s="20"/>
      <c r="AV489" s="20"/>
    </row>
    <row r="490">
      <c r="A490" s="20"/>
      <c r="F490" s="10"/>
      <c r="G490" s="10"/>
      <c r="H490" s="10"/>
      <c r="I490" s="10"/>
      <c r="J490" s="18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  <c r="AG490" s="20"/>
      <c r="AH490" s="20"/>
      <c r="AI490" s="20"/>
      <c r="AJ490" s="20"/>
      <c r="AK490" s="20"/>
      <c r="AL490" s="20"/>
      <c r="AM490" s="20"/>
      <c r="AN490" s="20"/>
      <c r="AO490" s="20"/>
      <c r="AP490" s="20"/>
      <c r="AQ490" s="20"/>
      <c r="AR490" s="20"/>
      <c r="AS490" s="20"/>
      <c r="AT490" s="20"/>
      <c r="AU490" s="20"/>
      <c r="AV490" s="20"/>
    </row>
    <row r="491">
      <c r="A491" s="20"/>
      <c r="F491" s="10"/>
      <c r="G491" s="10"/>
      <c r="H491" s="10"/>
      <c r="I491" s="10"/>
      <c r="J491" s="18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  <c r="AG491" s="20"/>
      <c r="AH491" s="20"/>
      <c r="AI491" s="20"/>
      <c r="AJ491" s="20"/>
      <c r="AK491" s="20"/>
      <c r="AL491" s="20"/>
      <c r="AM491" s="20"/>
      <c r="AN491" s="20"/>
      <c r="AO491" s="20"/>
      <c r="AP491" s="20"/>
      <c r="AQ491" s="20"/>
      <c r="AR491" s="20"/>
      <c r="AS491" s="20"/>
      <c r="AT491" s="20"/>
      <c r="AU491" s="20"/>
      <c r="AV491" s="20"/>
    </row>
    <row r="492">
      <c r="A492" s="20"/>
      <c r="F492" s="10"/>
      <c r="G492" s="10"/>
      <c r="H492" s="10"/>
      <c r="I492" s="10"/>
      <c r="J492" s="18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  <c r="AG492" s="20"/>
      <c r="AH492" s="20"/>
      <c r="AI492" s="20"/>
      <c r="AJ492" s="20"/>
      <c r="AK492" s="20"/>
      <c r="AL492" s="20"/>
      <c r="AM492" s="20"/>
      <c r="AN492" s="20"/>
      <c r="AO492" s="20"/>
      <c r="AP492" s="20"/>
      <c r="AQ492" s="20"/>
      <c r="AR492" s="20"/>
      <c r="AS492" s="20"/>
      <c r="AT492" s="20"/>
      <c r="AU492" s="20"/>
      <c r="AV492" s="20"/>
    </row>
    <row r="493">
      <c r="A493" s="20"/>
      <c r="F493" s="10"/>
      <c r="G493" s="10"/>
      <c r="H493" s="10"/>
      <c r="I493" s="10"/>
      <c r="J493" s="18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  <c r="AG493" s="20"/>
      <c r="AH493" s="20"/>
      <c r="AI493" s="20"/>
      <c r="AJ493" s="20"/>
      <c r="AK493" s="20"/>
      <c r="AL493" s="20"/>
      <c r="AM493" s="20"/>
      <c r="AN493" s="20"/>
      <c r="AO493" s="20"/>
      <c r="AP493" s="20"/>
      <c r="AQ493" s="20"/>
      <c r="AR493" s="20"/>
      <c r="AS493" s="20"/>
      <c r="AT493" s="20"/>
      <c r="AU493" s="20"/>
      <c r="AV493" s="20"/>
    </row>
    <row r="494">
      <c r="A494" s="20"/>
      <c r="F494" s="10"/>
      <c r="G494" s="10"/>
      <c r="H494" s="10"/>
      <c r="I494" s="10"/>
      <c r="J494" s="18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  <c r="AG494" s="20"/>
      <c r="AH494" s="20"/>
      <c r="AI494" s="20"/>
      <c r="AJ494" s="20"/>
      <c r="AK494" s="20"/>
      <c r="AL494" s="20"/>
      <c r="AM494" s="20"/>
      <c r="AN494" s="20"/>
      <c r="AO494" s="20"/>
      <c r="AP494" s="20"/>
      <c r="AQ494" s="20"/>
      <c r="AR494" s="20"/>
      <c r="AS494" s="20"/>
      <c r="AT494" s="20"/>
      <c r="AU494" s="20"/>
      <c r="AV494" s="20"/>
    </row>
    <row r="495">
      <c r="A495" s="20"/>
      <c r="F495" s="10"/>
      <c r="G495" s="10"/>
      <c r="H495" s="10"/>
      <c r="I495" s="10"/>
      <c r="J495" s="18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AG495" s="20"/>
      <c r="AH495" s="20"/>
      <c r="AI495" s="20"/>
      <c r="AJ495" s="20"/>
      <c r="AK495" s="20"/>
      <c r="AL495" s="20"/>
      <c r="AM495" s="20"/>
      <c r="AN495" s="20"/>
      <c r="AO495" s="20"/>
      <c r="AP495" s="20"/>
      <c r="AQ495" s="20"/>
      <c r="AR495" s="20"/>
      <c r="AS495" s="20"/>
      <c r="AT495" s="20"/>
      <c r="AU495" s="20"/>
      <c r="AV495" s="20"/>
    </row>
    <row r="496">
      <c r="A496" s="20"/>
      <c r="F496" s="10"/>
      <c r="G496" s="10"/>
      <c r="H496" s="10"/>
      <c r="I496" s="10"/>
      <c r="J496" s="18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  <c r="AG496" s="20"/>
      <c r="AH496" s="20"/>
      <c r="AI496" s="20"/>
      <c r="AJ496" s="20"/>
      <c r="AK496" s="20"/>
      <c r="AL496" s="20"/>
      <c r="AM496" s="20"/>
      <c r="AN496" s="20"/>
      <c r="AO496" s="20"/>
      <c r="AP496" s="20"/>
      <c r="AQ496" s="20"/>
      <c r="AR496" s="20"/>
      <c r="AS496" s="20"/>
      <c r="AT496" s="20"/>
      <c r="AU496" s="20"/>
      <c r="AV496" s="20"/>
    </row>
    <row r="497">
      <c r="A497" s="20"/>
      <c r="F497" s="10"/>
      <c r="G497" s="10"/>
      <c r="H497" s="10"/>
      <c r="I497" s="10"/>
      <c r="J497" s="18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  <c r="AG497" s="20"/>
      <c r="AH497" s="20"/>
      <c r="AI497" s="20"/>
      <c r="AJ497" s="20"/>
      <c r="AK497" s="20"/>
      <c r="AL497" s="20"/>
      <c r="AM497" s="20"/>
      <c r="AN497" s="20"/>
      <c r="AO497" s="20"/>
      <c r="AP497" s="20"/>
      <c r="AQ497" s="20"/>
      <c r="AR497" s="20"/>
      <c r="AS497" s="20"/>
      <c r="AT497" s="20"/>
      <c r="AU497" s="20"/>
      <c r="AV497" s="20"/>
    </row>
    <row r="498">
      <c r="A498" s="20"/>
      <c r="F498" s="10"/>
      <c r="G498" s="10"/>
      <c r="H498" s="10"/>
      <c r="I498" s="10"/>
      <c r="J498" s="18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  <c r="AG498" s="20"/>
      <c r="AH498" s="20"/>
      <c r="AI498" s="20"/>
      <c r="AJ498" s="20"/>
      <c r="AK498" s="20"/>
      <c r="AL498" s="20"/>
      <c r="AM498" s="20"/>
      <c r="AN498" s="20"/>
      <c r="AO498" s="20"/>
      <c r="AP498" s="20"/>
      <c r="AQ498" s="20"/>
      <c r="AR498" s="20"/>
      <c r="AS498" s="20"/>
      <c r="AT498" s="20"/>
      <c r="AU498" s="20"/>
      <c r="AV498" s="20"/>
    </row>
    <row r="499">
      <c r="A499" s="20"/>
      <c r="F499" s="10"/>
      <c r="G499" s="10"/>
      <c r="H499" s="10"/>
      <c r="I499" s="10"/>
      <c r="J499" s="18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  <c r="AF499" s="20"/>
      <c r="AG499" s="20"/>
      <c r="AH499" s="20"/>
      <c r="AI499" s="20"/>
      <c r="AJ499" s="20"/>
      <c r="AK499" s="20"/>
      <c r="AL499" s="20"/>
      <c r="AM499" s="20"/>
      <c r="AN499" s="20"/>
      <c r="AO499" s="20"/>
      <c r="AP499" s="20"/>
      <c r="AQ499" s="20"/>
      <c r="AR499" s="20"/>
      <c r="AS499" s="20"/>
      <c r="AT499" s="20"/>
      <c r="AU499" s="20"/>
      <c r="AV499" s="20"/>
    </row>
    <row r="500">
      <c r="A500" s="20"/>
      <c r="F500" s="10"/>
      <c r="G500" s="10"/>
      <c r="H500" s="10"/>
      <c r="I500" s="10"/>
      <c r="J500" s="18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  <c r="AF500" s="20"/>
      <c r="AG500" s="20"/>
      <c r="AH500" s="20"/>
      <c r="AI500" s="20"/>
      <c r="AJ500" s="20"/>
      <c r="AK500" s="20"/>
      <c r="AL500" s="20"/>
      <c r="AM500" s="20"/>
      <c r="AN500" s="20"/>
      <c r="AO500" s="20"/>
      <c r="AP500" s="20"/>
      <c r="AQ500" s="20"/>
      <c r="AR500" s="20"/>
      <c r="AS500" s="20"/>
      <c r="AT500" s="20"/>
      <c r="AU500" s="20"/>
      <c r="AV500" s="20"/>
    </row>
    <row r="501">
      <c r="A501" s="20"/>
      <c r="F501" s="10"/>
      <c r="G501" s="10"/>
      <c r="H501" s="10"/>
      <c r="I501" s="10"/>
      <c r="J501" s="18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  <c r="AF501" s="20"/>
      <c r="AG501" s="20"/>
      <c r="AH501" s="20"/>
      <c r="AI501" s="20"/>
      <c r="AJ501" s="20"/>
      <c r="AK501" s="20"/>
      <c r="AL501" s="20"/>
      <c r="AM501" s="20"/>
      <c r="AN501" s="20"/>
      <c r="AO501" s="20"/>
      <c r="AP501" s="20"/>
      <c r="AQ501" s="20"/>
      <c r="AR501" s="20"/>
      <c r="AS501" s="20"/>
      <c r="AT501" s="20"/>
      <c r="AU501" s="20"/>
      <c r="AV501" s="20"/>
    </row>
    <row r="502">
      <c r="A502" s="20"/>
      <c r="F502" s="10"/>
      <c r="G502" s="10"/>
      <c r="H502" s="10"/>
      <c r="I502" s="10"/>
      <c r="J502" s="18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  <c r="AE502" s="20"/>
      <c r="AF502" s="20"/>
      <c r="AG502" s="20"/>
      <c r="AH502" s="20"/>
      <c r="AI502" s="20"/>
      <c r="AJ502" s="20"/>
      <c r="AK502" s="20"/>
      <c r="AL502" s="20"/>
      <c r="AM502" s="20"/>
      <c r="AN502" s="20"/>
      <c r="AO502" s="20"/>
      <c r="AP502" s="20"/>
      <c r="AQ502" s="20"/>
      <c r="AR502" s="20"/>
      <c r="AS502" s="20"/>
      <c r="AT502" s="20"/>
      <c r="AU502" s="20"/>
      <c r="AV502" s="20"/>
    </row>
    <row r="503">
      <c r="A503" s="20"/>
      <c r="F503" s="10"/>
      <c r="G503" s="10"/>
      <c r="H503" s="10"/>
      <c r="I503" s="10"/>
      <c r="J503" s="18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  <c r="AF503" s="20"/>
      <c r="AG503" s="20"/>
      <c r="AH503" s="20"/>
      <c r="AI503" s="20"/>
      <c r="AJ503" s="20"/>
      <c r="AK503" s="20"/>
      <c r="AL503" s="20"/>
      <c r="AM503" s="20"/>
      <c r="AN503" s="20"/>
      <c r="AO503" s="20"/>
      <c r="AP503" s="20"/>
      <c r="AQ503" s="20"/>
      <c r="AR503" s="20"/>
      <c r="AS503" s="20"/>
      <c r="AT503" s="20"/>
      <c r="AU503" s="20"/>
      <c r="AV503" s="20"/>
    </row>
    <row r="504">
      <c r="A504" s="20"/>
      <c r="F504" s="10"/>
      <c r="G504" s="10"/>
      <c r="H504" s="10"/>
      <c r="I504" s="10"/>
      <c r="J504" s="18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  <c r="AF504" s="20"/>
      <c r="AG504" s="20"/>
      <c r="AH504" s="20"/>
      <c r="AI504" s="20"/>
      <c r="AJ504" s="20"/>
      <c r="AK504" s="20"/>
      <c r="AL504" s="20"/>
      <c r="AM504" s="20"/>
      <c r="AN504" s="20"/>
      <c r="AO504" s="20"/>
      <c r="AP504" s="20"/>
      <c r="AQ504" s="20"/>
      <c r="AR504" s="20"/>
      <c r="AS504" s="20"/>
      <c r="AT504" s="20"/>
      <c r="AU504" s="20"/>
      <c r="AV504" s="20"/>
    </row>
    <row r="505">
      <c r="A505" s="20"/>
      <c r="F505" s="10"/>
      <c r="G505" s="10"/>
      <c r="H505" s="10"/>
      <c r="I505" s="10"/>
      <c r="J505" s="18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  <c r="AF505" s="20"/>
      <c r="AG505" s="20"/>
      <c r="AH505" s="20"/>
      <c r="AI505" s="20"/>
      <c r="AJ505" s="20"/>
      <c r="AK505" s="20"/>
      <c r="AL505" s="20"/>
      <c r="AM505" s="20"/>
      <c r="AN505" s="20"/>
      <c r="AO505" s="20"/>
      <c r="AP505" s="20"/>
      <c r="AQ505" s="20"/>
      <c r="AR505" s="20"/>
      <c r="AS505" s="20"/>
      <c r="AT505" s="20"/>
      <c r="AU505" s="20"/>
      <c r="AV505" s="20"/>
    </row>
    <row r="506">
      <c r="A506" s="20"/>
      <c r="F506" s="10"/>
      <c r="G506" s="10"/>
      <c r="H506" s="10"/>
      <c r="I506" s="10"/>
      <c r="J506" s="18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  <c r="AF506" s="20"/>
      <c r="AG506" s="20"/>
      <c r="AH506" s="20"/>
      <c r="AI506" s="20"/>
      <c r="AJ506" s="20"/>
      <c r="AK506" s="20"/>
      <c r="AL506" s="20"/>
      <c r="AM506" s="20"/>
      <c r="AN506" s="20"/>
      <c r="AO506" s="20"/>
      <c r="AP506" s="20"/>
      <c r="AQ506" s="20"/>
      <c r="AR506" s="20"/>
      <c r="AS506" s="20"/>
      <c r="AT506" s="20"/>
      <c r="AU506" s="20"/>
      <c r="AV506" s="20"/>
    </row>
    <row r="507">
      <c r="A507" s="20"/>
      <c r="F507" s="10"/>
      <c r="G507" s="10"/>
      <c r="H507" s="10"/>
      <c r="I507" s="10"/>
      <c r="J507" s="18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  <c r="AF507" s="20"/>
      <c r="AG507" s="20"/>
      <c r="AH507" s="20"/>
      <c r="AI507" s="20"/>
      <c r="AJ507" s="20"/>
      <c r="AK507" s="20"/>
      <c r="AL507" s="20"/>
      <c r="AM507" s="20"/>
      <c r="AN507" s="20"/>
      <c r="AO507" s="20"/>
      <c r="AP507" s="20"/>
      <c r="AQ507" s="20"/>
      <c r="AR507" s="20"/>
      <c r="AS507" s="20"/>
      <c r="AT507" s="20"/>
      <c r="AU507" s="20"/>
      <c r="AV507" s="20"/>
    </row>
    <row r="508">
      <c r="A508" s="20"/>
      <c r="F508" s="10"/>
      <c r="G508" s="10"/>
      <c r="H508" s="10"/>
      <c r="I508" s="10"/>
      <c r="J508" s="18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  <c r="AE508" s="20"/>
      <c r="AF508" s="20"/>
      <c r="AG508" s="20"/>
      <c r="AH508" s="20"/>
      <c r="AI508" s="20"/>
      <c r="AJ508" s="20"/>
      <c r="AK508" s="20"/>
      <c r="AL508" s="20"/>
      <c r="AM508" s="20"/>
      <c r="AN508" s="20"/>
      <c r="AO508" s="20"/>
      <c r="AP508" s="20"/>
      <c r="AQ508" s="20"/>
      <c r="AR508" s="20"/>
      <c r="AS508" s="20"/>
      <c r="AT508" s="20"/>
      <c r="AU508" s="20"/>
      <c r="AV508" s="20"/>
    </row>
    <row r="509">
      <c r="A509" s="20"/>
      <c r="F509" s="10"/>
      <c r="G509" s="10"/>
      <c r="H509" s="10"/>
      <c r="I509" s="10"/>
      <c r="J509" s="18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  <c r="AF509" s="20"/>
      <c r="AG509" s="20"/>
      <c r="AH509" s="20"/>
      <c r="AI509" s="20"/>
      <c r="AJ509" s="20"/>
      <c r="AK509" s="20"/>
      <c r="AL509" s="20"/>
      <c r="AM509" s="20"/>
      <c r="AN509" s="20"/>
      <c r="AO509" s="20"/>
      <c r="AP509" s="20"/>
      <c r="AQ509" s="20"/>
      <c r="AR509" s="20"/>
      <c r="AS509" s="20"/>
      <c r="AT509" s="20"/>
      <c r="AU509" s="20"/>
      <c r="AV509" s="20"/>
    </row>
    <row r="510">
      <c r="A510" s="20"/>
      <c r="F510" s="10"/>
      <c r="G510" s="10"/>
      <c r="H510" s="10"/>
      <c r="I510" s="10"/>
      <c r="J510" s="18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  <c r="AF510" s="20"/>
      <c r="AG510" s="20"/>
      <c r="AH510" s="20"/>
      <c r="AI510" s="20"/>
      <c r="AJ510" s="20"/>
      <c r="AK510" s="20"/>
      <c r="AL510" s="20"/>
      <c r="AM510" s="20"/>
      <c r="AN510" s="20"/>
      <c r="AO510" s="20"/>
      <c r="AP510" s="20"/>
      <c r="AQ510" s="20"/>
      <c r="AR510" s="20"/>
      <c r="AS510" s="20"/>
      <c r="AT510" s="20"/>
      <c r="AU510" s="20"/>
      <c r="AV510" s="20"/>
    </row>
    <row r="511">
      <c r="A511" s="20"/>
      <c r="F511" s="10"/>
      <c r="G511" s="10"/>
      <c r="H511" s="10"/>
      <c r="I511" s="10"/>
      <c r="J511" s="18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  <c r="AF511" s="20"/>
      <c r="AG511" s="20"/>
      <c r="AH511" s="20"/>
      <c r="AI511" s="20"/>
      <c r="AJ511" s="20"/>
      <c r="AK511" s="20"/>
      <c r="AL511" s="20"/>
      <c r="AM511" s="20"/>
      <c r="AN511" s="20"/>
      <c r="AO511" s="20"/>
      <c r="AP511" s="20"/>
      <c r="AQ511" s="20"/>
      <c r="AR511" s="20"/>
      <c r="AS511" s="20"/>
      <c r="AT511" s="20"/>
      <c r="AU511" s="20"/>
      <c r="AV511" s="20"/>
    </row>
    <row r="512">
      <c r="A512" s="20"/>
      <c r="F512" s="10"/>
      <c r="G512" s="10"/>
      <c r="H512" s="10"/>
      <c r="I512" s="10"/>
      <c r="J512" s="18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  <c r="AE512" s="20"/>
      <c r="AF512" s="20"/>
      <c r="AG512" s="20"/>
      <c r="AH512" s="20"/>
      <c r="AI512" s="20"/>
      <c r="AJ512" s="20"/>
      <c r="AK512" s="20"/>
      <c r="AL512" s="20"/>
      <c r="AM512" s="20"/>
      <c r="AN512" s="20"/>
      <c r="AO512" s="20"/>
      <c r="AP512" s="20"/>
      <c r="AQ512" s="20"/>
      <c r="AR512" s="20"/>
      <c r="AS512" s="20"/>
      <c r="AT512" s="20"/>
      <c r="AU512" s="20"/>
      <c r="AV512" s="20"/>
    </row>
    <row r="513">
      <c r="A513" s="20"/>
      <c r="F513" s="10"/>
      <c r="G513" s="10"/>
      <c r="H513" s="10"/>
      <c r="I513" s="10"/>
      <c r="J513" s="18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  <c r="AE513" s="20"/>
      <c r="AF513" s="20"/>
      <c r="AG513" s="20"/>
      <c r="AH513" s="20"/>
      <c r="AI513" s="20"/>
      <c r="AJ513" s="20"/>
      <c r="AK513" s="20"/>
      <c r="AL513" s="20"/>
      <c r="AM513" s="20"/>
      <c r="AN513" s="20"/>
      <c r="AO513" s="20"/>
      <c r="AP513" s="20"/>
      <c r="AQ513" s="20"/>
      <c r="AR513" s="20"/>
      <c r="AS513" s="20"/>
      <c r="AT513" s="20"/>
      <c r="AU513" s="20"/>
      <c r="AV513" s="20"/>
    </row>
    <row r="514">
      <c r="A514" s="20"/>
      <c r="F514" s="10"/>
      <c r="G514" s="10"/>
      <c r="H514" s="10"/>
      <c r="I514" s="10"/>
      <c r="J514" s="18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AE514" s="20"/>
      <c r="AF514" s="20"/>
      <c r="AG514" s="20"/>
      <c r="AH514" s="20"/>
      <c r="AI514" s="20"/>
      <c r="AJ514" s="20"/>
      <c r="AK514" s="20"/>
      <c r="AL514" s="20"/>
      <c r="AM514" s="20"/>
      <c r="AN514" s="20"/>
      <c r="AO514" s="20"/>
      <c r="AP514" s="20"/>
      <c r="AQ514" s="20"/>
      <c r="AR514" s="20"/>
      <c r="AS514" s="20"/>
      <c r="AT514" s="20"/>
      <c r="AU514" s="20"/>
      <c r="AV514" s="20"/>
    </row>
    <row r="515">
      <c r="A515" s="20"/>
      <c r="F515" s="10"/>
      <c r="G515" s="10"/>
      <c r="H515" s="10"/>
      <c r="I515" s="10"/>
      <c r="J515" s="18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  <c r="AE515" s="20"/>
      <c r="AF515" s="20"/>
      <c r="AG515" s="20"/>
      <c r="AH515" s="20"/>
      <c r="AI515" s="20"/>
      <c r="AJ515" s="20"/>
      <c r="AK515" s="20"/>
      <c r="AL515" s="20"/>
      <c r="AM515" s="20"/>
      <c r="AN515" s="20"/>
      <c r="AO515" s="20"/>
      <c r="AP515" s="20"/>
      <c r="AQ515" s="20"/>
      <c r="AR515" s="20"/>
      <c r="AS515" s="20"/>
      <c r="AT515" s="20"/>
      <c r="AU515" s="20"/>
      <c r="AV515" s="20"/>
    </row>
    <row r="516">
      <c r="A516" s="20"/>
      <c r="F516" s="10"/>
      <c r="G516" s="10"/>
      <c r="H516" s="10"/>
      <c r="I516" s="10"/>
      <c r="J516" s="18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  <c r="AE516" s="20"/>
      <c r="AF516" s="20"/>
      <c r="AG516" s="20"/>
      <c r="AH516" s="20"/>
      <c r="AI516" s="20"/>
      <c r="AJ516" s="20"/>
      <c r="AK516" s="20"/>
      <c r="AL516" s="20"/>
      <c r="AM516" s="20"/>
      <c r="AN516" s="20"/>
      <c r="AO516" s="20"/>
      <c r="AP516" s="20"/>
      <c r="AQ516" s="20"/>
      <c r="AR516" s="20"/>
      <c r="AS516" s="20"/>
      <c r="AT516" s="20"/>
      <c r="AU516" s="20"/>
      <c r="AV516" s="20"/>
    </row>
    <row r="517">
      <c r="A517" s="20"/>
      <c r="F517" s="10"/>
      <c r="G517" s="10"/>
      <c r="H517" s="10"/>
      <c r="I517" s="10"/>
      <c r="J517" s="18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  <c r="AE517" s="20"/>
      <c r="AF517" s="20"/>
      <c r="AG517" s="20"/>
      <c r="AH517" s="20"/>
      <c r="AI517" s="20"/>
      <c r="AJ517" s="20"/>
      <c r="AK517" s="20"/>
      <c r="AL517" s="20"/>
      <c r="AM517" s="20"/>
      <c r="AN517" s="20"/>
      <c r="AO517" s="20"/>
      <c r="AP517" s="20"/>
      <c r="AQ517" s="20"/>
      <c r="AR517" s="20"/>
      <c r="AS517" s="20"/>
      <c r="AT517" s="20"/>
      <c r="AU517" s="20"/>
      <c r="AV517" s="20"/>
    </row>
    <row r="518">
      <c r="A518" s="20"/>
      <c r="F518" s="10"/>
      <c r="G518" s="10"/>
      <c r="H518" s="10"/>
      <c r="I518" s="10"/>
      <c r="J518" s="18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  <c r="AE518" s="20"/>
      <c r="AF518" s="20"/>
      <c r="AG518" s="20"/>
      <c r="AH518" s="20"/>
      <c r="AI518" s="20"/>
      <c r="AJ518" s="20"/>
      <c r="AK518" s="20"/>
      <c r="AL518" s="20"/>
      <c r="AM518" s="20"/>
      <c r="AN518" s="20"/>
      <c r="AO518" s="20"/>
      <c r="AP518" s="20"/>
      <c r="AQ518" s="20"/>
      <c r="AR518" s="20"/>
      <c r="AS518" s="20"/>
      <c r="AT518" s="20"/>
      <c r="AU518" s="20"/>
      <c r="AV518" s="20"/>
    </row>
    <row r="519">
      <c r="A519" s="20"/>
      <c r="F519" s="10"/>
      <c r="G519" s="10"/>
      <c r="H519" s="10"/>
      <c r="I519" s="10"/>
      <c r="J519" s="18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20"/>
      <c r="AF519" s="20"/>
      <c r="AG519" s="20"/>
      <c r="AH519" s="20"/>
      <c r="AI519" s="20"/>
      <c r="AJ519" s="20"/>
      <c r="AK519" s="20"/>
      <c r="AL519" s="20"/>
      <c r="AM519" s="20"/>
      <c r="AN519" s="20"/>
      <c r="AO519" s="20"/>
      <c r="AP519" s="20"/>
      <c r="AQ519" s="20"/>
      <c r="AR519" s="20"/>
      <c r="AS519" s="20"/>
      <c r="AT519" s="20"/>
      <c r="AU519" s="20"/>
      <c r="AV519" s="20"/>
    </row>
    <row r="520">
      <c r="A520" s="20"/>
      <c r="F520" s="10"/>
      <c r="G520" s="10"/>
      <c r="H520" s="10"/>
      <c r="I520" s="10"/>
      <c r="J520" s="18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  <c r="AF520" s="20"/>
      <c r="AG520" s="20"/>
      <c r="AH520" s="20"/>
      <c r="AI520" s="20"/>
      <c r="AJ520" s="20"/>
      <c r="AK520" s="20"/>
      <c r="AL520" s="20"/>
      <c r="AM520" s="20"/>
      <c r="AN520" s="20"/>
      <c r="AO520" s="20"/>
      <c r="AP520" s="20"/>
      <c r="AQ520" s="20"/>
      <c r="AR520" s="20"/>
      <c r="AS520" s="20"/>
      <c r="AT520" s="20"/>
      <c r="AU520" s="20"/>
      <c r="AV520" s="20"/>
    </row>
    <row r="521">
      <c r="A521" s="20"/>
      <c r="F521" s="10"/>
      <c r="G521" s="10"/>
      <c r="H521" s="10"/>
      <c r="I521" s="10"/>
      <c r="J521" s="18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  <c r="AF521" s="20"/>
      <c r="AG521" s="20"/>
      <c r="AH521" s="20"/>
      <c r="AI521" s="20"/>
      <c r="AJ521" s="20"/>
      <c r="AK521" s="20"/>
      <c r="AL521" s="20"/>
      <c r="AM521" s="20"/>
      <c r="AN521" s="20"/>
      <c r="AO521" s="20"/>
      <c r="AP521" s="20"/>
      <c r="AQ521" s="20"/>
      <c r="AR521" s="20"/>
      <c r="AS521" s="20"/>
      <c r="AT521" s="20"/>
      <c r="AU521" s="20"/>
      <c r="AV521" s="20"/>
    </row>
    <row r="522">
      <c r="A522" s="20"/>
      <c r="F522" s="10"/>
      <c r="G522" s="10"/>
      <c r="H522" s="10"/>
      <c r="I522" s="10"/>
      <c r="J522" s="18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  <c r="AF522" s="20"/>
      <c r="AG522" s="20"/>
      <c r="AH522" s="20"/>
      <c r="AI522" s="20"/>
      <c r="AJ522" s="20"/>
      <c r="AK522" s="20"/>
      <c r="AL522" s="20"/>
      <c r="AM522" s="20"/>
      <c r="AN522" s="20"/>
      <c r="AO522" s="20"/>
      <c r="AP522" s="20"/>
      <c r="AQ522" s="20"/>
      <c r="AR522" s="20"/>
      <c r="AS522" s="20"/>
      <c r="AT522" s="20"/>
      <c r="AU522" s="20"/>
      <c r="AV522" s="20"/>
    </row>
    <row r="523">
      <c r="A523" s="20"/>
      <c r="F523" s="10"/>
      <c r="G523" s="10"/>
      <c r="H523" s="10"/>
      <c r="I523" s="10"/>
      <c r="J523" s="18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  <c r="AF523" s="20"/>
      <c r="AG523" s="20"/>
      <c r="AH523" s="20"/>
      <c r="AI523" s="20"/>
      <c r="AJ523" s="20"/>
      <c r="AK523" s="20"/>
      <c r="AL523" s="20"/>
      <c r="AM523" s="20"/>
      <c r="AN523" s="20"/>
      <c r="AO523" s="20"/>
      <c r="AP523" s="20"/>
      <c r="AQ523" s="20"/>
      <c r="AR523" s="20"/>
      <c r="AS523" s="20"/>
      <c r="AT523" s="20"/>
      <c r="AU523" s="20"/>
      <c r="AV523" s="20"/>
    </row>
    <row r="524">
      <c r="A524" s="20"/>
      <c r="F524" s="10"/>
      <c r="G524" s="10"/>
      <c r="H524" s="10"/>
      <c r="I524" s="10"/>
      <c r="J524" s="18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  <c r="AF524" s="20"/>
      <c r="AG524" s="20"/>
      <c r="AH524" s="20"/>
      <c r="AI524" s="20"/>
      <c r="AJ524" s="20"/>
      <c r="AK524" s="20"/>
      <c r="AL524" s="20"/>
      <c r="AM524" s="20"/>
      <c r="AN524" s="20"/>
      <c r="AO524" s="20"/>
      <c r="AP524" s="20"/>
      <c r="AQ524" s="20"/>
      <c r="AR524" s="20"/>
      <c r="AS524" s="20"/>
      <c r="AT524" s="20"/>
      <c r="AU524" s="20"/>
      <c r="AV524" s="20"/>
    </row>
    <row r="525">
      <c r="A525" s="20"/>
      <c r="F525" s="10"/>
      <c r="G525" s="10"/>
      <c r="H525" s="10"/>
      <c r="I525" s="10"/>
      <c r="J525" s="18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  <c r="AF525" s="20"/>
      <c r="AG525" s="20"/>
      <c r="AH525" s="20"/>
      <c r="AI525" s="20"/>
      <c r="AJ525" s="20"/>
      <c r="AK525" s="20"/>
      <c r="AL525" s="20"/>
      <c r="AM525" s="20"/>
      <c r="AN525" s="20"/>
      <c r="AO525" s="20"/>
      <c r="AP525" s="20"/>
      <c r="AQ525" s="20"/>
      <c r="AR525" s="20"/>
      <c r="AS525" s="20"/>
      <c r="AT525" s="20"/>
      <c r="AU525" s="20"/>
      <c r="AV525" s="20"/>
    </row>
    <row r="526">
      <c r="A526" s="20"/>
      <c r="F526" s="10"/>
      <c r="G526" s="10"/>
      <c r="H526" s="10"/>
      <c r="I526" s="10"/>
      <c r="J526" s="18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  <c r="AF526" s="20"/>
      <c r="AG526" s="20"/>
      <c r="AH526" s="20"/>
      <c r="AI526" s="20"/>
      <c r="AJ526" s="20"/>
      <c r="AK526" s="20"/>
      <c r="AL526" s="20"/>
      <c r="AM526" s="20"/>
      <c r="AN526" s="20"/>
      <c r="AO526" s="20"/>
      <c r="AP526" s="20"/>
      <c r="AQ526" s="20"/>
      <c r="AR526" s="20"/>
      <c r="AS526" s="20"/>
      <c r="AT526" s="20"/>
      <c r="AU526" s="20"/>
      <c r="AV526" s="20"/>
    </row>
    <row r="527">
      <c r="A527" s="20"/>
      <c r="F527" s="10"/>
      <c r="G527" s="10"/>
      <c r="H527" s="10"/>
      <c r="I527" s="10"/>
      <c r="J527" s="18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  <c r="AF527" s="20"/>
      <c r="AG527" s="20"/>
      <c r="AH527" s="20"/>
      <c r="AI527" s="20"/>
      <c r="AJ527" s="20"/>
      <c r="AK527" s="20"/>
      <c r="AL527" s="20"/>
      <c r="AM527" s="20"/>
      <c r="AN527" s="20"/>
      <c r="AO527" s="20"/>
      <c r="AP527" s="20"/>
      <c r="AQ527" s="20"/>
      <c r="AR527" s="20"/>
      <c r="AS527" s="20"/>
      <c r="AT527" s="20"/>
      <c r="AU527" s="20"/>
      <c r="AV527" s="20"/>
    </row>
    <row r="528">
      <c r="A528" s="20"/>
      <c r="F528" s="10"/>
      <c r="G528" s="10"/>
      <c r="H528" s="10"/>
      <c r="I528" s="10"/>
      <c r="J528" s="18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  <c r="AF528" s="20"/>
      <c r="AG528" s="20"/>
      <c r="AH528" s="20"/>
      <c r="AI528" s="20"/>
      <c r="AJ528" s="20"/>
      <c r="AK528" s="20"/>
      <c r="AL528" s="20"/>
      <c r="AM528" s="20"/>
      <c r="AN528" s="20"/>
      <c r="AO528" s="20"/>
      <c r="AP528" s="20"/>
      <c r="AQ528" s="20"/>
      <c r="AR528" s="20"/>
      <c r="AS528" s="20"/>
      <c r="AT528" s="20"/>
      <c r="AU528" s="20"/>
      <c r="AV528" s="20"/>
    </row>
    <row r="529">
      <c r="A529" s="20"/>
      <c r="F529" s="10"/>
      <c r="G529" s="10"/>
      <c r="H529" s="10"/>
      <c r="I529" s="10"/>
      <c r="J529" s="18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  <c r="AF529" s="20"/>
      <c r="AG529" s="20"/>
      <c r="AH529" s="20"/>
      <c r="AI529" s="20"/>
      <c r="AJ529" s="20"/>
      <c r="AK529" s="20"/>
      <c r="AL529" s="20"/>
      <c r="AM529" s="20"/>
      <c r="AN529" s="20"/>
      <c r="AO529" s="20"/>
      <c r="AP529" s="20"/>
      <c r="AQ529" s="20"/>
      <c r="AR529" s="20"/>
      <c r="AS529" s="20"/>
      <c r="AT529" s="20"/>
      <c r="AU529" s="20"/>
      <c r="AV529" s="20"/>
    </row>
    <row r="530">
      <c r="A530" s="20"/>
      <c r="F530" s="10"/>
      <c r="G530" s="10"/>
      <c r="H530" s="10"/>
      <c r="I530" s="10"/>
      <c r="J530" s="18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  <c r="AF530" s="20"/>
      <c r="AG530" s="20"/>
      <c r="AH530" s="20"/>
      <c r="AI530" s="20"/>
      <c r="AJ530" s="20"/>
      <c r="AK530" s="20"/>
      <c r="AL530" s="20"/>
      <c r="AM530" s="20"/>
      <c r="AN530" s="20"/>
      <c r="AO530" s="20"/>
      <c r="AP530" s="20"/>
      <c r="AQ530" s="20"/>
      <c r="AR530" s="20"/>
      <c r="AS530" s="20"/>
      <c r="AT530" s="20"/>
      <c r="AU530" s="20"/>
      <c r="AV530" s="20"/>
    </row>
    <row r="531">
      <c r="A531" s="20"/>
      <c r="F531" s="10"/>
      <c r="G531" s="10"/>
      <c r="H531" s="10"/>
      <c r="I531" s="10"/>
      <c r="J531" s="18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  <c r="AF531" s="20"/>
      <c r="AG531" s="20"/>
      <c r="AH531" s="20"/>
      <c r="AI531" s="20"/>
      <c r="AJ531" s="20"/>
      <c r="AK531" s="20"/>
      <c r="AL531" s="20"/>
      <c r="AM531" s="20"/>
      <c r="AN531" s="20"/>
      <c r="AO531" s="20"/>
      <c r="AP531" s="20"/>
      <c r="AQ531" s="20"/>
      <c r="AR531" s="20"/>
      <c r="AS531" s="20"/>
      <c r="AT531" s="20"/>
      <c r="AU531" s="20"/>
      <c r="AV531" s="20"/>
    </row>
    <row r="532">
      <c r="A532" s="20"/>
      <c r="F532" s="10"/>
      <c r="G532" s="10"/>
      <c r="H532" s="10"/>
      <c r="I532" s="10"/>
      <c r="J532" s="18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  <c r="AF532" s="20"/>
      <c r="AG532" s="20"/>
      <c r="AH532" s="20"/>
      <c r="AI532" s="20"/>
      <c r="AJ532" s="20"/>
      <c r="AK532" s="20"/>
      <c r="AL532" s="20"/>
      <c r="AM532" s="20"/>
      <c r="AN532" s="20"/>
      <c r="AO532" s="20"/>
      <c r="AP532" s="20"/>
      <c r="AQ532" s="20"/>
      <c r="AR532" s="20"/>
      <c r="AS532" s="20"/>
      <c r="AT532" s="20"/>
      <c r="AU532" s="20"/>
      <c r="AV532" s="20"/>
    </row>
    <row r="533">
      <c r="A533" s="20"/>
      <c r="F533" s="10"/>
      <c r="G533" s="10"/>
      <c r="H533" s="10"/>
      <c r="I533" s="10"/>
      <c r="J533" s="18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  <c r="AF533" s="20"/>
      <c r="AG533" s="20"/>
      <c r="AH533" s="20"/>
      <c r="AI533" s="20"/>
      <c r="AJ533" s="20"/>
      <c r="AK533" s="20"/>
      <c r="AL533" s="20"/>
      <c r="AM533" s="20"/>
      <c r="AN533" s="20"/>
      <c r="AO533" s="20"/>
      <c r="AP533" s="20"/>
      <c r="AQ533" s="20"/>
      <c r="AR533" s="20"/>
      <c r="AS533" s="20"/>
      <c r="AT533" s="20"/>
      <c r="AU533" s="20"/>
      <c r="AV533" s="20"/>
    </row>
    <row r="534">
      <c r="A534" s="20"/>
      <c r="F534" s="10"/>
      <c r="G534" s="10"/>
      <c r="H534" s="10"/>
      <c r="I534" s="10"/>
      <c r="J534" s="18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  <c r="AF534" s="20"/>
      <c r="AG534" s="20"/>
      <c r="AH534" s="20"/>
      <c r="AI534" s="20"/>
      <c r="AJ534" s="20"/>
      <c r="AK534" s="20"/>
      <c r="AL534" s="20"/>
      <c r="AM534" s="20"/>
      <c r="AN534" s="20"/>
      <c r="AO534" s="20"/>
      <c r="AP534" s="20"/>
      <c r="AQ534" s="20"/>
      <c r="AR534" s="20"/>
      <c r="AS534" s="20"/>
      <c r="AT534" s="20"/>
      <c r="AU534" s="20"/>
      <c r="AV534" s="20"/>
    </row>
    <row r="535">
      <c r="A535" s="20"/>
      <c r="F535" s="10"/>
      <c r="G535" s="10"/>
      <c r="H535" s="10"/>
      <c r="I535" s="10"/>
      <c r="J535" s="18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  <c r="AF535" s="20"/>
      <c r="AG535" s="20"/>
      <c r="AH535" s="20"/>
      <c r="AI535" s="20"/>
      <c r="AJ535" s="20"/>
      <c r="AK535" s="20"/>
      <c r="AL535" s="20"/>
      <c r="AM535" s="20"/>
      <c r="AN535" s="20"/>
      <c r="AO535" s="20"/>
      <c r="AP535" s="20"/>
      <c r="AQ535" s="20"/>
      <c r="AR535" s="20"/>
      <c r="AS535" s="20"/>
      <c r="AT535" s="20"/>
      <c r="AU535" s="20"/>
      <c r="AV535" s="20"/>
    </row>
    <row r="536">
      <c r="A536" s="20"/>
      <c r="F536" s="10"/>
      <c r="G536" s="10"/>
      <c r="H536" s="10"/>
      <c r="I536" s="10"/>
      <c r="J536" s="18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  <c r="AF536" s="20"/>
      <c r="AG536" s="20"/>
      <c r="AH536" s="20"/>
      <c r="AI536" s="20"/>
      <c r="AJ536" s="20"/>
      <c r="AK536" s="20"/>
      <c r="AL536" s="20"/>
      <c r="AM536" s="20"/>
      <c r="AN536" s="20"/>
      <c r="AO536" s="20"/>
      <c r="AP536" s="20"/>
      <c r="AQ536" s="20"/>
      <c r="AR536" s="20"/>
      <c r="AS536" s="20"/>
      <c r="AT536" s="20"/>
      <c r="AU536" s="20"/>
      <c r="AV536" s="20"/>
    </row>
    <row r="537">
      <c r="A537" s="20"/>
      <c r="F537" s="10"/>
      <c r="G537" s="10"/>
      <c r="H537" s="10"/>
      <c r="I537" s="10"/>
      <c r="J537" s="18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  <c r="AF537" s="20"/>
      <c r="AG537" s="20"/>
      <c r="AH537" s="20"/>
      <c r="AI537" s="20"/>
      <c r="AJ537" s="20"/>
      <c r="AK537" s="20"/>
      <c r="AL537" s="20"/>
      <c r="AM537" s="20"/>
      <c r="AN537" s="20"/>
      <c r="AO537" s="20"/>
      <c r="AP537" s="20"/>
      <c r="AQ537" s="20"/>
      <c r="AR537" s="20"/>
      <c r="AS537" s="20"/>
      <c r="AT537" s="20"/>
      <c r="AU537" s="20"/>
      <c r="AV537" s="20"/>
    </row>
    <row r="538">
      <c r="A538" s="20"/>
      <c r="F538" s="10"/>
      <c r="G538" s="10"/>
      <c r="H538" s="10"/>
      <c r="I538" s="10"/>
      <c r="J538" s="18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  <c r="AF538" s="20"/>
      <c r="AG538" s="20"/>
      <c r="AH538" s="20"/>
      <c r="AI538" s="20"/>
      <c r="AJ538" s="20"/>
      <c r="AK538" s="20"/>
      <c r="AL538" s="20"/>
      <c r="AM538" s="20"/>
      <c r="AN538" s="20"/>
      <c r="AO538" s="20"/>
      <c r="AP538" s="20"/>
      <c r="AQ538" s="20"/>
      <c r="AR538" s="20"/>
      <c r="AS538" s="20"/>
      <c r="AT538" s="20"/>
      <c r="AU538" s="20"/>
      <c r="AV538" s="20"/>
    </row>
    <row r="539">
      <c r="A539" s="20"/>
      <c r="F539" s="10"/>
      <c r="G539" s="10"/>
      <c r="H539" s="10"/>
      <c r="I539" s="10"/>
      <c r="J539" s="18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  <c r="AF539" s="20"/>
      <c r="AG539" s="20"/>
      <c r="AH539" s="20"/>
      <c r="AI539" s="20"/>
      <c r="AJ539" s="20"/>
      <c r="AK539" s="20"/>
      <c r="AL539" s="20"/>
      <c r="AM539" s="20"/>
      <c r="AN539" s="20"/>
      <c r="AO539" s="20"/>
      <c r="AP539" s="20"/>
      <c r="AQ539" s="20"/>
      <c r="AR539" s="20"/>
      <c r="AS539" s="20"/>
      <c r="AT539" s="20"/>
      <c r="AU539" s="20"/>
      <c r="AV539" s="20"/>
    </row>
    <row r="540">
      <c r="A540" s="20"/>
      <c r="F540" s="10"/>
      <c r="G540" s="10"/>
      <c r="H540" s="10"/>
      <c r="I540" s="10"/>
      <c r="J540" s="18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  <c r="AF540" s="20"/>
      <c r="AG540" s="20"/>
      <c r="AH540" s="20"/>
      <c r="AI540" s="20"/>
      <c r="AJ540" s="20"/>
      <c r="AK540" s="20"/>
      <c r="AL540" s="20"/>
      <c r="AM540" s="20"/>
      <c r="AN540" s="20"/>
      <c r="AO540" s="20"/>
      <c r="AP540" s="20"/>
      <c r="AQ540" s="20"/>
      <c r="AR540" s="20"/>
      <c r="AS540" s="20"/>
      <c r="AT540" s="20"/>
      <c r="AU540" s="20"/>
      <c r="AV540" s="20"/>
    </row>
    <row r="541">
      <c r="A541" s="20"/>
      <c r="F541" s="10"/>
      <c r="G541" s="10"/>
      <c r="H541" s="10"/>
      <c r="I541" s="10"/>
      <c r="J541" s="18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  <c r="AF541" s="20"/>
      <c r="AG541" s="20"/>
      <c r="AH541" s="20"/>
      <c r="AI541" s="20"/>
      <c r="AJ541" s="20"/>
      <c r="AK541" s="20"/>
      <c r="AL541" s="20"/>
      <c r="AM541" s="20"/>
      <c r="AN541" s="20"/>
      <c r="AO541" s="20"/>
      <c r="AP541" s="20"/>
      <c r="AQ541" s="20"/>
      <c r="AR541" s="20"/>
      <c r="AS541" s="20"/>
      <c r="AT541" s="20"/>
      <c r="AU541" s="20"/>
      <c r="AV541" s="20"/>
    </row>
    <row r="542">
      <c r="A542" s="20"/>
      <c r="F542" s="10"/>
      <c r="G542" s="10"/>
      <c r="H542" s="10"/>
      <c r="I542" s="10"/>
      <c r="J542" s="18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  <c r="AF542" s="20"/>
      <c r="AG542" s="20"/>
      <c r="AH542" s="20"/>
      <c r="AI542" s="20"/>
      <c r="AJ542" s="20"/>
      <c r="AK542" s="20"/>
      <c r="AL542" s="20"/>
      <c r="AM542" s="20"/>
      <c r="AN542" s="20"/>
      <c r="AO542" s="20"/>
      <c r="AP542" s="20"/>
      <c r="AQ542" s="20"/>
      <c r="AR542" s="20"/>
      <c r="AS542" s="20"/>
      <c r="AT542" s="20"/>
      <c r="AU542" s="20"/>
      <c r="AV542" s="20"/>
    </row>
    <row r="543">
      <c r="A543" s="20"/>
      <c r="F543" s="10"/>
      <c r="G543" s="10"/>
      <c r="H543" s="10"/>
      <c r="I543" s="10"/>
      <c r="J543" s="18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  <c r="AF543" s="20"/>
      <c r="AG543" s="20"/>
      <c r="AH543" s="20"/>
      <c r="AI543" s="20"/>
      <c r="AJ543" s="20"/>
      <c r="AK543" s="20"/>
      <c r="AL543" s="20"/>
      <c r="AM543" s="20"/>
      <c r="AN543" s="20"/>
      <c r="AO543" s="20"/>
      <c r="AP543" s="20"/>
      <c r="AQ543" s="20"/>
      <c r="AR543" s="20"/>
      <c r="AS543" s="20"/>
      <c r="AT543" s="20"/>
      <c r="AU543" s="20"/>
      <c r="AV543" s="20"/>
    </row>
    <row r="544">
      <c r="A544" s="20"/>
      <c r="F544" s="10"/>
      <c r="G544" s="10"/>
      <c r="H544" s="10"/>
      <c r="I544" s="10"/>
      <c r="J544" s="18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  <c r="AF544" s="20"/>
      <c r="AG544" s="20"/>
      <c r="AH544" s="20"/>
      <c r="AI544" s="20"/>
      <c r="AJ544" s="20"/>
      <c r="AK544" s="20"/>
      <c r="AL544" s="20"/>
      <c r="AM544" s="20"/>
      <c r="AN544" s="20"/>
      <c r="AO544" s="20"/>
      <c r="AP544" s="20"/>
      <c r="AQ544" s="20"/>
      <c r="AR544" s="20"/>
      <c r="AS544" s="20"/>
      <c r="AT544" s="20"/>
      <c r="AU544" s="20"/>
      <c r="AV544" s="20"/>
    </row>
    <row r="545">
      <c r="A545" s="20"/>
      <c r="F545" s="10"/>
      <c r="G545" s="10"/>
      <c r="H545" s="10"/>
      <c r="I545" s="10"/>
      <c r="J545" s="18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  <c r="AH545" s="20"/>
      <c r="AI545" s="20"/>
      <c r="AJ545" s="20"/>
      <c r="AK545" s="20"/>
      <c r="AL545" s="20"/>
      <c r="AM545" s="20"/>
      <c r="AN545" s="20"/>
      <c r="AO545" s="20"/>
      <c r="AP545" s="20"/>
      <c r="AQ545" s="20"/>
      <c r="AR545" s="20"/>
      <c r="AS545" s="20"/>
      <c r="AT545" s="20"/>
      <c r="AU545" s="20"/>
      <c r="AV545" s="20"/>
    </row>
    <row r="546">
      <c r="A546" s="20"/>
      <c r="F546" s="10"/>
      <c r="G546" s="10"/>
      <c r="H546" s="10"/>
      <c r="I546" s="10"/>
      <c r="J546" s="18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  <c r="AF546" s="20"/>
      <c r="AG546" s="20"/>
      <c r="AH546" s="20"/>
      <c r="AI546" s="20"/>
      <c r="AJ546" s="20"/>
      <c r="AK546" s="20"/>
      <c r="AL546" s="20"/>
      <c r="AM546" s="20"/>
      <c r="AN546" s="20"/>
      <c r="AO546" s="20"/>
      <c r="AP546" s="20"/>
      <c r="AQ546" s="20"/>
      <c r="AR546" s="20"/>
      <c r="AS546" s="20"/>
      <c r="AT546" s="20"/>
      <c r="AU546" s="20"/>
      <c r="AV546" s="20"/>
    </row>
    <row r="547">
      <c r="A547" s="20"/>
      <c r="F547" s="10"/>
      <c r="G547" s="10"/>
      <c r="H547" s="10"/>
      <c r="I547" s="10"/>
      <c r="J547" s="18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  <c r="AE547" s="20"/>
      <c r="AF547" s="20"/>
      <c r="AG547" s="20"/>
      <c r="AH547" s="20"/>
      <c r="AI547" s="20"/>
      <c r="AJ547" s="20"/>
      <c r="AK547" s="20"/>
      <c r="AL547" s="20"/>
      <c r="AM547" s="20"/>
      <c r="AN547" s="20"/>
      <c r="AO547" s="20"/>
      <c r="AP547" s="20"/>
      <c r="AQ547" s="20"/>
      <c r="AR547" s="20"/>
      <c r="AS547" s="20"/>
      <c r="AT547" s="20"/>
      <c r="AU547" s="20"/>
      <c r="AV547" s="20"/>
    </row>
    <row r="548">
      <c r="A548" s="20"/>
      <c r="F548" s="10"/>
      <c r="G548" s="10"/>
      <c r="H548" s="10"/>
      <c r="I548" s="10"/>
      <c r="J548" s="18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  <c r="AE548" s="20"/>
      <c r="AF548" s="20"/>
      <c r="AG548" s="20"/>
      <c r="AH548" s="20"/>
      <c r="AI548" s="20"/>
      <c r="AJ548" s="20"/>
      <c r="AK548" s="20"/>
      <c r="AL548" s="20"/>
      <c r="AM548" s="20"/>
      <c r="AN548" s="20"/>
      <c r="AO548" s="20"/>
      <c r="AP548" s="20"/>
      <c r="AQ548" s="20"/>
      <c r="AR548" s="20"/>
      <c r="AS548" s="20"/>
      <c r="AT548" s="20"/>
      <c r="AU548" s="20"/>
      <c r="AV548" s="20"/>
    </row>
    <row r="549">
      <c r="A549" s="20"/>
      <c r="F549" s="10"/>
      <c r="G549" s="10"/>
      <c r="H549" s="10"/>
      <c r="I549" s="10"/>
      <c r="J549" s="18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  <c r="AE549" s="20"/>
      <c r="AF549" s="20"/>
      <c r="AG549" s="20"/>
      <c r="AH549" s="20"/>
      <c r="AI549" s="20"/>
      <c r="AJ549" s="20"/>
      <c r="AK549" s="20"/>
      <c r="AL549" s="20"/>
      <c r="AM549" s="20"/>
      <c r="AN549" s="20"/>
      <c r="AO549" s="20"/>
      <c r="AP549" s="20"/>
      <c r="AQ549" s="20"/>
      <c r="AR549" s="20"/>
      <c r="AS549" s="20"/>
      <c r="AT549" s="20"/>
      <c r="AU549" s="20"/>
      <c r="AV549" s="20"/>
    </row>
    <row r="550">
      <c r="A550" s="20"/>
      <c r="F550" s="10"/>
      <c r="G550" s="10"/>
      <c r="H550" s="10"/>
      <c r="I550" s="10"/>
      <c r="J550" s="18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  <c r="AF550" s="20"/>
      <c r="AG550" s="20"/>
      <c r="AH550" s="20"/>
      <c r="AI550" s="20"/>
      <c r="AJ550" s="20"/>
      <c r="AK550" s="20"/>
      <c r="AL550" s="20"/>
      <c r="AM550" s="20"/>
      <c r="AN550" s="20"/>
      <c r="AO550" s="20"/>
      <c r="AP550" s="20"/>
      <c r="AQ550" s="20"/>
      <c r="AR550" s="20"/>
      <c r="AS550" s="20"/>
      <c r="AT550" s="20"/>
      <c r="AU550" s="20"/>
      <c r="AV550" s="20"/>
    </row>
    <row r="551">
      <c r="A551" s="20"/>
      <c r="F551" s="10"/>
      <c r="G551" s="10"/>
      <c r="H551" s="10"/>
      <c r="I551" s="10"/>
      <c r="J551" s="18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  <c r="AF551" s="20"/>
      <c r="AG551" s="20"/>
      <c r="AH551" s="20"/>
      <c r="AI551" s="20"/>
      <c r="AJ551" s="20"/>
      <c r="AK551" s="20"/>
      <c r="AL551" s="20"/>
      <c r="AM551" s="20"/>
      <c r="AN551" s="20"/>
      <c r="AO551" s="20"/>
      <c r="AP551" s="20"/>
      <c r="AQ551" s="20"/>
      <c r="AR551" s="20"/>
      <c r="AS551" s="20"/>
      <c r="AT551" s="20"/>
      <c r="AU551" s="20"/>
      <c r="AV551" s="20"/>
    </row>
    <row r="552">
      <c r="A552" s="20"/>
      <c r="F552" s="10"/>
      <c r="G552" s="10"/>
      <c r="H552" s="10"/>
      <c r="I552" s="10"/>
      <c r="J552" s="18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  <c r="AF552" s="20"/>
      <c r="AG552" s="20"/>
      <c r="AH552" s="20"/>
      <c r="AI552" s="20"/>
      <c r="AJ552" s="20"/>
      <c r="AK552" s="20"/>
      <c r="AL552" s="20"/>
      <c r="AM552" s="20"/>
      <c r="AN552" s="20"/>
      <c r="AO552" s="20"/>
      <c r="AP552" s="20"/>
      <c r="AQ552" s="20"/>
      <c r="AR552" s="20"/>
      <c r="AS552" s="20"/>
      <c r="AT552" s="20"/>
      <c r="AU552" s="20"/>
      <c r="AV552" s="20"/>
    </row>
    <row r="553">
      <c r="A553" s="20"/>
      <c r="F553" s="10"/>
      <c r="G553" s="10"/>
      <c r="H553" s="10"/>
      <c r="I553" s="10"/>
      <c r="J553" s="18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  <c r="AF553" s="20"/>
      <c r="AG553" s="20"/>
      <c r="AH553" s="20"/>
      <c r="AI553" s="20"/>
      <c r="AJ553" s="20"/>
      <c r="AK553" s="20"/>
      <c r="AL553" s="20"/>
      <c r="AM553" s="20"/>
      <c r="AN553" s="20"/>
      <c r="AO553" s="20"/>
      <c r="AP553" s="20"/>
      <c r="AQ553" s="20"/>
      <c r="AR553" s="20"/>
      <c r="AS553" s="20"/>
      <c r="AT553" s="20"/>
      <c r="AU553" s="20"/>
      <c r="AV553" s="20"/>
    </row>
    <row r="554">
      <c r="A554" s="20"/>
      <c r="F554" s="10"/>
      <c r="G554" s="10"/>
      <c r="H554" s="10"/>
      <c r="I554" s="10"/>
      <c r="J554" s="18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  <c r="AF554" s="20"/>
      <c r="AG554" s="20"/>
      <c r="AH554" s="20"/>
      <c r="AI554" s="20"/>
      <c r="AJ554" s="20"/>
      <c r="AK554" s="20"/>
      <c r="AL554" s="20"/>
      <c r="AM554" s="20"/>
      <c r="AN554" s="20"/>
      <c r="AO554" s="20"/>
      <c r="AP554" s="20"/>
      <c r="AQ554" s="20"/>
      <c r="AR554" s="20"/>
      <c r="AS554" s="20"/>
      <c r="AT554" s="20"/>
      <c r="AU554" s="20"/>
      <c r="AV554" s="20"/>
    </row>
    <row r="555">
      <c r="A555" s="20"/>
      <c r="F555" s="10"/>
      <c r="G555" s="10"/>
      <c r="H555" s="10"/>
      <c r="I555" s="10"/>
      <c r="J555" s="18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  <c r="AF555" s="20"/>
      <c r="AG555" s="20"/>
      <c r="AH555" s="20"/>
      <c r="AI555" s="20"/>
      <c r="AJ555" s="20"/>
      <c r="AK555" s="20"/>
      <c r="AL555" s="20"/>
      <c r="AM555" s="20"/>
      <c r="AN555" s="20"/>
      <c r="AO555" s="20"/>
      <c r="AP555" s="20"/>
      <c r="AQ555" s="20"/>
      <c r="AR555" s="20"/>
      <c r="AS555" s="20"/>
      <c r="AT555" s="20"/>
      <c r="AU555" s="20"/>
      <c r="AV555" s="20"/>
    </row>
    <row r="556">
      <c r="A556" s="20"/>
      <c r="F556" s="10"/>
      <c r="G556" s="10"/>
      <c r="H556" s="10"/>
      <c r="I556" s="10"/>
      <c r="J556" s="18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  <c r="AF556" s="20"/>
      <c r="AG556" s="20"/>
      <c r="AH556" s="20"/>
      <c r="AI556" s="20"/>
      <c r="AJ556" s="20"/>
      <c r="AK556" s="20"/>
      <c r="AL556" s="20"/>
      <c r="AM556" s="20"/>
      <c r="AN556" s="20"/>
      <c r="AO556" s="20"/>
      <c r="AP556" s="20"/>
      <c r="AQ556" s="20"/>
      <c r="AR556" s="20"/>
      <c r="AS556" s="20"/>
      <c r="AT556" s="20"/>
      <c r="AU556" s="20"/>
      <c r="AV556" s="20"/>
    </row>
    <row r="557">
      <c r="A557" s="20"/>
      <c r="F557" s="10"/>
      <c r="G557" s="10"/>
      <c r="H557" s="10"/>
      <c r="I557" s="10"/>
      <c r="J557" s="18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  <c r="AF557" s="20"/>
      <c r="AG557" s="20"/>
      <c r="AH557" s="20"/>
      <c r="AI557" s="20"/>
      <c r="AJ557" s="20"/>
      <c r="AK557" s="20"/>
      <c r="AL557" s="20"/>
      <c r="AM557" s="20"/>
      <c r="AN557" s="20"/>
      <c r="AO557" s="20"/>
      <c r="AP557" s="20"/>
      <c r="AQ557" s="20"/>
      <c r="AR557" s="20"/>
      <c r="AS557" s="20"/>
      <c r="AT557" s="20"/>
      <c r="AU557" s="20"/>
      <c r="AV557" s="20"/>
    </row>
    <row r="558">
      <c r="A558" s="20"/>
      <c r="F558" s="10"/>
      <c r="G558" s="10"/>
      <c r="H558" s="10"/>
      <c r="I558" s="10"/>
      <c r="J558" s="18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  <c r="AF558" s="20"/>
      <c r="AG558" s="20"/>
      <c r="AH558" s="20"/>
      <c r="AI558" s="20"/>
      <c r="AJ558" s="20"/>
      <c r="AK558" s="20"/>
      <c r="AL558" s="20"/>
      <c r="AM558" s="20"/>
      <c r="AN558" s="20"/>
      <c r="AO558" s="20"/>
      <c r="AP558" s="20"/>
      <c r="AQ558" s="20"/>
      <c r="AR558" s="20"/>
      <c r="AS558" s="20"/>
      <c r="AT558" s="20"/>
      <c r="AU558" s="20"/>
      <c r="AV558" s="20"/>
    </row>
    <row r="559">
      <c r="A559" s="20"/>
      <c r="F559" s="10"/>
      <c r="G559" s="10"/>
      <c r="H559" s="10"/>
      <c r="I559" s="10"/>
      <c r="J559" s="18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  <c r="AF559" s="20"/>
      <c r="AG559" s="20"/>
      <c r="AH559" s="20"/>
      <c r="AI559" s="20"/>
      <c r="AJ559" s="20"/>
      <c r="AK559" s="20"/>
      <c r="AL559" s="20"/>
      <c r="AM559" s="20"/>
      <c r="AN559" s="20"/>
      <c r="AO559" s="20"/>
      <c r="AP559" s="20"/>
      <c r="AQ559" s="20"/>
      <c r="AR559" s="20"/>
      <c r="AS559" s="20"/>
      <c r="AT559" s="20"/>
      <c r="AU559" s="20"/>
      <c r="AV559" s="20"/>
    </row>
    <row r="560">
      <c r="A560" s="20"/>
      <c r="F560" s="10"/>
      <c r="G560" s="10"/>
      <c r="H560" s="10"/>
      <c r="I560" s="10"/>
      <c r="J560" s="18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  <c r="AF560" s="20"/>
      <c r="AG560" s="20"/>
      <c r="AH560" s="20"/>
      <c r="AI560" s="20"/>
      <c r="AJ560" s="20"/>
      <c r="AK560" s="20"/>
      <c r="AL560" s="20"/>
      <c r="AM560" s="20"/>
      <c r="AN560" s="20"/>
      <c r="AO560" s="20"/>
      <c r="AP560" s="20"/>
      <c r="AQ560" s="20"/>
      <c r="AR560" s="20"/>
      <c r="AS560" s="20"/>
      <c r="AT560" s="20"/>
      <c r="AU560" s="20"/>
      <c r="AV560" s="20"/>
    </row>
    <row r="561">
      <c r="A561" s="20"/>
      <c r="F561" s="10"/>
      <c r="G561" s="10"/>
      <c r="H561" s="10"/>
      <c r="I561" s="10"/>
      <c r="J561" s="18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  <c r="AF561" s="20"/>
      <c r="AG561" s="20"/>
      <c r="AH561" s="20"/>
      <c r="AI561" s="20"/>
      <c r="AJ561" s="20"/>
      <c r="AK561" s="20"/>
      <c r="AL561" s="20"/>
      <c r="AM561" s="20"/>
      <c r="AN561" s="20"/>
      <c r="AO561" s="20"/>
      <c r="AP561" s="20"/>
      <c r="AQ561" s="20"/>
      <c r="AR561" s="20"/>
      <c r="AS561" s="20"/>
      <c r="AT561" s="20"/>
      <c r="AU561" s="20"/>
      <c r="AV561" s="20"/>
    </row>
    <row r="562">
      <c r="A562" s="20"/>
      <c r="F562" s="10"/>
      <c r="G562" s="10"/>
      <c r="H562" s="10"/>
      <c r="I562" s="10"/>
      <c r="J562" s="18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  <c r="AF562" s="20"/>
      <c r="AG562" s="20"/>
      <c r="AH562" s="20"/>
      <c r="AI562" s="20"/>
      <c r="AJ562" s="20"/>
      <c r="AK562" s="20"/>
      <c r="AL562" s="20"/>
      <c r="AM562" s="20"/>
      <c r="AN562" s="20"/>
      <c r="AO562" s="20"/>
      <c r="AP562" s="20"/>
      <c r="AQ562" s="20"/>
      <c r="AR562" s="20"/>
      <c r="AS562" s="20"/>
      <c r="AT562" s="20"/>
      <c r="AU562" s="20"/>
      <c r="AV562" s="20"/>
    </row>
    <row r="563">
      <c r="A563" s="20"/>
      <c r="F563" s="10"/>
      <c r="G563" s="10"/>
      <c r="H563" s="10"/>
      <c r="I563" s="10"/>
      <c r="J563" s="18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  <c r="AF563" s="20"/>
      <c r="AG563" s="20"/>
      <c r="AH563" s="20"/>
      <c r="AI563" s="20"/>
      <c r="AJ563" s="20"/>
      <c r="AK563" s="20"/>
      <c r="AL563" s="20"/>
      <c r="AM563" s="20"/>
      <c r="AN563" s="20"/>
      <c r="AO563" s="20"/>
      <c r="AP563" s="20"/>
      <c r="AQ563" s="20"/>
      <c r="AR563" s="20"/>
      <c r="AS563" s="20"/>
      <c r="AT563" s="20"/>
      <c r="AU563" s="20"/>
      <c r="AV563" s="20"/>
    </row>
    <row r="564">
      <c r="A564" s="20"/>
      <c r="F564" s="10"/>
      <c r="G564" s="10"/>
      <c r="H564" s="10"/>
      <c r="I564" s="10"/>
      <c r="J564" s="18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  <c r="AF564" s="20"/>
      <c r="AG564" s="20"/>
      <c r="AH564" s="20"/>
      <c r="AI564" s="20"/>
      <c r="AJ564" s="20"/>
      <c r="AK564" s="20"/>
      <c r="AL564" s="20"/>
      <c r="AM564" s="20"/>
      <c r="AN564" s="20"/>
      <c r="AO564" s="20"/>
      <c r="AP564" s="20"/>
      <c r="AQ564" s="20"/>
      <c r="AR564" s="20"/>
      <c r="AS564" s="20"/>
      <c r="AT564" s="20"/>
      <c r="AU564" s="20"/>
      <c r="AV564" s="20"/>
    </row>
    <row r="565">
      <c r="A565" s="20"/>
      <c r="F565" s="10"/>
      <c r="G565" s="10"/>
      <c r="H565" s="10"/>
      <c r="I565" s="10"/>
      <c r="J565" s="18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  <c r="AF565" s="20"/>
      <c r="AG565" s="20"/>
      <c r="AH565" s="20"/>
      <c r="AI565" s="20"/>
      <c r="AJ565" s="20"/>
      <c r="AK565" s="20"/>
      <c r="AL565" s="20"/>
      <c r="AM565" s="20"/>
      <c r="AN565" s="20"/>
      <c r="AO565" s="20"/>
      <c r="AP565" s="20"/>
      <c r="AQ565" s="20"/>
      <c r="AR565" s="20"/>
      <c r="AS565" s="20"/>
      <c r="AT565" s="20"/>
      <c r="AU565" s="20"/>
      <c r="AV565" s="20"/>
    </row>
    <row r="566">
      <c r="A566" s="20"/>
      <c r="F566" s="10"/>
      <c r="G566" s="10"/>
      <c r="H566" s="10"/>
      <c r="I566" s="10"/>
      <c r="J566" s="18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  <c r="AF566" s="20"/>
      <c r="AG566" s="20"/>
      <c r="AH566" s="20"/>
      <c r="AI566" s="20"/>
      <c r="AJ566" s="20"/>
      <c r="AK566" s="20"/>
      <c r="AL566" s="20"/>
      <c r="AM566" s="20"/>
      <c r="AN566" s="20"/>
      <c r="AO566" s="20"/>
      <c r="AP566" s="20"/>
      <c r="AQ566" s="20"/>
      <c r="AR566" s="20"/>
      <c r="AS566" s="20"/>
      <c r="AT566" s="20"/>
      <c r="AU566" s="20"/>
      <c r="AV566" s="20"/>
    </row>
    <row r="567">
      <c r="A567" s="20"/>
      <c r="F567" s="10"/>
      <c r="G567" s="10"/>
      <c r="H567" s="10"/>
      <c r="I567" s="10"/>
      <c r="J567" s="18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  <c r="AF567" s="20"/>
      <c r="AG567" s="20"/>
      <c r="AH567" s="20"/>
      <c r="AI567" s="20"/>
      <c r="AJ567" s="20"/>
      <c r="AK567" s="20"/>
      <c r="AL567" s="20"/>
      <c r="AM567" s="20"/>
      <c r="AN567" s="20"/>
      <c r="AO567" s="20"/>
      <c r="AP567" s="20"/>
      <c r="AQ567" s="20"/>
      <c r="AR567" s="20"/>
      <c r="AS567" s="20"/>
      <c r="AT567" s="20"/>
      <c r="AU567" s="20"/>
      <c r="AV567" s="20"/>
    </row>
    <row r="568">
      <c r="A568" s="20"/>
      <c r="F568" s="10"/>
      <c r="G568" s="10"/>
      <c r="H568" s="10"/>
      <c r="I568" s="10"/>
      <c r="J568" s="18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  <c r="AF568" s="20"/>
      <c r="AG568" s="20"/>
      <c r="AH568" s="20"/>
      <c r="AI568" s="20"/>
      <c r="AJ568" s="20"/>
      <c r="AK568" s="20"/>
      <c r="AL568" s="20"/>
      <c r="AM568" s="20"/>
      <c r="AN568" s="20"/>
      <c r="AO568" s="20"/>
      <c r="AP568" s="20"/>
      <c r="AQ568" s="20"/>
      <c r="AR568" s="20"/>
      <c r="AS568" s="20"/>
      <c r="AT568" s="20"/>
      <c r="AU568" s="20"/>
      <c r="AV568" s="20"/>
    </row>
    <row r="569">
      <c r="A569" s="20"/>
      <c r="F569" s="10"/>
      <c r="G569" s="10"/>
      <c r="H569" s="10"/>
      <c r="I569" s="10"/>
      <c r="J569" s="18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  <c r="AF569" s="20"/>
      <c r="AG569" s="20"/>
      <c r="AH569" s="20"/>
      <c r="AI569" s="20"/>
      <c r="AJ569" s="20"/>
      <c r="AK569" s="20"/>
      <c r="AL569" s="20"/>
      <c r="AM569" s="20"/>
      <c r="AN569" s="20"/>
      <c r="AO569" s="20"/>
      <c r="AP569" s="20"/>
      <c r="AQ569" s="20"/>
      <c r="AR569" s="20"/>
      <c r="AS569" s="20"/>
      <c r="AT569" s="20"/>
      <c r="AU569" s="20"/>
      <c r="AV569" s="20"/>
    </row>
    <row r="570">
      <c r="A570" s="20"/>
      <c r="F570" s="10"/>
      <c r="G570" s="10"/>
      <c r="H570" s="10"/>
      <c r="I570" s="10"/>
      <c r="J570" s="18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  <c r="AF570" s="20"/>
      <c r="AG570" s="20"/>
      <c r="AH570" s="20"/>
      <c r="AI570" s="20"/>
      <c r="AJ570" s="20"/>
      <c r="AK570" s="20"/>
      <c r="AL570" s="20"/>
      <c r="AM570" s="20"/>
      <c r="AN570" s="20"/>
      <c r="AO570" s="20"/>
      <c r="AP570" s="20"/>
      <c r="AQ570" s="20"/>
      <c r="AR570" s="20"/>
      <c r="AS570" s="20"/>
      <c r="AT570" s="20"/>
      <c r="AU570" s="20"/>
      <c r="AV570" s="20"/>
    </row>
    <row r="571">
      <c r="A571" s="20"/>
      <c r="F571" s="10"/>
      <c r="G571" s="10"/>
      <c r="H571" s="10"/>
      <c r="I571" s="10"/>
      <c r="J571" s="18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  <c r="AF571" s="20"/>
      <c r="AG571" s="20"/>
      <c r="AH571" s="20"/>
      <c r="AI571" s="20"/>
      <c r="AJ571" s="20"/>
      <c r="AK571" s="20"/>
      <c r="AL571" s="20"/>
      <c r="AM571" s="20"/>
      <c r="AN571" s="20"/>
      <c r="AO571" s="20"/>
      <c r="AP571" s="20"/>
      <c r="AQ571" s="20"/>
      <c r="AR571" s="20"/>
      <c r="AS571" s="20"/>
      <c r="AT571" s="20"/>
      <c r="AU571" s="20"/>
      <c r="AV571" s="20"/>
    </row>
    <row r="572">
      <c r="A572" s="20"/>
      <c r="F572" s="10"/>
      <c r="G572" s="10"/>
      <c r="H572" s="10"/>
      <c r="I572" s="10"/>
      <c r="J572" s="18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  <c r="AF572" s="20"/>
      <c r="AG572" s="20"/>
      <c r="AH572" s="20"/>
      <c r="AI572" s="20"/>
      <c r="AJ572" s="20"/>
      <c r="AK572" s="20"/>
      <c r="AL572" s="20"/>
      <c r="AM572" s="20"/>
      <c r="AN572" s="20"/>
      <c r="AO572" s="20"/>
      <c r="AP572" s="20"/>
      <c r="AQ572" s="20"/>
      <c r="AR572" s="20"/>
      <c r="AS572" s="20"/>
      <c r="AT572" s="20"/>
      <c r="AU572" s="20"/>
      <c r="AV572" s="20"/>
    </row>
    <row r="573">
      <c r="A573" s="20"/>
      <c r="F573" s="10"/>
      <c r="G573" s="10"/>
      <c r="H573" s="10"/>
      <c r="I573" s="10"/>
      <c r="J573" s="18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  <c r="AF573" s="20"/>
      <c r="AG573" s="20"/>
      <c r="AH573" s="20"/>
      <c r="AI573" s="20"/>
      <c r="AJ573" s="20"/>
      <c r="AK573" s="20"/>
      <c r="AL573" s="20"/>
      <c r="AM573" s="20"/>
      <c r="AN573" s="20"/>
      <c r="AO573" s="20"/>
      <c r="AP573" s="20"/>
      <c r="AQ573" s="20"/>
      <c r="AR573" s="20"/>
      <c r="AS573" s="20"/>
      <c r="AT573" s="20"/>
      <c r="AU573" s="20"/>
      <c r="AV573" s="20"/>
    </row>
    <row r="574">
      <c r="A574" s="20"/>
      <c r="F574" s="10"/>
      <c r="G574" s="10"/>
      <c r="H574" s="10"/>
      <c r="I574" s="10"/>
      <c r="J574" s="18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  <c r="AF574" s="20"/>
      <c r="AG574" s="20"/>
      <c r="AH574" s="20"/>
      <c r="AI574" s="20"/>
      <c r="AJ574" s="20"/>
      <c r="AK574" s="20"/>
      <c r="AL574" s="20"/>
      <c r="AM574" s="20"/>
      <c r="AN574" s="20"/>
      <c r="AO574" s="20"/>
      <c r="AP574" s="20"/>
      <c r="AQ574" s="20"/>
      <c r="AR574" s="20"/>
      <c r="AS574" s="20"/>
      <c r="AT574" s="20"/>
      <c r="AU574" s="20"/>
      <c r="AV574" s="20"/>
    </row>
    <row r="575">
      <c r="A575" s="20"/>
      <c r="F575" s="10"/>
      <c r="G575" s="10"/>
      <c r="H575" s="10"/>
      <c r="I575" s="10"/>
      <c r="J575" s="18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  <c r="AF575" s="20"/>
      <c r="AG575" s="20"/>
      <c r="AH575" s="20"/>
      <c r="AI575" s="20"/>
      <c r="AJ575" s="20"/>
      <c r="AK575" s="20"/>
      <c r="AL575" s="20"/>
      <c r="AM575" s="20"/>
      <c r="AN575" s="20"/>
      <c r="AO575" s="20"/>
      <c r="AP575" s="20"/>
      <c r="AQ575" s="20"/>
      <c r="AR575" s="20"/>
      <c r="AS575" s="20"/>
      <c r="AT575" s="20"/>
      <c r="AU575" s="20"/>
      <c r="AV575" s="20"/>
    </row>
    <row r="576">
      <c r="A576" s="20"/>
      <c r="F576" s="10"/>
      <c r="G576" s="10"/>
      <c r="H576" s="10"/>
      <c r="I576" s="10"/>
      <c r="J576" s="18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  <c r="AF576" s="20"/>
      <c r="AG576" s="20"/>
      <c r="AH576" s="20"/>
      <c r="AI576" s="20"/>
      <c r="AJ576" s="20"/>
      <c r="AK576" s="20"/>
      <c r="AL576" s="20"/>
      <c r="AM576" s="20"/>
      <c r="AN576" s="20"/>
      <c r="AO576" s="20"/>
      <c r="AP576" s="20"/>
      <c r="AQ576" s="20"/>
      <c r="AR576" s="20"/>
      <c r="AS576" s="20"/>
      <c r="AT576" s="20"/>
      <c r="AU576" s="20"/>
      <c r="AV576" s="20"/>
    </row>
    <row r="577">
      <c r="A577" s="20"/>
      <c r="F577" s="10"/>
      <c r="G577" s="10"/>
      <c r="H577" s="10"/>
      <c r="I577" s="10"/>
      <c r="J577" s="18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  <c r="AF577" s="20"/>
      <c r="AG577" s="20"/>
      <c r="AH577" s="20"/>
      <c r="AI577" s="20"/>
      <c r="AJ577" s="20"/>
      <c r="AK577" s="20"/>
      <c r="AL577" s="20"/>
      <c r="AM577" s="20"/>
      <c r="AN577" s="20"/>
      <c r="AO577" s="20"/>
      <c r="AP577" s="20"/>
      <c r="AQ577" s="20"/>
      <c r="AR577" s="20"/>
      <c r="AS577" s="20"/>
      <c r="AT577" s="20"/>
      <c r="AU577" s="20"/>
      <c r="AV577" s="20"/>
    </row>
    <row r="578">
      <c r="A578" s="20"/>
      <c r="F578" s="10"/>
      <c r="G578" s="10"/>
      <c r="H578" s="10"/>
      <c r="I578" s="10"/>
      <c r="J578" s="18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  <c r="AF578" s="20"/>
      <c r="AG578" s="20"/>
      <c r="AH578" s="20"/>
      <c r="AI578" s="20"/>
      <c r="AJ578" s="20"/>
      <c r="AK578" s="20"/>
      <c r="AL578" s="20"/>
      <c r="AM578" s="20"/>
      <c r="AN578" s="20"/>
      <c r="AO578" s="20"/>
      <c r="AP578" s="20"/>
      <c r="AQ578" s="20"/>
      <c r="AR578" s="20"/>
      <c r="AS578" s="20"/>
      <c r="AT578" s="20"/>
      <c r="AU578" s="20"/>
      <c r="AV578" s="20"/>
    </row>
    <row r="579">
      <c r="A579" s="20"/>
      <c r="F579" s="10"/>
      <c r="G579" s="10"/>
      <c r="H579" s="10"/>
      <c r="I579" s="10"/>
      <c r="J579" s="18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  <c r="AF579" s="20"/>
      <c r="AG579" s="20"/>
      <c r="AH579" s="20"/>
      <c r="AI579" s="20"/>
      <c r="AJ579" s="20"/>
      <c r="AK579" s="20"/>
      <c r="AL579" s="20"/>
      <c r="AM579" s="20"/>
      <c r="AN579" s="20"/>
      <c r="AO579" s="20"/>
      <c r="AP579" s="20"/>
      <c r="AQ579" s="20"/>
      <c r="AR579" s="20"/>
      <c r="AS579" s="20"/>
      <c r="AT579" s="20"/>
      <c r="AU579" s="20"/>
      <c r="AV579" s="20"/>
    </row>
    <row r="580">
      <c r="A580" s="20"/>
      <c r="F580" s="10"/>
      <c r="G580" s="10"/>
      <c r="H580" s="10"/>
      <c r="I580" s="10"/>
      <c r="J580" s="18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  <c r="AF580" s="20"/>
      <c r="AG580" s="20"/>
      <c r="AH580" s="20"/>
      <c r="AI580" s="20"/>
      <c r="AJ580" s="20"/>
      <c r="AK580" s="20"/>
      <c r="AL580" s="20"/>
      <c r="AM580" s="20"/>
      <c r="AN580" s="20"/>
      <c r="AO580" s="20"/>
      <c r="AP580" s="20"/>
      <c r="AQ580" s="20"/>
      <c r="AR580" s="20"/>
      <c r="AS580" s="20"/>
      <c r="AT580" s="20"/>
      <c r="AU580" s="20"/>
      <c r="AV580" s="20"/>
    </row>
    <row r="581">
      <c r="A581" s="20"/>
      <c r="F581" s="10"/>
      <c r="G581" s="10"/>
      <c r="H581" s="10"/>
      <c r="I581" s="10"/>
      <c r="J581" s="18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  <c r="AF581" s="20"/>
      <c r="AG581" s="20"/>
      <c r="AH581" s="20"/>
      <c r="AI581" s="20"/>
      <c r="AJ581" s="20"/>
      <c r="AK581" s="20"/>
      <c r="AL581" s="20"/>
      <c r="AM581" s="20"/>
      <c r="AN581" s="20"/>
      <c r="AO581" s="20"/>
      <c r="AP581" s="20"/>
      <c r="AQ581" s="20"/>
      <c r="AR581" s="20"/>
      <c r="AS581" s="20"/>
      <c r="AT581" s="20"/>
      <c r="AU581" s="20"/>
      <c r="AV581" s="20"/>
    </row>
    <row r="582">
      <c r="A582" s="20"/>
      <c r="F582" s="10"/>
      <c r="G582" s="10"/>
      <c r="H582" s="10"/>
      <c r="I582" s="10"/>
      <c r="J582" s="18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  <c r="AF582" s="20"/>
      <c r="AG582" s="20"/>
      <c r="AH582" s="20"/>
      <c r="AI582" s="20"/>
      <c r="AJ582" s="20"/>
      <c r="AK582" s="20"/>
      <c r="AL582" s="20"/>
      <c r="AM582" s="20"/>
      <c r="AN582" s="20"/>
      <c r="AO582" s="20"/>
      <c r="AP582" s="20"/>
      <c r="AQ582" s="20"/>
      <c r="AR582" s="20"/>
      <c r="AS582" s="20"/>
      <c r="AT582" s="20"/>
      <c r="AU582" s="20"/>
      <c r="AV582" s="20"/>
    </row>
    <row r="583">
      <c r="A583" s="20"/>
      <c r="F583" s="10"/>
      <c r="G583" s="10"/>
      <c r="H583" s="10"/>
      <c r="I583" s="10"/>
      <c r="J583" s="18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  <c r="AF583" s="20"/>
      <c r="AG583" s="20"/>
      <c r="AH583" s="20"/>
      <c r="AI583" s="20"/>
      <c r="AJ583" s="20"/>
      <c r="AK583" s="20"/>
      <c r="AL583" s="20"/>
      <c r="AM583" s="20"/>
      <c r="AN583" s="20"/>
      <c r="AO583" s="20"/>
      <c r="AP583" s="20"/>
      <c r="AQ583" s="20"/>
      <c r="AR583" s="20"/>
      <c r="AS583" s="20"/>
      <c r="AT583" s="20"/>
      <c r="AU583" s="20"/>
      <c r="AV583" s="20"/>
    </row>
    <row r="584">
      <c r="A584" s="20"/>
      <c r="F584" s="10"/>
      <c r="G584" s="10"/>
      <c r="H584" s="10"/>
      <c r="I584" s="10"/>
      <c r="J584" s="18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  <c r="AF584" s="20"/>
      <c r="AG584" s="20"/>
      <c r="AH584" s="20"/>
      <c r="AI584" s="20"/>
      <c r="AJ584" s="20"/>
      <c r="AK584" s="20"/>
      <c r="AL584" s="20"/>
      <c r="AM584" s="20"/>
      <c r="AN584" s="20"/>
      <c r="AO584" s="20"/>
      <c r="AP584" s="20"/>
      <c r="AQ584" s="20"/>
      <c r="AR584" s="20"/>
      <c r="AS584" s="20"/>
      <c r="AT584" s="20"/>
      <c r="AU584" s="20"/>
      <c r="AV584" s="20"/>
    </row>
    <row r="585">
      <c r="A585" s="20"/>
      <c r="F585" s="10"/>
      <c r="G585" s="10"/>
      <c r="H585" s="10"/>
      <c r="I585" s="10"/>
      <c r="J585" s="18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  <c r="AF585" s="20"/>
      <c r="AG585" s="20"/>
      <c r="AH585" s="20"/>
      <c r="AI585" s="20"/>
      <c r="AJ585" s="20"/>
      <c r="AK585" s="20"/>
      <c r="AL585" s="20"/>
      <c r="AM585" s="20"/>
      <c r="AN585" s="20"/>
      <c r="AO585" s="20"/>
      <c r="AP585" s="20"/>
      <c r="AQ585" s="20"/>
      <c r="AR585" s="20"/>
      <c r="AS585" s="20"/>
      <c r="AT585" s="20"/>
      <c r="AU585" s="20"/>
      <c r="AV585" s="20"/>
    </row>
    <row r="586">
      <c r="A586" s="20"/>
      <c r="F586" s="10"/>
      <c r="G586" s="10"/>
      <c r="H586" s="10"/>
      <c r="I586" s="10"/>
      <c r="J586" s="18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  <c r="AH586" s="20"/>
      <c r="AI586" s="20"/>
      <c r="AJ586" s="20"/>
      <c r="AK586" s="20"/>
      <c r="AL586" s="20"/>
      <c r="AM586" s="20"/>
      <c r="AN586" s="20"/>
      <c r="AO586" s="20"/>
      <c r="AP586" s="20"/>
      <c r="AQ586" s="20"/>
      <c r="AR586" s="20"/>
      <c r="AS586" s="20"/>
      <c r="AT586" s="20"/>
      <c r="AU586" s="20"/>
      <c r="AV586" s="20"/>
    </row>
    <row r="587">
      <c r="A587" s="20"/>
      <c r="F587" s="10"/>
      <c r="G587" s="10"/>
      <c r="H587" s="10"/>
      <c r="I587" s="10"/>
      <c r="J587" s="18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  <c r="AF587" s="20"/>
      <c r="AG587" s="20"/>
      <c r="AH587" s="20"/>
      <c r="AI587" s="20"/>
      <c r="AJ587" s="20"/>
      <c r="AK587" s="20"/>
      <c r="AL587" s="20"/>
      <c r="AM587" s="20"/>
      <c r="AN587" s="20"/>
      <c r="AO587" s="20"/>
      <c r="AP587" s="20"/>
      <c r="AQ587" s="20"/>
      <c r="AR587" s="20"/>
      <c r="AS587" s="20"/>
      <c r="AT587" s="20"/>
      <c r="AU587" s="20"/>
      <c r="AV587" s="20"/>
    </row>
    <row r="588">
      <c r="A588" s="20"/>
      <c r="F588" s="10"/>
      <c r="G588" s="10"/>
      <c r="H588" s="10"/>
      <c r="I588" s="10"/>
      <c r="J588" s="18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AF588" s="20"/>
      <c r="AG588" s="20"/>
      <c r="AH588" s="20"/>
      <c r="AI588" s="20"/>
      <c r="AJ588" s="20"/>
      <c r="AK588" s="20"/>
      <c r="AL588" s="20"/>
      <c r="AM588" s="20"/>
      <c r="AN588" s="20"/>
      <c r="AO588" s="20"/>
      <c r="AP588" s="20"/>
      <c r="AQ588" s="20"/>
      <c r="AR588" s="20"/>
      <c r="AS588" s="20"/>
      <c r="AT588" s="20"/>
      <c r="AU588" s="20"/>
      <c r="AV588" s="20"/>
    </row>
    <row r="589">
      <c r="A589" s="20"/>
      <c r="F589" s="10"/>
      <c r="G589" s="10"/>
      <c r="H589" s="10"/>
      <c r="I589" s="10"/>
      <c r="J589" s="18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  <c r="AF589" s="20"/>
      <c r="AG589" s="20"/>
      <c r="AH589" s="20"/>
      <c r="AI589" s="20"/>
      <c r="AJ589" s="20"/>
      <c r="AK589" s="20"/>
      <c r="AL589" s="20"/>
      <c r="AM589" s="20"/>
      <c r="AN589" s="20"/>
      <c r="AO589" s="20"/>
      <c r="AP589" s="20"/>
      <c r="AQ589" s="20"/>
      <c r="AR589" s="20"/>
      <c r="AS589" s="20"/>
      <c r="AT589" s="20"/>
      <c r="AU589" s="20"/>
      <c r="AV589" s="20"/>
    </row>
    <row r="590">
      <c r="A590" s="20"/>
      <c r="F590" s="10"/>
      <c r="G590" s="10"/>
      <c r="H590" s="10"/>
      <c r="I590" s="10"/>
      <c r="J590" s="18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  <c r="AF590" s="20"/>
      <c r="AG590" s="20"/>
      <c r="AH590" s="20"/>
      <c r="AI590" s="20"/>
      <c r="AJ590" s="20"/>
      <c r="AK590" s="20"/>
      <c r="AL590" s="20"/>
      <c r="AM590" s="20"/>
      <c r="AN590" s="20"/>
      <c r="AO590" s="20"/>
      <c r="AP590" s="20"/>
      <c r="AQ590" s="20"/>
      <c r="AR590" s="20"/>
      <c r="AS590" s="20"/>
      <c r="AT590" s="20"/>
      <c r="AU590" s="20"/>
      <c r="AV590" s="20"/>
    </row>
    <row r="591">
      <c r="A591" s="20"/>
      <c r="F591" s="10"/>
      <c r="G591" s="10"/>
      <c r="H591" s="10"/>
      <c r="I591" s="10"/>
      <c r="J591" s="18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  <c r="AF591" s="20"/>
      <c r="AG591" s="20"/>
      <c r="AH591" s="20"/>
      <c r="AI591" s="20"/>
      <c r="AJ591" s="20"/>
      <c r="AK591" s="20"/>
      <c r="AL591" s="20"/>
      <c r="AM591" s="20"/>
      <c r="AN591" s="20"/>
      <c r="AO591" s="20"/>
      <c r="AP591" s="20"/>
      <c r="AQ591" s="20"/>
      <c r="AR591" s="20"/>
      <c r="AS591" s="20"/>
      <c r="AT591" s="20"/>
      <c r="AU591" s="20"/>
      <c r="AV591" s="20"/>
    </row>
    <row r="592">
      <c r="A592" s="20"/>
      <c r="F592" s="10"/>
      <c r="G592" s="10"/>
      <c r="H592" s="10"/>
      <c r="I592" s="10"/>
      <c r="J592" s="18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  <c r="AF592" s="20"/>
      <c r="AG592" s="20"/>
      <c r="AH592" s="20"/>
      <c r="AI592" s="20"/>
      <c r="AJ592" s="20"/>
      <c r="AK592" s="20"/>
      <c r="AL592" s="20"/>
      <c r="AM592" s="20"/>
      <c r="AN592" s="20"/>
      <c r="AO592" s="20"/>
      <c r="AP592" s="20"/>
      <c r="AQ592" s="20"/>
      <c r="AR592" s="20"/>
      <c r="AS592" s="20"/>
      <c r="AT592" s="20"/>
      <c r="AU592" s="20"/>
      <c r="AV592" s="20"/>
    </row>
    <row r="593">
      <c r="A593" s="20"/>
      <c r="F593" s="10"/>
      <c r="G593" s="10"/>
      <c r="H593" s="10"/>
      <c r="I593" s="10"/>
      <c r="J593" s="18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  <c r="AF593" s="20"/>
      <c r="AG593" s="20"/>
      <c r="AH593" s="20"/>
      <c r="AI593" s="20"/>
      <c r="AJ593" s="20"/>
      <c r="AK593" s="20"/>
      <c r="AL593" s="20"/>
      <c r="AM593" s="20"/>
      <c r="AN593" s="20"/>
      <c r="AO593" s="20"/>
      <c r="AP593" s="20"/>
      <c r="AQ593" s="20"/>
      <c r="AR593" s="20"/>
      <c r="AS593" s="20"/>
      <c r="AT593" s="20"/>
      <c r="AU593" s="20"/>
      <c r="AV593" s="20"/>
    </row>
    <row r="594">
      <c r="A594" s="20"/>
      <c r="F594" s="10"/>
      <c r="G594" s="10"/>
      <c r="H594" s="10"/>
      <c r="I594" s="10"/>
      <c r="J594" s="18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  <c r="AF594" s="20"/>
      <c r="AG594" s="20"/>
      <c r="AH594" s="20"/>
      <c r="AI594" s="20"/>
      <c r="AJ594" s="20"/>
      <c r="AK594" s="20"/>
      <c r="AL594" s="20"/>
      <c r="AM594" s="20"/>
      <c r="AN594" s="20"/>
      <c r="AO594" s="20"/>
      <c r="AP594" s="20"/>
      <c r="AQ594" s="20"/>
      <c r="AR594" s="20"/>
      <c r="AS594" s="20"/>
      <c r="AT594" s="20"/>
      <c r="AU594" s="20"/>
      <c r="AV594" s="20"/>
    </row>
    <row r="595">
      <c r="A595" s="20"/>
      <c r="F595" s="10"/>
      <c r="G595" s="10"/>
      <c r="H595" s="10"/>
      <c r="I595" s="10"/>
      <c r="J595" s="18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  <c r="AF595" s="20"/>
      <c r="AG595" s="20"/>
      <c r="AH595" s="20"/>
      <c r="AI595" s="20"/>
      <c r="AJ595" s="20"/>
      <c r="AK595" s="20"/>
      <c r="AL595" s="20"/>
      <c r="AM595" s="20"/>
      <c r="AN595" s="20"/>
      <c r="AO595" s="20"/>
      <c r="AP595" s="20"/>
      <c r="AQ595" s="20"/>
      <c r="AR595" s="20"/>
      <c r="AS595" s="20"/>
      <c r="AT595" s="20"/>
      <c r="AU595" s="20"/>
      <c r="AV595" s="20"/>
    </row>
    <row r="596">
      <c r="A596" s="20"/>
      <c r="F596" s="10"/>
      <c r="G596" s="10"/>
      <c r="H596" s="10"/>
      <c r="I596" s="10"/>
      <c r="J596" s="18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  <c r="AF596" s="20"/>
      <c r="AG596" s="20"/>
      <c r="AH596" s="20"/>
      <c r="AI596" s="20"/>
      <c r="AJ596" s="20"/>
      <c r="AK596" s="20"/>
      <c r="AL596" s="20"/>
      <c r="AM596" s="20"/>
      <c r="AN596" s="20"/>
      <c r="AO596" s="20"/>
      <c r="AP596" s="20"/>
      <c r="AQ596" s="20"/>
      <c r="AR596" s="20"/>
      <c r="AS596" s="20"/>
      <c r="AT596" s="20"/>
      <c r="AU596" s="20"/>
      <c r="AV596" s="20"/>
    </row>
    <row r="597">
      <c r="A597" s="20"/>
      <c r="F597" s="10"/>
      <c r="G597" s="10"/>
      <c r="H597" s="10"/>
      <c r="I597" s="10"/>
      <c r="J597" s="18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  <c r="AG597" s="20"/>
      <c r="AH597" s="20"/>
      <c r="AI597" s="20"/>
      <c r="AJ597" s="20"/>
      <c r="AK597" s="20"/>
      <c r="AL597" s="20"/>
      <c r="AM597" s="20"/>
      <c r="AN597" s="20"/>
      <c r="AO597" s="20"/>
      <c r="AP597" s="20"/>
      <c r="AQ597" s="20"/>
      <c r="AR597" s="20"/>
      <c r="AS597" s="20"/>
      <c r="AT597" s="20"/>
      <c r="AU597" s="20"/>
      <c r="AV597" s="20"/>
    </row>
    <row r="598">
      <c r="A598" s="20"/>
      <c r="F598" s="10"/>
      <c r="G598" s="10"/>
      <c r="H598" s="10"/>
      <c r="I598" s="10"/>
      <c r="J598" s="18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  <c r="AF598" s="20"/>
      <c r="AG598" s="20"/>
      <c r="AH598" s="20"/>
      <c r="AI598" s="20"/>
      <c r="AJ598" s="20"/>
      <c r="AK598" s="20"/>
      <c r="AL598" s="20"/>
      <c r="AM598" s="20"/>
      <c r="AN598" s="20"/>
      <c r="AO598" s="20"/>
      <c r="AP598" s="20"/>
      <c r="AQ598" s="20"/>
      <c r="AR598" s="20"/>
      <c r="AS598" s="20"/>
      <c r="AT598" s="20"/>
      <c r="AU598" s="20"/>
      <c r="AV598" s="20"/>
    </row>
    <row r="599">
      <c r="A599" s="20"/>
      <c r="F599" s="10"/>
      <c r="G599" s="10"/>
      <c r="H599" s="10"/>
      <c r="I599" s="10"/>
      <c r="J599" s="18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  <c r="AF599" s="20"/>
      <c r="AG599" s="20"/>
      <c r="AH599" s="20"/>
      <c r="AI599" s="20"/>
      <c r="AJ599" s="20"/>
      <c r="AK599" s="20"/>
      <c r="AL599" s="20"/>
      <c r="AM599" s="20"/>
      <c r="AN599" s="20"/>
      <c r="AO599" s="20"/>
      <c r="AP599" s="20"/>
      <c r="AQ599" s="20"/>
      <c r="AR599" s="20"/>
      <c r="AS599" s="20"/>
      <c r="AT599" s="20"/>
      <c r="AU599" s="20"/>
      <c r="AV599" s="20"/>
    </row>
    <row r="600">
      <c r="A600" s="20"/>
      <c r="F600" s="10"/>
      <c r="G600" s="10"/>
      <c r="H600" s="10"/>
      <c r="I600" s="10"/>
      <c r="J600" s="18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  <c r="AF600" s="20"/>
      <c r="AG600" s="20"/>
      <c r="AH600" s="20"/>
      <c r="AI600" s="20"/>
      <c r="AJ600" s="20"/>
      <c r="AK600" s="20"/>
      <c r="AL600" s="20"/>
      <c r="AM600" s="20"/>
      <c r="AN600" s="20"/>
      <c r="AO600" s="20"/>
      <c r="AP600" s="20"/>
      <c r="AQ600" s="20"/>
      <c r="AR600" s="20"/>
      <c r="AS600" s="20"/>
      <c r="AT600" s="20"/>
      <c r="AU600" s="20"/>
      <c r="AV600" s="20"/>
    </row>
    <row r="601">
      <c r="A601" s="20"/>
      <c r="F601" s="10"/>
      <c r="G601" s="10"/>
      <c r="H601" s="10"/>
      <c r="I601" s="10"/>
      <c r="J601" s="18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  <c r="AF601" s="20"/>
      <c r="AG601" s="20"/>
      <c r="AH601" s="20"/>
      <c r="AI601" s="20"/>
      <c r="AJ601" s="20"/>
      <c r="AK601" s="20"/>
      <c r="AL601" s="20"/>
      <c r="AM601" s="20"/>
      <c r="AN601" s="20"/>
      <c r="AO601" s="20"/>
      <c r="AP601" s="20"/>
      <c r="AQ601" s="20"/>
      <c r="AR601" s="20"/>
      <c r="AS601" s="20"/>
      <c r="AT601" s="20"/>
      <c r="AU601" s="20"/>
      <c r="AV601" s="20"/>
    </row>
    <row r="602">
      <c r="A602" s="20"/>
      <c r="F602" s="10"/>
      <c r="G602" s="10"/>
      <c r="H602" s="10"/>
      <c r="I602" s="10"/>
      <c r="J602" s="18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  <c r="AF602" s="20"/>
      <c r="AG602" s="20"/>
      <c r="AH602" s="20"/>
      <c r="AI602" s="20"/>
      <c r="AJ602" s="20"/>
      <c r="AK602" s="20"/>
      <c r="AL602" s="20"/>
      <c r="AM602" s="20"/>
      <c r="AN602" s="20"/>
      <c r="AO602" s="20"/>
      <c r="AP602" s="20"/>
      <c r="AQ602" s="20"/>
      <c r="AR602" s="20"/>
      <c r="AS602" s="20"/>
      <c r="AT602" s="20"/>
      <c r="AU602" s="20"/>
      <c r="AV602" s="20"/>
    </row>
    <row r="603">
      <c r="A603" s="20"/>
      <c r="F603" s="10"/>
      <c r="G603" s="10"/>
      <c r="H603" s="10"/>
      <c r="I603" s="10"/>
      <c r="J603" s="18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  <c r="AF603" s="20"/>
      <c r="AG603" s="20"/>
      <c r="AH603" s="20"/>
      <c r="AI603" s="20"/>
      <c r="AJ603" s="20"/>
      <c r="AK603" s="20"/>
      <c r="AL603" s="20"/>
      <c r="AM603" s="20"/>
      <c r="AN603" s="20"/>
      <c r="AO603" s="20"/>
      <c r="AP603" s="20"/>
      <c r="AQ603" s="20"/>
      <c r="AR603" s="20"/>
      <c r="AS603" s="20"/>
      <c r="AT603" s="20"/>
      <c r="AU603" s="20"/>
      <c r="AV603" s="20"/>
    </row>
    <row r="604">
      <c r="A604" s="20"/>
      <c r="F604" s="10"/>
      <c r="G604" s="10"/>
      <c r="H604" s="10"/>
      <c r="I604" s="10"/>
      <c r="J604" s="18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  <c r="AF604" s="20"/>
      <c r="AG604" s="20"/>
      <c r="AH604" s="20"/>
      <c r="AI604" s="20"/>
      <c r="AJ604" s="20"/>
      <c r="AK604" s="20"/>
      <c r="AL604" s="20"/>
      <c r="AM604" s="20"/>
      <c r="AN604" s="20"/>
      <c r="AO604" s="20"/>
      <c r="AP604" s="20"/>
      <c r="AQ604" s="20"/>
      <c r="AR604" s="20"/>
      <c r="AS604" s="20"/>
      <c r="AT604" s="20"/>
      <c r="AU604" s="20"/>
      <c r="AV604" s="20"/>
    </row>
    <row r="605">
      <c r="A605" s="20"/>
      <c r="F605" s="10"/>
      <c r="G605" s="10"/>
      <c r="H605" s="10"/>
      <c r="I605" s="10"/>
      <c r="J605" s="18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  <c r="AF605" s="20"/>
      <c r="AG605" s="20"/>
      <c r="AH605" s="20"/>
      <c r="AI605" s="20"/>
      <c r="AJ605" s="20"/>
      <c r="AK605" s="20"/>
      <c r="AL605" s="20"/>
      <c r="AM605" s="20"/>
      <c r="AN605" s="20"/>
      <c r="AO605" s="20"/>
      <c r="AP605" s="20"/>
      <c r="AQ605" s="20"/>
      <c r="AR605" s="20"/>
      <c r="AS605" s="20"/>
      <c r="AT605" s="20"/>
      <c r="AU605" s="20"/>
      <c r="AV605" s="20"/>
    </row>
    <row r="606">
      <c r="A606" s="20"/>
      <c r="F606" s="10"/>
      <c r="G606" s="10"/>
      <c r="H606" s="10"/>
      <c r="I606" s="10"/>
      <c r="J606" s="18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  <c r="AF606" s="20"/>
      <c r="AG606" s="20"/>
      <c r="AH606" s="20"/>
      <c r="AI606" s="20"/>
      <c r="AJ606" s="20"/>
      <c r="AK606" s="20"/>
      <c r="AL606" s="20"/>
      <c r="AM606" s="20"/>
      <c r="AN606" s="20"/>
      <c r="AO606" s="20"/>
      <c r="AP606" s="20"/>
      <c r="AQ606" s="20"/>
      <c r="AR606" s="20"/>
      <c r="AS606" s="20"/>
      <c r="AT606" s="20"/>
      <c r="AU606" s="20"/>
      <c r="AV606" s="20"/>
    </row>
    <row r="607">
      <c r="A607" s="20"/>
      <c r="F607" s="10"/>
      <c r="G607" s="10"/>
      <c r="H607" s="10"/>
      <c r="I607" s="10"/>
      <c r="J607" s="18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  <c r="AF607" s="20"/>
      <c r="AG607" s="20"/>
      <c r="AH607" s="20"/>
      <c r="AI607" s="20"/>
      <c r="AJ607" s="20"/>
      <c r="AK607" s="20"/>
      <c r="AL607" s="20"/>
      <c r="AM607" s="20"/>
      <c r="AN607" s="20"/>
      <c r="AO607" s="20"/>
      <c r="AP607" s="20"/>
      <c r="AQ607" s="20"/>
      <c r="AR607" s="20"/>
      <c r="AS607" s="20"/>
      <c r="AT607" s="20"/>
      <c r="AU607" s="20"/>
      <c r="AV607" s="20"/>
    </row>
    <row r="608">
      <c r="A608" s="20"/>
      <c r="F608" s="10"/>
      <c r="G608" s="10"/>
      <c r="H608" s="10"/>
      <c r="I608" s="10"/>
      <c r="J608" s="18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  <c r="AF608" s="20"/>
      <c r="AG608" s="20"/>
      <c r="AH608" s="20"/>
      <c r="AI608" s="20"/>
      <c r="AJ608" s="20"/>
      <c r="AK608" s="20"/>
      <c r="AL608" s="20"/>
      <c r="AM608" s="20"/>
      <c r="AN608" s="20"/>
      <c r="AO608" s="20"/>
      <c r="AP608" s="20"/>
      <c r="AQ608" s="20"/>
      <c r="AR608" s="20"/>
      <c r="AS608" s="20"/>
      <c r="AT608" s="20"/>
      <c r="AU608" s="20"/>
      <c r="AV608" s="20"/>
    </row>
    <row r="609">
      <c r="A609" s="20"/>
      <c r="F609" s="10"/>
      <c r="G609" s="10"/>
      <c r="H609" s="10"/>
      <c r="I609" s="10"/>
      <c r="J609" s="18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  <c r="AF609" s="20"/>
      <c r="AG609" s="20"/>
      <c r="AH609" s="20"/>
      <c r="AI609" s="20"/>
      <c r="AJ609" s="20"/>
      <c r="AK609" s="20"/>
      <c r="AL609" s="20"/>
      <c r="AM609" s="20"/>
      <c r="AN609" s="20"/>
      <c r="AO609" s="20"/>
      <c r="AP609" s="20"/>
      <c r="AQ609" s="20"/>
      <c r="AR609" s="20"/>
      <c r="AS609" s="20"/>
      <c r="AT609" s="20"/>
      <c r="AU609" s="20"/>
      <c r="AV609" s="20"/>
    </row>
    <row r="610">
      <c r="A610" s="20"/>
      <c r="F610" s="10"/>
      <c r="G610" s="10"/>
      <c r="H610" s="10"/>
      <c r="I610" s="10"/>
      <c r="J610" s="18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  <c r="AF610" s="20"/>
      <c r="AG610" s="20"/>
      <c r="AH610" s="20"/>
      <c r="AI610" s="20"/>
      <c r="AJ610" s="20"/>
      <c r="AK610" s="20"/>
      <c r="AL610" s="20"/>
      <c r="AM610" s="20"/>
      <c r="AN610" s="20"/>
      <c r="AO610" s="20"/>
      <c r="AP610" s="20"/>
      <c r="AQ610" s="20"/>
      <c r="AR610" s="20"/>
      <c r="AS610" s="20"/>
      <c r="AT610" s="20"/>
      <c r="AU610" s="20"/>
      <c r="AV610" s="20"/>
    </row>
    <row r="611">
      <c r="A611" s="20"/>
      <c r="F611" s="10"/>
      <c r="G611" s="10"/>
      <c r="H611" s="10"/>
      <c r="I611" s="10"/>
      <c r="J611" s="18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  <c r="AG611" s="20"/>
      <c r="AH611" s="20"/>
      <c r="AI611" s="20"/>
      <c r="AJ611" s="20"/>
      <c r="AK611" s="20"/>
      <c r="AL611" s="20"/>
      <c r="AM611" s="20"/>
      <c r="AN611" s="20"/>
      <c r="AO611" s="20"/>
      <c r="AP611" s="20"/>
      <c r="AQ611" s="20"/>
      <c r="AR611" s="20"/>
      <c r="AS611" s="20"/>
      <c r="AT611" s="20"/>
      <c r="AU611" s="20"/>
      <c r="AV611" s="20"/>
    </row>
    <row r="612">
      <c r="A612" s="20"/>
      <c r="F612" s="10"/>
      <c r="G612" s="10"/>
      <c r="H612" s="10"/>
      <c r="I612" s="10"/>
      <c r="J612" s="18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  <c r="AF612" s="20"/>
      <c r="AG612" s="20"/>
      <c r="AH612" s="20"/>
      <c r="AI612" s="20"/>
      <c r="AJ612" s="20"/>
      <c r="AK612" s="20"/>
      <c r="AL612" s="20"/>
      <c r="AM612" s="20"/>
      <c r="AN612" s="20"/>
      <c r="AO612" s="20"/>
      <c r="AP612" s="20"/>
      <c r="AQ612" s="20"/>
      <c r="AR612" s="20"/>
      <c r="AS612" s="20"/>
      <c r="AT612" s="20"/>
      <c r="AU612" s="20"/>
      <c r="AV612" s="20"/>
    </row>
    <row r="613">
      <c r="A613" s="20"/>
      <c r="F613" s="10"/>
      <c r="G613" s="10"/>
      <c r="H613" s="10"/>
      <c r="I613" s="10"/>
      <c r="J613" s="18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  <c r="AF613" s="20"/>
      <c r="AG613" s="20"/>
      <c r="AH613" s="20"/>
      <c r="AI613" s="20"/>
      <c r="AJ613" s="20"/>
      <c r="AK613" s="20"/>
      <c r="AL613" s="20"/>
      <c r="AM613" s="20"/>
      <c r="AN613" s="20"/>
      <c r="AO613" s="20"/>
      <c r="AP613" s="20"/>
      <c r="AQ613" s="20"/>
      <c r="AR613" s="20"/>
      <c r="AS613" s="20"/>
      <c r="AT613" s="20"/>
      <c r="AU613" s="20"/>
      <c r="AV613" s="20"/>
    </row>
    <row r="614">
      <c r="A614" s="20"/>
      <c r="F614" s="10"/>
      <c r="G614" s="10"/>
      <c r="H614" s="10"/>
      <c r="I614" s="10"/>
      <c r="J614" s="18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  <c r="AF614" s="20"/>
      <c r="AG614" s="20"/>
      <c r="AH614" s="20"/>
      <c r="AI614" s="20"/>
      <c r="AJ614" s="20"/>
      <c r="AK614" s="20"/>
      <c r="AL614" s="20"/>
      <c r="AM614" s="20"/>
      <c r="AN614" s="20"/>
      <c r="AO614" s="20"/>
      <c r="AP614" s="20"/>
      <c r="AQ614" s="20"/>
      <c r="AR614" s="20"/>
      <c r="AS614" s="20"/>
      <c r="AT614" s="20"/>
      <c r="AU614" s="20"/>
      <c r="AV614" s="20"/>
    </row>
    <row r="615">
      <c r="A615" s="20"/>
      <c r="F615" s="10"/>
      <c r="G615" s="10"/>
      <c r="H615" s="10"/>
      <c r="I615" s="10"/>
      <c r="J615" s="18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  <c r="AF615" s="20"/>
      <c r="AG615" s="20"/>
      <c r="AH615" s="20"/>
      <c r="AI615" s="20"/>
      <c r="AJ615" s="20"/>
      <c r="AK615" s="20"/>
      <c r="AL615" s="20"/>
      <c r="AM615" s="20"/>
      <c r="AN615" s="20"/>
      <c r="AO615" s="20"/>
      <c r="AP615" s="20"/>
      <c r="AQ615" s="20"/>
      <c r="AR615" s="20"/>
      <c r="AS615" s="20"/>
      <c r="AT615" s="20"/>
      <c r="AU615" s="20"/>
      <c r="AV615" s="20"/>
    </row>
    <row r="616">
      <c r="A616" s="20"/>
      <c r="F616" s="10"/>
      <c r="G616" s="10"/>
      <c r="H616" s="10"/>
      <c r="I616" s="10"/>
      <c r="J616" s="18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  <c r="AF616" s="20"/>
      <c r="AG616" s="20"/>
      <c r="AH616" s="20"/>
      <c r="AI616" s="20"/>
      <c r="AJ616" s="20"/>
      <c r="AK616" s="20"/>
      <c r="AL616" s="20"/>
      <c r="AM616" s="20"/>
      <c r="AN616" s="20"/>
      <c r="AO616" s="20"/>
      <c r="AP616" s="20"/>
      <c r="AQ616" s="20"/>
      <c r="AR616" s="20"/>
      <c r="AS616" s="20"/>
      <c r="AT616" s="20"/>
      <c r="AU616" s="20"/>
      <c r="AV616" s="20"/>
    </row>
    <row r="617">
      <c r="A617" s="20"/>
      <c r="F617" s="10"/>
      <c r="G617" s="10"/>
      <c r="H617" s="10"/>
      <c r="I617" s="10"/>
      <c r="J617" s="18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  <c r="AF617" s="20"/>
      <c r="AG617" s="20"/>
      <c r="AH617" s="20"/>
      <c r="AI617" s="20"/>
      <c r="AJ617" s="20"/>
      <c r="AK617" s="20"/>
      <c r="AL617" s="20"/>
      <c r="AM617" s="20"/>
      <c r="AN617" s="20"/>
      <c r="AO617" s="20"/>
      <c r="AP617" s="20"/>
      <c r="AQ617" s="20"/>
      <c r="AR617" s="20"/>
      <c r="AS617" s="20"/>
      <c r="AT617" s="20"/>
      <c r="AU617" s="20"/>
      <c r="AV617" s="20"/>
    </row>
    <row r="618">
      <c r="A618" s="20"/>
      <c r="F618" s="10"/>
      <c r="G618" s="10"/>
      <c r="H618" s="10"/>
      <c r="I618" s="10"/>
      <c r="J618" s="18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  <c r="AF618" s="20"/>
      <c r="AG618" s="20"/>
      <c r="AH618" s="20"/>
      <c r="AI618" s="20"/>
      <c r="AJ618" s="20"/>
      <c r="AK618" s="20"/>
      <c r="AL618" s="20"/>
      <c r="AM618" s="20"/>
      <c r="AN618" s="20"/>
      <c r="AO618" s="20"/>
      <c r="AP618" s="20"/>
      <c r="AQ618" s="20"/>
      <c r="AR618" s="20"/>
      <c r="AS618" s="20"/>
      <c r="AT618" s="20"/>
      <c r="AU618" s="20"/>
      <c r="AV618" s="20"/>
    </row>
    <row r="619">
      <c r="A619" s="20"/>
      <c r="F619" s="10"/>
      <c r="G619" s="10"/>
      <c r="H619" s="10"/>
      <c r="I619" s="10"/>
      <c r="J619" s="18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  <c r="AG619" s="20"/>
      <c r="AH619" s="20"/>
      <c r="AI619" s="20"/>
      <c r="AJ619" s="20"/>
      <c r="AK619" s="20"/>
      <c r="AL619" s="20"/>
      <c r="AM619" s="20"/>
      <c r="AN619" s="20"/>
      <c r="AO619" s="20"/>
      <c r="AP619" s="20"/>
      <c r="AQ619" s="20"/>
      <c r="AR619" s="20"/>
      <c r="AS619" s="20"/>
      <c r="AT619" s="20"/>
      <c r="AU619" s="20"/>
      <c r="AV619" s="20"/>
    </row>
    <row r="620">
      <c r="A620" s="20"/>
      <c r="F620" s="10"/>
      <c r="G620" s="10"/>
      <c r="H620" s="10"/>
      <c r="I620" s="10"/>
      <c r="J620" s="18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  <c r="AF620" s="20"/>
      <c r="AG620" s="20"/>
      <c r="AH620" s="20"/>
      <c r="AI620" s="20"/>
      <c r="AJ620" s="20"/>
      <c r="AK620" s="20"/>
      <c r="AL620" s="20"/>
      <c r="AM620" s="20"/>
      <c r="AN620" s="20"/>
      <c r="AO620" s="20"/>
      <c r="AP620" s="20"/>
      <c r="AQ620" s="20"/>
      <c r="AR620" s="20"/>
      <c r="AS620" s="20"/>
      <c r="AT620" s="20"/>
      <c r="AU620" s="20"/>
      <c r="AV620" s="20"/>
    </row>
    <row r="621">
      <c r="A621" s="20"/>
      <c r="F621" s="10"/>
      <c r="G621" s="10"/>
      <c r="H621" s="10"/>
      <c r="I621" s="10"/>
      <c r="J621" s="18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  <c r="AF621" s="20"/>
      <c r="AG621" s="20"/>
      <c r="AH621" s="20"/>
      <c r="AI621" s="20"/>
      <c r="AJ621" s="20"/>
      <c r="AK621" s="20"/>
      <c r="AL621" s="20"/>
      <c r="AM621" s="20"/>
      <c r="AN621" s="20"/>
      <c r="AO621" s="20"/>
      <c r="AP621" s="20"/>
      <c r="AQ621" s="20"/>
      <c r="AR621" s="20"/>
      <c r="AS621" s="20"/>
      <c r="AT621" s="20"/>
      <c r="AU621" s="20"/>
      <c r="AV621" s="20"/>
    </row>
    <row r="622">
      <c r="A622" s="20"/>
      <c r="F622" s="10"/>
      <c r="G622" s="10"/>
      <c r="H622" s="10"/>
      <c r="I622" s="10"/>
      <c r="J622" s="18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  <c r="AF622" s="20"/>
      <c r="AG622" s="20"/>
      <c r="AH622" s="20"/>
      <c r="AI622" s="20"/>
      <c r="AJ622" s="20"/>
      <c r="AK622" s="20"/>
      <c r="AL622" s="20"/>
      <c r="AM622" s="20"/>
      <c r="AN622" s="20"/>
      <c r="AO622" s="20"/>
      <c r="AP622" s="20"/>
      <c r="AQ622" s="20"/>
      <c r="AR622" s="20"/>
      <c r="AS622" s="20"/>
      <c r="AT622" s="20"/>
      <c r="AU622" s="20"/>
      <c r="AV622" s="20"/>
    </row>
    <row r="623">
      <c r="A623" s="20"/>
      <c r="F623" s="10"/>
      <c r="G623" s="10"/>
      <c r="H623" s="10"/>
      <c r="I623" s="10"/>
      <c r="J623" s="18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  <c r="AF623" s="20"/>
      <c r="AG623" s="20"/>
      <c r="AH623" s="20"/>
      <c r="AI623" s="20"/>
      <c r="AJ623" s="20"/>
      <c r="AK623" s="20"/>
      <c r="AL623" s="20"/>
      <c r="AM623" s="20"/>
      <c r="AN623" s="20"/>
      <c r="AO623" s="20"/>
      <c r="AP623" s="20"/>
      <c r="AQ623" s="20"/>
      <c r="AR623" s="20"/>
      <c r="AS623" s="20"/>
      <c r="AT623" s="20"/>
      <c r="AU623" s="20"/>
      <c r="AV623" s="20"/>
    </row>
    <row r="624">
      <c r="A624" s="20"/>
      <c r="F624" s="10"/>
      <c r="G624" s="10"/>
      <c r="H624" s="10"/>
      <c r="I624" s="10"/>
      <c r="J624" s="18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  <c r="AF624" s="20"/>
      <c r="AG624" s="20"/>
      <c r="AH624" s="20"/>
      <c r="AI624" s="20"/>
      <c r="AJ624" s="20"/>
      <c r="AK624" s="20"/>
      <c r="AL624" s="20"/>
      <c r="AM624" s="20"/>
      <c r="AN624" s="20"/>
      <c r="AO624" s="20"/>
      <c r="AP624" s="20"/>
      <c r="AQ624" s="20"/>
      <c r="AR624" s="20"/>
      <c r="AS624" s="20"/>
      <c r="AT624" s="20"/>
      <c r="AU624" s="20"/>
      <c r="AV624" s="20"/>
    </row>
    <row r="625">
      <c r="A625" s="20"/>
      <c r="F625" s="10"/>
      <c r="G625" s="10"/>
      <c r="H625" s="10"/>
      <c r="I625" s="10"/>
      <c r="J625" s="18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  <c r="AF625" s="20"/>
      <c r="AG625" s="20"/>
      <c r="AH625" s="20"/>
      <c r="AI625" s="20"/>
      <c r="AJ625" s="20"/>
      <c r="AK625" s="20"/>
      <c r="AL625" s="20"/>
      <c r="AM625" s="20"/>
      <c r="AN625" s="20"/>
      <c r="AO625" s="20"/>
      <c r="AP625" s="20"/>
      <c r="AQ625" s="20"/>
      <c r="AR625" s="20"/>
      <c r="AS625" s="20"/>
      <c r="AT625" s="20"/>
      <c r="AU625" s="20"/>
      <c r="AV625" s="20"/>
    </row>
    <row r="626">
      <c r="A626" s="20"/>
      <c r="F626" s="10"/>
      <c r="G626" s="10"/>
      <c r="H626" s="10"/>
      <c r="I626" s="10"/>
      <c r="J626" s="18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  <c r="AF626" s="20"/>
      <c r="AG626" s="20"/>
      <c r="AH626" s="20"/>
      <c r="AI626" s="20"/>
      <c r="AJ626" s="20"/>
      <c r="AK626" s="20"/>
      <c r="AL626" s="20"/>
      <c r="AM626" s="20"/>
      <c r="AN626" s="20"/>
      <c r="AO626" s="20"/>
      <c r="AP626" s="20"/>
      <c r="AQ626" s="20"/>
      <c r="AR626" s="20"/>
      <c r="AS626" s="20"/>
      <c r="AT626" s="20"/>
      <c r="AU626" s="20"/>
      <c r="AV626" s="20"/>
    </row>
    <row r="627">
      <c r="A627" s="20"/>
      <c r="F627" s="10"/>
      <c r="G627" s="10"/>
      <c r="H627" s="10"/>
      <c r="I627" s="10"/>
      <c r="J627" s="18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  <c r="AF627" s="20"/>
      <c r="AG627" s="20"/>
      <c r="AH627" s="20"/>
      <c r="AI627" s="20"/>
      <c r="AJ627" s="20"/>
      <c r="AK627" s="20"/>
      <c r="AL627" s="20"/>
      <c r="AM627" s="20"/>
      <c r="AN627" s="20"/>
      <c r="AO627" s="20"/>
      <c r="AP627" s="20"/>
      <c r="AQ627" s="20"/>
      <c r="AR627" s="20"/>
      <c r="AS627" s="20"/>
      <c r="AT627" s="20"/>
      <c r="AU627" s="20"/>
      <c r="AV627" s="20"/>
    </row>
    <row r="628">
      <c r="A628" s="20"/>
      <c r="F628" s="10"/>
      <c r="G628" s="10"/>
      <c r="H628" s="10"/>
      <c r="I628" s="10"/>
      <c r="J628" s="18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  <c r="AF628" s="20"/>
      <c r="AG628" s="20"/>
      <c r="AH628" s="20"/>
      <c r="AI628" s="20"/>
      <c r="AJ628" s="20"/>
      <c r="AK628" s="20"/>
      <c r="AL628" s="20"/>
      <c r="AM628" s="20"/>
      <c r="AN628" s="20"/>
      <c r="AO628" s="20"/>
      <c r="AP628" s="20"/>
      <c r="AQ628" s="20"/>
      <c r="AR628" s="20"/>
      <c r="AS628" s="20"/>
      <c r="AT628" s="20"/>
      <c r="AU628" s="20"/>
      <c r="AV628" s="20"/>
    </row>
    <row r="629">
      <c r="A629" s="20"/>
      <c r="F629" s="10"/>
      <c r="G629" s="10"/>
      <c r="H629" s="10"/>
      <c r="I629" s="10"/>
      <c r="J629" s="18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  <c r="AF629" s="20"/>
      <c r="AG629" s="20"/>
      <c r="AH629" s="20"/>
      <c r="AI629" s="20"/>
      <c r="AJ629" s="20"/>
      <c r="AK629" s="20"/>
      <c r="AL629" s="20"/>
      <c r="AM629" s="20"/>
      <c r="AN629" s="20"/>
      <c r="AO629" s="20"/>
      <c r="AP629" s="20"/>
      <c r="AQ629" s="20"/>
      <c r="AR629" s="20"/>
      <c r="AS629" s="20"/>
      <c r="AT629" s="20"/>
      <c r="AU629" s="20"/>
      <c r="AV629" s="20"/>
    </row>
    <row r="630">
      <c r="A630" s="20"/>
      <c r="F630" s="10"/>
      <c r="G630" s="10"/>
      <c r="H630" s="10"/>
      <c r="I630" s="10"/>
      <c r="J630" s="18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  <c r="AF630" s="20"/>
      <c r="AG630" s="20"/>
      <c r="AH630" s="20"/>
      <c r="AI630" s="20"/>
      <c r="AJ630" s="20"/>
      <c r="AK630" s="20"/>
      <c r="AL630" s="20"/>
      <c r="AM630" s="20"/>
      <c r="AN630" s="20"/>
      <c r="AO630" s="20"/>
      <c r="AP630" s="20"/>
      <c r="AQ630" s="20"/>
      <c r="AR630" s="20"/>
      <c r="AS630" s="20"/>
      <c r="AT630" s="20"/>
      <c r="AU630" s="20"/>
      <c r="AV630" s="20"/>
    </row>
    <row r="631">
      <c r="A631" s="20"/>
      <c r="F631" s="10"/>
      <c r="G631" s="10"/>
      <c r="H631" s="10"/>
      <c r="I631" s="10"/>
      <c r="J631" s="18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  <c r="AF631" s="20"/>
      <c r="AG631" s="20"/>
      <c r="AH631" s="20"/>
      <c r="AI631" s="20"/>
      <c r="AJ631" s="20"/>
      <c r="AK631" s="20"/>
      <c r="AL631" s="20"/>
      <c r="AM631" s="20"/>
      <c r="AN631" s="20"/>
      <c r="AO631" s="20"/>
      <c r="AP631" s="20"/>
      <c r="AQ631" s="20"/>
      <c r="AR631" s="20"/>
      <c r="AS631" s="20"/>
      <c r="AT631" s="20"/>
      <c r="AU631" s="20"/>
      <c r="AV631" s="20"/>
    </row>
    <row r="632">
      <c r="A632" s="20"/>
      <c r="F632" s="10"/>
      <c r="G632" s="10"/>
      <c r="H632" s="10"/>
      <c r="I632" s="10"/>
      <c r="J632" s="18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  <c r="AE632" s="20"/>
      <c r="AF632" s="20"/>
      <c r="AG632" s="20"/>
      <c r="AH632" s="20"/>
      <c r="AI632" s="20"/>
      <c r="AJ632" s="20"/>
      <c r="AK632" s="20"/>
      <c r="AL632" s="20"/>
      <c r="AM632" s="20"/>
      <c r="AN632" s="20"/>
      <c r="AO632" s="20"/>
      <c r="AP632" s="20"/>
      <c r="AQ632" s="20"/>
      <c r="AR632" s="20"/>
      <c r="AS632" s="20"/>
      <c r="AT632" s="20"/>
      <c r="AU632" s="20"/>
      <c r="AV632" s="20"/>
    </row>
    <row r="633">
      <c r="A633" s="20"/>
      <c r="F633" s="10"/>
      <c r="G633" s="10"/>
      <c r="H633" s="10"/>
      <c r="I633" s="10"/>
      <c r="J633" s="18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  <c r="AE633" s="20"/>
      <c r="AF633" s="20"/>
      <c r="AG633" s="20"/>
      <c r="AH633" s="20"/>
      <c r="AI633" s="20"/>
      <c r="AJ633" s="20"/>
      <c r="AK633" s="20"/>
      <c r="AL633" s="20"/>
      <c r="AM633" s="20"/>
      <c r="AN633" s="20"/>
      <c r="AO633" s="20"/>
      <c r="AP633" s="20"/>
      <c r="AQ633" s="20"/>
      <c r="AR633" s="20"/>
      <c r="AS633" s="20"/>
      <c r="AT633" s="20"/>
      <c r="AU633" s="20"/>
      <c r="AV633" s="20"/>
    </row>
    <row r="634">
      <c r="A634" s="20"/>
      <c r="F634" s="10"/>
      <c r="G634" s="10"/>
      <c r="H634" s="10"/>
      <c r="I634" s="10"/>
      <c r="J634" s="18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  <c r="AE634" s="20"/>
      <c r="AF634" s="20"/>
      <c r="AG634" s="20"/>
      <c r="AH634" s="20"/>
      <c r="AI634" s="20"/>
      <c r="AJ634" s="20"/>
      <c r="AK634" s="20"/>
      <c r="AL634" s="20"/>
      <c r="AM634" s="20"/>
      <c r="AN634" s="20"/>
      <c r="AO634" s="20"/>
      <c r="AP634" s="20"/>
      <c r="AQ634" s="20"/>
      <c r="AR634" s="20"/>
      <c r="AS634" s="20"/>
      <c r="AT634" s="20"/>
      <c r="AU634" s="20"/>
      <c r="AV634" s="20"/>
    </row>
    <row r="635">
      <c r="A635" s="20"/>
      <c r="F635" s="10"/>
      <c r="G635" s="10"/>
      <c r="H635" s="10"/>
      <c r="I635" s="10"/>
      <c r="J635" s="18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  <c r="AE635" s="20"/>
      <c r="AF635" s="20"/>
      <c r="AG635" s="20"/>
      <c r="AH635" s="20"/>
      <c r="AI635" s="20"/>
      <c r="AJ635" s="20"/>
      <c r="AK635" s="20"/>
      <c r="AL635" s="20"/>
      <c r="AM635" s="20"/>
      <c r="AN635" s="20"/>
      <c r="AO635" s="20"/>
      <c r="AP635" s="20"/>
      <c r="AQ635" s="20"/>
      <c r="AR635" s="20"/>
      <c r="AS635" s="20"/>
      <c r="AT635" s="20"/>
      <c r="AU635" s="20"/>
      <c r="AV635" s="20"/>
    </row>
    <row r="636">
      <c r="A636" s="20"/>
      <c r="F636" s="10"/>
      <c r="G636" s="10"/>
      <c r="H636" s="10"/>
      <c r="I636" s="10"/>
      <c r="J636" s="18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  <c r="AE636" s="20"/>
      <c r="AF636" s="20"/>
      <c r="AG636" s="20"/>
      <c r="AH636" s="20"/>
      <c r="AI636" s="20"/>
      <c r="AJ636" s="20"/>
      <c r="AK636" s="20"/>
      <c r="AL636" s="20"/>
      <c r="AM636" s="20"/>
      <c r="AN636" s="20"/>
      <c r="AO636" s="20"/>
      <c r="AP636" s="20"/>
      <c r="AQ636" s="20"/>
      <c r="AR636" s="20"/>
      <c r="AS636" s="20"/>
      <c r="AT636" s="20"/>
      <c r="AU636" s="20"/>
      <c r="AV636" s="20"/>
    </row>
    <row r="637">
      <c r="A637" s="20"/>
      <c r="F637" s="10"/>
      <c r="G637" s="10"/>
      <c r="H637" s="10"/>
      <c r="I637" s="10"/>
      <c r="J637" s="18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  <c r="AE637" s="20"/>
      <c r="AF637" s="20"/>
      <c r="AG637" s="20"/>
      <c r="AH637" s="20"/>
      <c r="AI637" s="20"/>
      <c r="AJ637" s="20"/>
      <c r="AK637" s="20"/>
      <c r="AL637" s="20"/>
      <c r="AM637" s="20"/>
      <c r="AN637" s="20"/>
      <c r="AO637" s="20"/>
      <c r="AP637" s="20"/>
      <c r="AQ637" s="20"/>
      <c r="AR637" s="20"/>
      <c r="AS637" s="20"/>
      <c r="AT637" s="20"/>
      <c r="AU637" s="20"/>
      <c r="AV637" s="20"/>
    </row>
    <row r="638">
      <c r="A638" s="20"/>
      <c r="F638" s="10"/>
      <c r="G638" s="10"/>
      <c r="H638" s="10"/>
      <c r="I638" s="10"/>
      <c r="J638" s="18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  <c r="AE638" s="20"/>
      <c r="AF638" s="20"/>
      <c r="AG638" s="20"/>
      <c r="AH638" s="20"/>
      <c r="AI638" s="20"/>
      <c r="AJ638" s="20"/>
      <c r="AK638" s="20"/>
      <c r="AL638" s="20"/>
      <c r="AM638" s="20"/>
      <c r="AN638" s="20"/>
      <c r="AO638" s="20"/>
      <c r="AP638" s="20"/>
      <c r="AQ638" s="20"/>
      <c r="AR638" s="20"/>
      <c r="AS638" s="20"/>
      <c r="AT638" s="20"/>
      <c r="AU638" s="20"/>
      <c r="AV638" s="20"/>
    </row>
    <row r="639">
      <c r="A639" s="20"/>
      <c r="F639" s="10"/>
      <c r="G639" s="10"/>
      <c r="H639" s="10"/>
      <c r="I639" s="10"/>
      <c r="J639" s="18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  <c r="AE639" s="20"/>
      <c r="AF639" s="20"/>
      <c r="AG639" s="20"/>
      <c r="AH639" s="20"/>
      <c r="AI639" s="20"/>
      <c r="AJ639" s="20"/>
      <c r="AK639" s="20"/>
      <c r="AL639" s="20"/>
      <c r="AM639" s="20"/>
      <c r="AN639" s="20"/>
      <c r="AO639" s="20"/>
      <c r="AP639" s="20"/>
      <c r="AQ639" s="20"/>
      <c r="AR639" s="20"/>
      <c r="AS639" s="20"/>
      <c r="AT639" s="20"/>
      <c r="AU639" s="20"/>
      <c r="AV639" s="20"/>
    </row>
    <row r="640">
      <c r="A640" s="20"/>
      <c r="F640" s="10"/>
      <c r="G640" s="10"/>
      <c r="H640" s="10"/>
      <c r="I640" s="10"/>
      <c r="J640" s="18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  <c r="AE640" s="20"/>
      <c r="AF640" s="20"/>
      <c r="AG640" s="20"/>
      <c r="AH640" s="20"/>
      <c r="AI640" s="20"/>
      <c r="AJ640" s="20"/>
      <c r="AK640" s="20"/>
      <c r="AL640" s="20"/>
      <c r="AM640" s="20"/>
      <c r="AN640" s="20"/>
      <c r="AO640" s="20"/>
      <c r="AP640" s="20"/>
      <c r="AQ640" s="20"/>
      <c r="AR640" s="20"/>
      <c r="AS640" s="20"/>
      <c r="AT640" s="20"/>
      <c r="AU640" s="20"/>
      <c r="AV640" s="20"/>
    </row>
    <row r="641">
      <c r="A641" s="20"/>
      <c r="F641" s="10"/>
      <c r="G641" s="10"/>
      <c r="H641" s="10"/>
      <c r="I641" s="10"/>
      <c r="J641" s="18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  <c r="AE641" s="20"/>
      <c r="AF641" s="20"/>
      <c r="AG641" s="20"/>
      <c r="AH641" s="20"/>
      <c r="AI641" s="20"/>
      <c r="AJ641" s="20"/>
      <c r="AK641" s="20"/>
      <c r="AL641" s="20"/>
      <c r="AM641" s="20"/>
      <c r="AN641" s="20"/>
      <c r="AO641" s="20"/>
      <c r="AP641" s="20"/>
      <c r="AQ641" s="20"/>
      <c r="AR641" s="20"/>
      <c r="AS641" s="20"/>
      <c r="AT641" s="20"/>
      <c r="AU641" s="20"/>
      <c r="AV641" s="20"/>
    </row>
    <row r="642">
      <c r="A642" s="20"/>
      <c r="F642" s="10"/>
      <c r="G642" s="10"/>
      <c r="H642" s="10"/>
      <c r="I642" s="10"/>
      <c r="J642" s="18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  <c r="AE642" s="20"/>
      <c r="AF642" s="20"/>
      <c r="AG642" s="20"/>
      <c r="AH642" s="20"/>
      <c r="AI642" s="20"/>
      <c r="AJ642" s="20"/>
      <c r="AK642" s="20"/>
      <c r="AL642" s="20"/>
      <c r="AM642" s="20"/>
      <c r="AN642" s="20"/>
      <c r="AO642" s="20"/>
      <c r="AP642" s="20"/>
      <c r="AQ642" s="20"/>
      <c r="AR642" s="20"/>
      <c r="AS642" s="20"/>
      <c r="AT642" s="20"/>
      <c r="AU642" s="20"/>
      <c r="AV642" s="20"/>
    </row>
    <row r="643">
      <c r="A643" s="20"/>
      <c r="F643" s="10"/>
      <c r="G643" s="10"/>
      <c r="H643" s="10"/>
      <c r="I643" s="10"/>
      <c r="J643" s="18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  <c r="AF643" s="20"/>
      <c r="AG643" s="20"/>
      <c r="AH643" s="20"/>
      <c r="AI643" s="20"/>
      <c r="AJ643" s="20"/>
      <c r="AK643" s="20"/>
      <c r="AL643" s="20"/>
      <c r="AM643" s="20"/>
      <c r="AN643" s="20"/>
      <c r="AO643" s="20"/>
      <c r="AP643" s="20"/>
      <c r="AQ643" s="20"/>
      <c r="AR643" s="20"/>
      <c r="AS643" s="20"/>
      <c r="AT643" s="20"/>
      <c r="AU643" s="20"/>
      <c r="AV643" s="20"/>
    </row>
    <row r="644">
      <c r="A644" s="20"/>
      <c r="F644" s="10"/>
      <c r="G644" s="10"/>
      <c r="H644" s="10"/>
      <c r="I644" s="10"/>
      <c r="J644" s="18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  <c r="AE644" s="20"/>
      <c r="AF644" s="20"/>
      <c r="AG644" s="20"/>
      <c r="AH644" s="20"/>
      <c r="AI644" s="20"/>
      <c r="AJ644" s="20"/>
      <c r="AK644" s="20"/>
      <c r="AL644" s="20"/>
      <c r="AM644" s="20"/>
      <c r="AN644" s="20"/>
      <c r="AO644" s="20"/>
      <c r="AP644" s="20"/>
      <c r="AQ644" s="20"/>
      <c r="AR644" s="20"/>
      <c r="AS644" s="20"/>
      <c r="AT644" s="20"/>
      <c r="AU644" s="20"/>
      <c r="AV644" s="20"/>
    </row>
    <row r="645">
      <c r="A645" s="20"/>
      <c r="F645" s="10"/>
      <c r="G645" s="10"/>
      <c r="H645" s="10"/>
      <c r="I645" s="10"/>
      <c r="J645" s="18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  <c r="AE645" s="20"/>
      <c r="AF645" s="20"/>
      <c r="AG645" s="20"/>
      <c r="AH645" s="20"/>
      <c r="AI645" s="20"/>
      <c r="AJ645" s="20"/>
      <c r="AK645" s="20"/>
      <c r="AL645" s="20"/>
      <c r="AM645" s="20"/>
      <c r="AN645" s="20"/>
      <c r="AO645" s="20"/>
      <c r="AP645" s="20"/>
      <c r="AQ645" s="20"/>
      <c r="AR645" s="20"/>
      <c r="AS645" s="20"/>
      <c r="AT645" s="20"/>
      <c r="AU645" s="20"/>
      <c r="AV645" s="20"/>
    </row>
    <row r="646">
      <c r="A646" s="20"/>
      <c r="F646" s="10"/>
      <c r="G646" s="10"/>
      <c r="H646" s="10"/>
      <c r="I646" s="10"/>
      <c r="J646" s="18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  <c r="AE646" s="20"/>
      <c r="AF646" s="20"/>
      <c r="AG646" s="20"/>
      <c r="AH646" s="20"/>
      <c r="AI646" s="20"/>
      <c r="AJ646" s="20"/>
      <c r="AK646" s="20"/>
      <c r="AL646" s="20"/>
      <c r="AM646" s="20"/>
      <c r="AN646" s="20"/>
      <c r="AO646" s="20"/>
      <c r="AP646" s="20"/>
      <c r="AQ646" s="20"/>
      <c r="AR646" s="20"/>
      <c r="AS646" s="20"/>
      <c r="AT646" s="20"/>
      <c r="AU646" s="20"/>
      <c r="AV646" s="20"/>
    </row>
    <row r="647">
      <c r="A647" s="20"/>
      <c r="F647" s="10"/>
      <c r="G647" s="10"/>
      <c r="H647" s="10"/>
      <c r="I647" s="10"/>
      <c r="J647" s="18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  <c r="AE647" s="20"/>
      <c r="AF647" s="20"/>
      <c r="AG647" s="20"/>
      <c r="AH647" s="20"/>
      <c r="AI647" s="20"/>
      <c r="AJ647" s="20"/>
      <c r="AK647" s="20"/>
      <c r="AL647" s="20"/>
      <c r="AM647" s="20"/>
      <c r="AN647" s="20"/>
      <c r="AO647" s="20"/>
      <c r="AP647" s="20"/>
      <c r="AQ647" s="20"/>
      <c r="AR647" s="20"/>
      <c r="AS647" s="20"/>
      <c r="AT647" s="20"/>
      <c r="AU647" s="20"/>
      <c r="AV647" s="20"/>
    </row>
    <row r="648">
      <c r="A648" s="20"/>
      <c r="F648" s="10"/>
      <c r="G648" s="10"/>
      <c r="H648" s="10"/>
      <c r="I648" s="10"/>
      <c r="J648" s="18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  <c r="AF648" s="20"/>
      <c r="AG648" s="20"/>
      <c r="AH648" s="20"/>
      <c r="AI648" s="20"/>
      <c r="AJ648" s="20"/>
      <c r="AK648" s="20"/>
      <c r="AL648" s="20"/>
      <c r="AM648" s="20"/>
      <c r="AN648" s="20"/>
      <c r="AO648" s="20"/>
      <c r="AP648" s="20"/>
      <c r="AQ648" s="20"/>
      <c r="AR648" s="20"/>
      <c r="AS648" s="20"/>
      <c r="AT648" s="20"/>
      <c r="AU648" s="20"/>
      <c r="AV648" s="20"/>
    </row>
    <row r="649">
      <c r="A649" s="20"/>
      <c r="F649" s="10"/>
      <c r="G649" s="10"/>
      <c r="H649" s="10"/>
      <c r="I649" s="10"/>
      <c r="J649" s="18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  <c r="AF649" s="20"/>
      <c r="AG649" s="20"/>
      <c r="AH649" s="20"/>
      <c r="AI649" s="20"/>
      <c r="AJ649" s="20"/>
      <c r="AK649" s="20"/>
      <c r="AL649" s="20"/>
      <c r="AM649" s="20"/>
      <c r="AN649" s="20"/>
      <c r="AO649" s="20"/>
      <c r="AP649" s="20"/>
      <c r="AQ649" s="20"/>
      <c r="AR649" s="20"/>
      <c r="AS649" s="20"/>
      <c r="AT649" s="20"/>
      <c r="AU649" s="20"/>
      <c r="AV649" s="20"/>
    </row>
    <row r="650">
      <c r="A650" s="20"/>
      <c r="F650" s="10"/>
      <c r="G650" s="10"/>
      <c r="H650" s="10"/>
      <c r="I650" s="10"/>
      <c r="J650" s="18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  <c r="AF650" s="20"/>
      <c r="AG650" s="20"/>
      <c r="AH650" s="20"/>
      <c r="AI650" s="20"/>
      <c r="AJ650" s="20"/>
      <c r="AK650" s="20"/>
      <c r="AL650" s="20"/>
      <c r="AM650" s="20"/>
      <c r="AN650" s="20"/>
      <c r="AO650" s="20"/>
      <c r="AP650" s="20"/>
      <c r="AQ650" s="20"/>
      <c r="AR650" s="20"/>
      <c r="AS650" s="20"/>
      <c r="AT650" s="20"/>
      <c r="AU650" s="20"/>
      <c r="AV650" s="20"/>
    </row>
    <row r="651">
      <c r="A651" s="20"/>
      <c r="F651" s="10"/>
      <c r="G651" s="10"/>
      <c r="H651" s="10"/>
      <c r="I651" s="10"/>
      <c r="J651" s="18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  <c r="AF651" s="20"/>
      <c r="AG651" s="20"/>
      <c r="AH651" s="20"/>
      <c r="AI651" s="20"/>
      <c r="AJ651" s="20"/>
      <c r="AK651" s="20"/>
      <c r="AL651" s="20"/>
      <c r="AM651" s="20"/>
      <c r="AN651" s="20"/>
      <c r="AO651" s="20"/>
      <c r="AP651" s="20"/>
      <c r="AQ651" s="20"/>
      <c r="AR651" s="20"/>
      <c r="AS651" s="20"/>
      <c r="AT651" s="20"/>
      <c r="AU651" s="20"/>
      <c r="AV651" s="20"/>
    </row>
    <row r="652">
      <c r="A652" s="20"/>
      <c r="F652" s="10"/>
      <c r="G652" s="10"/>
      <c r="H652" s="10"/>
      <c r="I652" s="10"/>
      <c r="J652" s="18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  <c r="AF652" s="20"/>
      <c r="AG652" s="20"/>
      <c r="AH652" s="20"/>
      <c r="AI652" s="20"/>
      <c r="AJ652" s="20"/>
      <c r="AK652" s="20"/>
      <c r="AL652" s="20"/>
      <c r="AM652" s="20"/>
      <c r="AN652" s="20"/>
      <c r="AO652" s="20"/>
      <c r="AP652" s="20"/>
      <c r="AQ652" s="20"/>
      <c r="AR652" s="20"/>
      <c r="AS652" s="20"/>
      <c r="AT652" s="20"/>
      <c r="AU652" s="20"/>
      <c r="AV652" s="20"/>
    </row>
    <row r="653">
      <c r="A653" s="20"/>
      <c r="F653" s="10"/>
      <c r="G653" s="10"/>
      <c r="H653" s="10"/>
      <c r="I653" s="10"/>
      <c r="J653" s="18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  <c r="AF653" s="20"/>
      <c r="AG653" s="20"/>
      <c r="AH653" s="20"/>
      <c r="AI653" s="20"/>
      <c r="AJ653" s="20"/>
      <c r="AK653" s="20"/>
      <c r="AL653" s="20"/>
      <c r="AM653" s="20"/>
      <c r="AN653" s="20"/>
      <c r="AO653" s="20"/>
      <c r="AP653" s="20"/>
      <c r="AQ653" s="20"/>
      <c r="AR653" s="20"/>
      <c r="AS653" s="20"/>
      <c r="AT653" s="20"/>
      <c r="AU653" s="20"/>
      <c r="AV653" s="20"/>
    </row>
    <row r="654">
      <c r="A654" s="20"/>
      <c r="F654" s="10"/>
      <c r="G654" s="10"/>
      <c r="H654" s="10"/>
      <c r="I654" s="10"/>
      <c r="J654" s="18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  <c r="AF654" s="20"/>
      <c r="AG654" s="20"/>
      <c r="AH654" s="20"/>
      <c r="AI654" s="20"/>
      <c r="AJ654" s="20"/>
      <c r="AK654" s="20"/>
      <c r="AL654" s="20"/>
      <c r="AM654" s="20"/>
      <c r="AN654" s="20"/>
      <c r="AO654" s="20"/>
      <c r="AP654" s="20"/>
      <c r="AQ654" s="20"/>
      <c r="AR654" s="20"/>
      <c r="AS654" s="20"/>
      <c r="AT654" s="20"/>
      <c r="AU654" s="20"/>
      <c r="AV654" s="20"/>
    </row>
    <row r="655">
      <c r="A655" s="20"/>
      <c r="F655" s="10"/>
      <c r="G655" s="10"/>
      <c r="H655" s="10"/>
      <c r="I655" s="10"/>
      <c r="J655" s="18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  <c r="AF655" s="20"/>
      <c r="AG655" s="20"/>
      <c r="AH655" s="20"/>
      <c r="AI655" s="20"/>
      <c r="AJ655" s="20"/>
      <c r="AK655" s="20"/>
      <c r="AL655" s="20"/>
      <c r="AM655" s="20"/>
      <c r="AN655" s="20"/>
      <c r="AO655" s="20"/>
      <c r="AP655" s="20"/>
      <c r="AQ655" s="20"/>
      <c r="AR655" s="20"/>
      <c r="AS655" s="20"/>
      <c r="AT655" s="20"/>
      <c r="AU655" s="20"/>
      <c r="AV655" s="20"/>
    </row>
    <row r="656">
      <c r="A656" s="20"/>
      <c r="F656" s="10"/>
      <c r="G656" s="10"/>
      <c r="H656" s="10"/>
      <c r="I656" s="10"/>
      <c r="J656" s="18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  <c r="AF656" s="20"/>
      <c r="AG656" s="20"/>
      <c r="AH656" s="20"/>
      <c r="AI656" s="20"/>
      <c r="AJ656" s="20"/>
      <c r="AK656" s="20"/>
      <c r="AL656" s="20"/>
      <c r="AM656" s="20"/>
      <c r="AN656" s="20"/>
      <c r="AO656" s="20"/>
      <c r="AP656" s="20"/>
      <c r="AQ656" s="20"/>
      <c r="AR656" s="20"/>
      <c r="AS656" s="20"/>
      <c r="AT656" s="20"/>
      <c r="AU656" s="20"/>
      <c r="AV656" s="20"/>
    </row>
    <row r="657">
      <c r="A657" s="20"/>
      <c r="F657" s="10"/>
      <c r="G657" s="10"/>
      <c r="H657" s="10"/>
      <c r="I657" s="10"/>
      <c r="J657" s="18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  <c r="AF657" s="20"/>
      <c r="AG657" s="20"/>
      <c r="AH657" s="20"/>
      <c r="AI657" s="20"/>
      <c r="AJ657" s="20"/>
      <c r="AK657" s="20"/>
      <c r="AL657" s="20"/>
      <c r="AM657" s="20"/>
      <c r="AN657" s="20"/>
      <c r="AO657" s="20"/>
      <c r="AP657" s="20"/>
      <c r="AQ657" s="20"/>
      <c r="AR657" s="20"/>
      <c r="AS657" s="20"/>
      <c r="AT657" s="20"/>
      <c r="AU657" s="20"/>
      <c r="AV657" s="20"/>
    </row>
    <row r="658">
      <c r="A658" s="20"/>
      <c r="F658" s="10"/>
      <c r="G658" s="10"/>
      <c r="H658" s="10"/>
      <c r="I658" s="10"/>
      <c r="J658" s="18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  <c r="AF658" s="20"/>
      <c r="AG658" s="20"/>
      <c r="AH658" s="20"/>
      <c r="AI658" s="20"/>
      <c r="AJ658" s="20"/>
      <c r="AK658" s="20"/>
      <c r="AL658" s="20"/>
      <c r="AM658" s="20"/>
      <c r="AN658" s="20"/>
      <c r="AO658" s="20"/>
      <c r="AP658" s="20"/>
      <c r="AQ658" s="20"/>
      <c r="AR658" s="20"/>
      <c r="AS658" s="20"/>
      <c r="AT658" s="20"/>
      <c r="AU658" s="20"/>
      <c r="AV658" s="20"/>
    </row>
    <row r="659">
      <c r="A659" s="20"/>
      <c r="F659" s="10"/>
      <c r="G659" s="10"/>
      <c r="H659" s="10"/>
      <c r="I659" s="10"/>
      <c r="J659" s="18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  <c r="AF659" s="20"/>
      <c r="AG659" s="20"/>
      <c r="AH659" s="20"/>
      <c r="AI659" s="20"/>
      <c r="AJ659" s="20"/>
      <c r="AK659" s="20"/>
      <c r="AL659" s="20"/>
      <c r="AM659" s="20"/>
      <c r="AN659" s="20"/>
      <c r="AO659" s="20"/>
      <c r="AP659" s="20"/>
      <c r="AQ659" s="20"/>
      <c r="AR659" s="20"/>
      <c r="AS659" s="20"/>
      <c r="AT659" s="20"/>
      <c r="AU659" s="20"/>
      <c r="AV659" s="20"/>
    </row>
    <row r="660">
      <c r="A660" s="20"/>
      <c r="F660" s="10"/>
      <c r="G660" s="10"/>
      <c r="H660" s="10"/>
      <c r="I660" s="10"/>
      <c r="J660" s="18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  <c r="AF660" s="20"/>
      <c r="AG660" s="20"/>
      <c r="AH660" s="20"/>
      <c r="AI660" s="20"/>
      <c r="AJ660" s="20"/>
      <c r="AK660" s="20"/>
      <c r="AL660" s="20"/>
      <c r="AM660" s="20"/>
      <c r="AN660" s="20"/>
      <c r="AO660" s="20"/>
      <c r="AP660" s="20"/>
      <c r="AQ660" s="20"/>
      <c r="AR660" s="20"/>
      <c r="AS660" s="20"/>
      <c r="AT660" s="20"/>
      <c r="AU660" s="20"/>
      <c r="AV660" s="20"/>
    </row>
    <row r="661">
      <c r="A661" s="20"/>
      <c r="F661" s="10"/>
      <c r="G661" s="10"/>
      <c r="H661" s="10"/>
      <c r="I661" s="10"/>
      <c r="J661" s="18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  <c r="AF661" s="20"/>
      <c r="AG661" s="20"/>
      <c r="AH661" s="20"/>
      <c r="AI661" s="20"/>
      <c r="AJ661" s="20"/>
      <c r="AK661" s="20"/>
      <c r="AL661" s="20"/>
      <c r="AM661" s="20"/>
      <c r="AN661" s="20"/>
      <c r="AO661" s="20"/>
      <c r="AP661" s="20"/>
      <c r="AQ661" s="20"/>
      <c r="AR661" s="20"/>
      <c r="AS661" s="20"/>
      <c r="AT661" s="20"/>
      <c r="AU661" s="20"/>
      <c r="AV661" s="20"/>
    </row>
    <row r="662">
      <c r="A662" s="20"/>
      <c r="F662" s="10"/>
      <c r="G662" s="10"/>
      <c r="H662" s="10"/>
      <c r="I662" s="10"/>
      <c r="J662" s="18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  <c r="AF662" s="20"/>
      <c r="AG662" s="20"/>
      <c r="AH662" s="20"/>
      <c r="AI662" s="20"/>
      <c r="AJ662" s="20"/>
      <c r="AK662" s="20"/>
      <c r="AL662" s="20"/>
      <c r="AM662" s="20"/>
      <c r="AN662" s="20"/>
      <c r="AO662" s="20"/>
      <c r="AP662" s="20"/>
      <c r="AQ662" s="20"/>
      <c r="AR662" s="20"/>
      <c r="AS662" s="20"/>
      <c r="AT662" s="20"/>
      <c r="AU662" s="20"/>
      <c r="AV662" s="20"/>
    </row>
    <row r="663">
      <c r="A663" s="20"/>
      <c r="F663" s="10"/>
      <c r="G663" s="10"/>
      <c r="H663" s="10"/>
      <c r="I663" s="10"/>
      <c r="J663" s="18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  <c r="AF663" s="20"/>
      <c r="AG663" s="20"/>
      <c r="AH663" s="20"/>
      <c r="AI663" s="20"/>
      <c r="AJ663" s="20"/>
      <c r="AK663" s="20"/>
      <c r="AL663" s="20"/>
      <c r="AM663" s="20"/>
      <c r="AN663" s="20"/>
      <c r="AO663" s="20"/>
      <c r="AP663" s="20"/>
      <c r="AQ663" s="20"/>
      <c r="AR663" s="20"/>
      <c r="AS663" s="20"/>
      <c r="AT663" s="20"/>
      <c r="AU663" s="20"/>
      <c r="AV663" s="20"/>
    </row>
    <row r="664">
      <c r="A664" s="20"/>
      <c r="F664" s="10"/>
      <c r="G664" s="10"/>
      <c r="H664" s="10"/>
      <c r="I664" s="10"/>
      <c r="J664" s="18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  <c r="AF664" s="20"/>
      <c r="AG664" s="20"/>
      <c r="AH664" s="20"/>
      <c r="AI664" s="20"/>
      <c r="AJ664" s="20"/>
      <c r="AK664" s="20"/>
      <c r="AL664" s="20"/>
      <c r="AM664" s="20"/>
      <c r="AN664" s="20"/>
      <c r="AO664" s="20"/>
      <c r="AP664" s="20"/>
      <c r="AQ664" s="20"/>
      <c r="AR664" s="20"/>
      <c r="AS664" s="20"/>
      <c r="AT664" s="20"/>
      <c r="AU664" s="20"/>
      <c r="AV664" s="20"/>
    </row>
    <row r="665">
      <c r="A665" s="20"/>
      <c r="F665" s="10"/>
      <c r="G665" s="10"/>
      <c r="H665" s="10"/>
      <c r="I665" s="10"/>
      <c r="J665" s="18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  <c r="AF665" s="20"/>
      <c r="AG665" s="20"/>
      <c r="AH665" s="20"/>
      <c r="AI665" s="20"/>
      <c r="AJ665" s="20"/>
      <c r="AK665" s="20"/>
      <c r="AL665" s="20"/>
      <c r="AM665" s="20"/>
      <c r="AN665" s="20"/>
      <c r="AO665" s="20"/>
      <c r="AP665" s="20"/>
      <c r="AQ665" s="20"/>
      <c r="AR665" s="20"/>
      <c r="AS665" s="20"/>
      <c r="AT665" s="20"/>
      <c r="AU665" s="20"/>
      <c r="AV665" s="20"/>
    </row>
    <row r="666">
      <c r="A666" s="20"/>
      <c r="F666" s="10"/>
      <c r="G666" s="10"/>
      <c r="H666" s="10"/>
      <c r="I666" s="10"/>
      <c r="J666" s="18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  <c r="AF666" s="20"/>
      <c r="AG666" s="20"/>
      <c r="AH666" s="20"/>
      <c r="AI666" s="20"/>
      <c r="AJ666" s="20"/>
      <c r="AK666" s="20"/>
      <c r="AL666" s="20"/>
      <c r="AM666" s="20"/>
      <c r="AN666" s="20"/>
      <c r="AO666" s="20"/>
      <c r="AP666" s="20"/>
      <c r="AQ666" s="20"/>
      <c r="AR666" s="20"/>
      <c r="AS666" s="20"/>
      <c r="AT666" s="20"/>
      <c r="AU666" s="20"/>
      <c r="AV666" s="20"/>
    </row>
    <row r="667">
      <c r="A667" s="20"/>
      <c r="F667" s="10"/>
      <c r="G667" s="10"/>
      <c r="H667" s="10"/>
      <c r="I667" s="10"/>
      <c r="J667" s="18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  <c r="AF667" s="20"/>
      <c r="AG667" s="20"/>
      <c r="AH667" s="20"/>
      <c r="AI667" s="20"/>
      <c r="AJ667" s="20"/>
      <c r="AK667" s="20"/>
      <c r="AL667" s="20"/>
      <c r="AM667" s="20"/>
      <c r="AN667" s="20"/>
      <c r="AO667" s="20"/>
      <c r="AP667" s="20"/>
      <c r="AQ667" s="20"/>
      <c r="AR667" s="20"/>
      <c r="AS667" s="20"/>
      <c r="AT667" s="20"/>
      <c r="AU667" s="20"/>
      <c r="AV667" s="20"/>
    </row>
    <row r="668">
      <c r="A668" s="20"/>
      <c r="F668" s="10"/>
      <c r="G668" s="10"/>
      <c r="H668" s="10"/>
      <c r="I668" s="10"/>
      <c r="J668" s="18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  <c r="AE668" s="20"/>
      <c r="AF668" s="20"/>
      <c r="AG668" s="20"/>
      <c r="AH668" s="20"/>
      <c r="AI668" s="20"/>
      <c r="AJ668" s="20"/>
      <c r="AK668" s="20"/>
      <c r="AL668" s="20"/>
      <c r="AM668" s="20"/>
      <c r="AN668" s="20"/>
      <c r="AO668" s="20"/>
      <c r="AP668" s="20"/>
      <c r="AQ668" s="20"/>
      <c r="AR668" s="20"/>
      <c r="AS668" s="20"/>
      <c r="AT668" s="20"/>
      <c r="AU668" s="20"/>
      <c r="AV668" s="20"/>
    </row>
    <row r="669">
      <c r="A669" s="20"/>
      <c r="F669" s="10"/>
      <c r="G669" s="10"/>
      <c r="H669" s="10"/>
      <c r="I669" s="10"/>
      <c r="J669" s="18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  <c r="AE669" s="20"/>
      <c r="AF669" s="20"/>
      <c r="AG669" s="20"/>
      <c r="AH669" s="20"/>
      <c r="AI669" s="20"/>
      <c r="AJ669" s="20"/>
      <c r="AK669" s="20"/>
      <c r="AL669" s="20"/>
      <c r="AM669" s="20"/>
      <c r="AN669" s="20"/>
      <c r="AO669" s="20"/>
      <c r="AP669" s="20"/>
      <c r="AQ669" s="20"/>
      <c r="AR669" s="20"/>
      <c r="AS669" s="20"/>
      <c r="AT669" s="20"/>
      <c r="AU669" s="20"/>
      <c r="AV669" s="20"/>
    </row>
    <row r="670">
      <c r="A670" s="20"/>
      <c r="F670" s="10"/>
      <c r="G670" s="10"/>
      <c r="H670" s="10"/>
      <c r="I670" s="10"/>
      <c r="J670" s="18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  <c r="AE670" s="20"/>
      <c r="AF670" s="20"/>
      <c r="AG670" s="20"/>
      <c r="AH670" s="20"/>
      <c r="AI670" s="20"/>
      <c r="AJ670" s="20"/>
      <c r="AK670" s="20"/>
      <c r="AL670" s="20"/>
      <c r="AM670" s="20"/>
      <c r="AN670" s="20"/>
      <c r="AO670" s="20"/>
      <c r="AP670" s="20"/>
      <c r="AQ670" s="20"/>
      <c r="AR670" s="20"/>
      <c r="AS670" s="20"/>
      <c r="AT670" s="20"/>
      <c r="AU670" s="20"/>
      <c r="AV670" s="20"/>
    </row>
    <row r="671">
      <c r="A671" s="20"/>
      <c r="F671" s="10"/>
      <c r="G671" s="10"/>
      <c r="H671" s="10"/>
      <c r="I671" s="10"/>
      <c r="J671" s="18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  <c r="AE671" s="20"/>
      <c r="AF671" s="20"/>
      <c r="AG671" s="20"/>
      <c r="AH671" s="20"/>
      <c r="AI671" s="20"/>
      <c r="AJ671" s="20"/>
      <c r="AK671" s="20"/>
      <c r="AL671" s="20"/>
      <c r="AM671" s="20"/>
      <c r="AN671" s="20"/>
      <c r="AO671" s="20"/>
      <c r="AP671" s="20"/>
      <c r="AQ671" s="20"/>
      <c r="AR671" s="20"/>
      <c r="AS671" s="20"/>
      <c r="AT671" s="20"/>
      <c r="AU671" s="20"/>
      <c r="AV671" s="20"/>
    </row>
    <row r="672">
      <c r="A672" s="20"/>
      <c r="F672" s="10"/>
      <c r="G672" s="10"/>
      <c r="H672" s="10"/>
      <c r="I672" s="10"/>
      <c r="J672" s="18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  <c r="AE672" s="20"/>
      <c r="AF672" s="20"/>
      <c r="AG672" s="20"/>
      <c r="AH672" s="20"/>
      <c r="AI672" s="20"/>
      <c r="AJ672" s="20"/>
      <c r="AK672" s="20"/>
      <c r="AL672" s="20"/>
      <c r="AM672" s="20"/>
      <c r="AN672" s="20"/>
      <c r="AO672" s="20"/>
      <c r="AP672" s="20"/>
      <c r="AQ672" s="20"/>
      <c r="AR672" s="20"/>
      <c r="AS672" s="20"/>
      <c r="AT672" s="20"/>
      <c r="AU672" s="20"/>
      <c r="AV672" s="20"/>
    </row>
    <row r="673">
      <c r="A673" s="20"/>
      <c r="F673" s="10"/>
      <c r="G673" s="10"/>
      <c r="H673" s="10"/>
      <c r="I673" s="10"/>
      <c r="J673" s="18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  <c r="AE673" s="20"/>
      <c r="AF673" s="20"/>
      <c r="AG673" s="20"/>
      <c r="AH673" s="20"/>
      <c r="AI673" s="20"/>
      <c r="AJ673" s="20"/>
      <c r="AK673" s="20"/>
      <c r="AL673" s="20"/>
      <c r="AM673" s="20"/>
      <c r="AN673" s="20"/>
      <c r="AO673" s="20"/>
      <c r="AP673" s="20"/>
      <c r="AQ673" s="20"/>
      <c r="AR673" s="20"/>
      <c r="AS673" s="20"/>
      <c r="AT673" s="20"/>
      <c r="AU673" s="20"/>
      <c r="AV673" s="20"/>
    </row>
    <row r="674">
      <c r="A674" s="20"/>
      <c r="F674" s="10"/>
      <c r="G674" s="10"/>
      <c r="H674" s="10"/>
      <c r="I674" s="10"/>
      <c r="J674" s="18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  <c r="AE674" s="20"/>
      <c r="AF674" s="20"/>
      <c r="AG674" s="20"/>
      <c r="AH674" s="20"/>
      <c r="AI674" s="20"/>
      <c r="AJ674" s="20"/>
      <c r="AK674" s="20"/>
      <c r="AL674" s="20"/>
      <c r="AM674" s="20"/>
      <c r="AN674" s="20"/>
      <c r="AO674" s="20"/>
      <c r="AP674" s="20"/>
      <c r="AQ674" s="20"/>
      <c r="AR674" s="20"/>
      <c r="AS674" s="20"/>
      <c r="AT674" s="20"/>
      <c r="AU674" s="20"/>
      <c r="AV674" s="20"/>
    </row>
    <row r="675">
      <c r="A675" s="20"/>
      <c r="F675" s="10"/>
      <c r="G675" s="10"/>
      <c r="H675" s="10"/>
      <c r="I675" s="10"/>
      <c r="J675" s="18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  <c r="AE675" s="20"/>
      <c r="AF675" s="20"/>
      <c r="AG675" s="20"/>
      <c r="AH675" s="20"/>
      <c r="AI675" s="20"/>
      <c r="AJ675" s="20"/>
      <c r="AK675" s="20"/>
      <c r="AL675" s="20"/>
      <c r="AM675" s="20"/>
      <c r="AN675" s="20"/>
      <c r="AO675" s="20"/>
      <c r="AP675" s="20"/>
      <c r="AQ675" s="20"/>
      <c r="AR675" s="20"/>
      <c r="AS675" s="20"/>
      <c r="AT675" s="20"/>
      <c r="AU675" s="20"/>
      <c r="AV675" s="20"/>
    </row>
    <row r="676">
      <c r="A676" s="20"/>
      <c r="F676" s="10"/>
      <c r="G676" s="10"/>
      <c r="H676" s="10"/>
      <c r="I676" s="10"/>
      <c r="J676" s="18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  <c r="AE676" s="20"/>
      <c r="AF676" s="20"/>
      <c r="AG676" s="20"/>
      <c r="AH676" s="20"/>
      <c r="AI676" s="20"/>
      <c r="AJ676" s="20"/>
      <c r="AK676" s="20"/>
      <c r="AL676" s="20"/>
      <c r="AM676" s="20"/>
      <c r="AN676" s="20"/>
      <c r="AO676" s="20"/>
      <c r="AP676" s="20"/>
      <c r="AQ676" s="20"/>
      <c r="AR676" s="20"/>
      <c r="AS676" s="20"/>
      <c r="AT676" s="20"/>
      <c r="AU676" s="20"/>
      <c r="AV676" s="20"/>
    </row>
    <row r="677">
      <c r="A677" s="20"/>
      <c r="F677" s="10"/>
      <c r="G677" s="10"/>
      <c r="H677" s="10"/>
      <c r="I677" s="10"/>
      <c r="J677" s="18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  <c r="AE677" s="20"/>
      <c r="AF677" s="20"/>
      <c r="AG677" s="20"/>
      <c r="AH677" s="20"/>
      <c r="AI677" s="20"/>
      <c r="AJ677" s="20"/>
      <c r="AK677" s="20"/>
      <c r="AL677" s="20"/>
      <c r="AM677" s="20"/>
      <c r="AN677" s="20"/>
      <c r="AO677" s="20"/>
      <c r="AP677" s="20"/>
      <c r="AQ677" s="20"/>
      <c r="AR677" s="20"/>
      <c r="AS677" s="20"/>
      <c r="AT677" s="20"/>
      <c r="AU677" s="20"/>
      <c r="AV677" s="20"/>
    </row>
    <row r="678">
      <c r="A678" s="20"/>
      <c r="F678" s="10"/>
      <c r="G678" s="10"/>
      <c r="H678" s="10"/>
      <c r="I678" s="10"/>
      <c r="J678" s="18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  <c r="AE678" s="20"/>
      <c r="AF678" s="20"/>
      <c r="AG678" s="20"/>
      <c r="AH678" s="20"/>
      <c r="AI678" s="20"/>
      <c r="AJ678" s="20"/>
      <c r="AK678" s="20"/>
      <c r="AL678" s="20"/>
      <c r="AM678" s="20"/>
      <c r="AN678" s="20"/>
      <c r="AO678" s="20"/>
      <c r="AP678" s="20"/>
      <c r="AQ678" s="20"/>
      <c r="AR678" s="20"/>
      <c r="AS678" s="20"/>
      <c r="AT678" s="20"/>
      <c r="AU678" s="20"/>
      <c r="AV678" s="20"/>
    </row>
    <row r="679">
      <c r="A679" s="20"/>
      <c r="F679" s="10"/>
      <c r="G679" s="10"/>
      <c r="H679" s="10"/>
      <c r="I679" s="10"/>
      <c r="J679" s="18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  <c r="AF679" s="20"/>
      <c r="AG679" s="20"/>
      <c r="AH679" s="20"/>
      <c r="AI679" s="20"/>
      <c r="AJ679" s="20"/>
      <c r="AK679" s="20"/>
      <c r="AL679" s="20"/>
      <c r="AM679" s="20"/>
      <c r="AN679" s="20"/>
      <c r="AO679" s="20"/>
      <c r="AP679" s="20"/>
      <c r="AQ679" s="20"/>
      <c r="AR679" s="20"/>
      <c r="AS679" s="20"/>
      <c r="AT679" s="20"/>
      <c r="AU679" s="20"/>
      <c r="AV679" s="20"/>
    </row>
    <row r="680">
      <c r="A680" s="20"/>
      <c r="F680" s="10"/>
      <c r="G680" s="10"/>
      <c r="H680" s="10"/>
      <c r="I680" s="10"/>
      <c r="J680" s="18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  <c r="AF680" s="20"/>
      <c r="AG680" s="20"/>
      <c r="AH680" s="20"/>
      <c r="AI680" s="20"/>
      <c r="AJ680" s="20"/>
      <c r="AK680" s="20"/>
      <c r="AL680" s="20"/>
      <c r="AM680" s="20"/>
      <c r="AN680" s="20"/>
      <c r="AO680" s="20"/>
      <c r="AP680" s="20"/>
      <c r="AQ680" s="20"/>
      <c r="AR680" s="20"/>
      <c r="AS680" s="20"/>
      <c r="AT680" s="20"/>
      <c r="AU680" s="20"/>
      <c r="AV680" s="20"/>
    </row>
    <row r="681">
      <c r="A681" s="20"/>
      <c r="F681" s="10"/>
      <c r="G681" s="10"/>
      <c r="H681" s="10"/>
      <c r="I681" s="10"/>
      <c r="J681" s="18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  <c r="AF681" s="20"/>
      <c r="AG681" s="20"/>
      <c r="AH681" s="20"/>
      <c r="AI681" s="20"/>
      <c r="AJ681" s="20"/>
      <c r="AK681" s="20"/>
      <c r="AL681" s="20"/>
      <c r="AM681" s="20"/>
      <c r="AN681" s="20"/>
      <c r="AO681" s="20"/>
      <c r="AP681" s="20"/>
      <c r="AQ681" s="20"/>
      <c r="AR681" s="20"/>
      <c r="AS681" s="20"/>
      <c r="AT681" s="20"/>
      <c r="AU681" s="20"/>
      <c r="AV681" s="20"/>
    </row>
    <row r="682">
      <c r="A682" s="20"/>
      <c r="F682" s="10"/>
      <c r="G682" s="10"/>
      <c r="H682" s="10"/>
      <c r="I682" s="10"/>
      <c r="J682" s="18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  <c r="AF682" s="20"/>
      <c r="AG682" s="20"/>
      <c r="AH682" s="20"/>
      <c r="AI682" s="20"/>
      <c r="AJ682" s="20"/>
      <c r="AK682" s="20"/>
      <c r="AL682" s="20"/>
      <c r="AM682" s="20"/>
      <c r="AN682" s="20"/>
      <c r="AO682" s="20"/>
      <c r="AP682" s="20"/>
      <c r="AQ682" s="20"/>
      <c r="AR682" s="20"/>
      <c r="AS682" s="20"/>
      <c r="AT682" s="20"/>
      <c r="AU682" s="20"/>
      <c r="AV682" s="20"/>
    </row>
    <row r="683">
      <c r="A683" s="20"/>
      <c r="F683" s="10"/>
      <c r="G683" s="10"/>
      <c r="H683" s="10"/>
      <c r="I683" s="10"/>
      <c r="J683" s="18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  <c r="AF683" s="20"/>
      <c r="AG683" s="20"/>
      <c r="AH683" s="20"/>
      <c r="AI683" s="20"/>
      <c r="AJ683" s="20"/>
      <c r="AK683" s="20"/>
      <c r="AL683" s="20"/>
      <c r="AM683" s="20"/>
      <c r="AN683" s="20"/>
      <c r="AO683" s="20"/>
      <c r="AP683" s="20"/>
      <c r="AQ683" s="20"/>
      <c r="AR683" s="20"/>
      <c r="AS683" s="20"/>
      <c r="AT683" s="20"/>
      <c r="AU683" s="20"/>
      <c r="AV683" s="20"/>
    </row>
    <row r="684">
      <c r="A684" s="20"/>
      <c r="F684" s="10"/>
      <c r="G684" s="10"/>
      <c r="H684" s="10"/>
      <c r="I684" s="10"/>
      <c r="J684" s="18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  <c r="AF684" s="20"/>
      <c r="AG684" s="20"/>
      <c r="AH684" s="20"/>
      <c r="AI684" s="20"/>
      <c r="AJ684" s="20"/>
      <c r="AK684" s="20"/>
      <c r="AL684" s="20"/>
      <c r="AM684" s="20"/>
      <c r="AN684" s="20"/>
      <c r="AO684" s="20"/>
      <c r="AP684" s="20"/>
      <c r="AQ684" s="20"/>
      <c r="AR684" s="20"/>
      <c r="AS684" s="20"/>
      <c r="AT684" s="20"/>
      <c r="AU684" s="20"/>
      <c r="AV684" s="20"/>
    </row>
    <row r="685">
      <c r="A685" s="20"/>
      <c r="F685" s="10"/>
      <c r="G685" s="10"/>
      <c r="H685" s="10"/>
      <c r="I685" s="10"/>
      <c r="J685" s="18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  <c r="AF685" s="20"/>
      <c r="AG685" s="20"/>
      <c r="AH685" s="20"/>
      <c r="AI685" s="20"/>
      <c r="AJ685" s="20"/>
      <c r="AK685" s="20"/>
      <c r="AL685" s="20"/>
      <c r="AM685" s="20"/>
      <c r="AN685" s="20"/>
      <c r="AO685" s="20"/>
      <c r="AP685" s="20"/>
      <c r="AQ685" s="20"/>
      <c r="AR685" s="20"/>
      <c r="AS685" s="20"/>
      <c r="AT685" s="20"/>
      <c r="AU685" s="20"/>
      <c r="AV685" s="20"/>
    </row>
    <row r="686">
      <c r="A686" s="20"/>
      <c r="F686" s="10"/>
      <c r="G686" s="10"/>
      <c r="H686" s="10"/>
      <c r="I686" s="10"/>
      <c r="J686" s="18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  <c r="AF686" s="20"/>
      <c r="AG686" s="20"/>
      <c r="AH686" s="20"/>
      <c r="AI686" s="20"/>
      <c r="AJ686" s="20"/>
      <c r="AK686" s="20"/>
      <c r="AL686" s="20"/>
      <c r="AM686" s="20"/>
      <c r="AN686" s="20"/>
      <c r="AO686" s="20"/>
      <c r="AP686" s="20"/>
      <c r="AQ686" s="20"/>
      <c r="AR686" s="20"/>
      <c r="AS686" s="20"/>
      <c r="AT686" s="20"/>
      <c r="AU686" s="20"/>
      <c r="AV686" s="20"/>
    </row>
    <row r="687">
      <c r="A687" s="20"/>
      <c r="F687" s="10"/>
      <c r="G687" s="10"/>
      <c r="H687" s="10"/>
      <c r="I687" s="10"/>
      <c r="J687" s="18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  <c r="AF687" s="20"/>
      <c r="AG687" s="20"/>
      <c r="AH687" s="20"/>
      <c r="AI687" s="20"/>
      <c r="AJ687" s="20"/>
      <c r="AK687" s="20"/>
      <c r="AL687" s="20"/>
      <c r="AM687" s="20"/>
      <c r="AN687" s="20"/>
      <c r="AO687" s="20"/>
      <c r="AP687" s="20"/>
      <c r="AQ687" s="20"/>
      <c r="AR687" s="20"/>
      <c r="AS687" s="20"/>
      <c r="AT687" s="20"/>
      <c r="AU687" s="20"/>
      <c r="AV687" s="20"/>
    </row>
    <row r="688">
      <c r="A688" s="20"/>
      <c r="F688" s="10"/>
      <c r="G688" s="10"/>
      <c r="H688" s="10"/>
      <c r="I688" s="10"/>
      <c r="J688" s="18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  <c r="AF688" s="20"/>
      <c r="AG688" s="20"/>
      <c r="AH688" s="20"/>
      <c r="AI688" s="20"/>
      <c r="AJ688" s="20"/>
      <c r="AK688" s="20"/>
      <c r="AL688" s="20"/>
      <c r="AM688" s="20"/>
      <c r="AN688" s="20"/>
      <c r="AO688" s="20"/>
      <c r="AP688" s="20"/>
      <c r="AQ688" s="20"/>
      <c r="AR688" s="20"/>
      <c r="AS688" s="20"/>
      <c r="AT688" s="20"/>
      <c r="AU688" s="20"/>
      <c r="AV688" s="20"/>
    </row>
    <row r="689">
      <c r="A689" s="20"/>
      <c r="F689" s="10"/>
      <c r="G689" s="10"/>
      <c r="H689" s="10"/>
      <c r="I689" s="10"/>
      <c r="J689" s="18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  <c r="AF689" s="20"/>
      <c r="AG689" s="20"/>
      <c r="AH689" s="20"/>
      <c r="AI689" s="20"/>
      <c r="AJ689" s="20"/>
      <c r="AK689" s="20"/>
      <c r="AL689" s="20"/>
      <c r="AM689" s="20"/>
      <c r="AN689" s="20"/>
      <c r="AO689" s="20"/>
      <c r="AP689" s="20"/>
      <c r="AQ689" s="20"/>
      <c r="AR689" s="20"/>
      <c r="AS689" s="20"/>
      <c r="AT689" s="20"/>
      <c r="AU689" s="20"/>
      <c r="AV689" s="20"/>
    </row>
    <row r="690">
      <c r="A690" s="20"/>
      <c r="F690" s="10"/>
      <c r="G690" s="10"/>
      <c r="H690" s="10"/>
      <c r="I690" s="10"/>
      <c r="J690" s="18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  <c r="AF690" s="20"/>
      <c r="AG690" s="20"/>
      <c r="AH690" s="20"/>
      <c r="AI690" s="20"/>
      <c r="AJ690" s="20"/>
      <c r="AK690" s="20"/>
      <c r="AL690" s="20"/>
      <c r="AM690" s="20"/>
      <c r="AN690" s="20"/>
      <c r="AO690" s="20"/>
      <c r="AP690" s="20"/>
      <c r="AQ690" s="20"/>
      <c r="AR690" s="20"/>
      <c r="AS690" s="20"/>
      <c r="AT690" s="20"/>
      <c r="AU690" s="20"/>
      <c r="AV690" s="20"/>
    </row>
    <row r="691">
      <c r="A691" s="20"/>
      <c r="F691" s="10"/>
      <c r="G691" s="10"/>
      <c r="H691" s="10"/>
      <c r="I691" s="10"/>
      <c r="J691" s="18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  <c r="AF691" s="20"/>
      <c r="AG691" s="20"/>
      <c r="AH691" s="20"/>
      <c r="AI691" s="20"/>
      <c r="AJ691" s="20"/>
      <c r="AK691" s="20"/>
      <c r="AL691" s="20"/>
      <c r="AM691" s="20"/>
      <c r="AN691" s="20"/>
      <c r="AO691" s="20"/>
      <c r="AP691" s="20"/>
      <c r="AQ691" s="20"/>
      <c r="AR691" s="20"/>
      <c r="AS691" s="20"/>
      <c r="AT691" s="20"/>
      <c r="AU691" s="20"/>
      <c r="AV691" s="20"/>
    </row>
    <row r="692">
      <c r="A692" s="20"/>
      <c r="F692" s="10"/>
      <c r="G692" s="10"/>
      <c r="H692" s="10"/>
      <c r="I692" s="10"/>
      <c r="J692" s="18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  <c r="AF692" s="20"/>
      <c r="AG692" s="20"/>
      <c r="AH692" s="20"/>
      <c r="AI692" s="20"/>
      <c r="AJ692" s="20"/>
      <c r="AK692" s="20"/>
      <c r="AL692" s="20"/>
      <c r="AM692" s="20"/>
      <c r="AN692" s="20"/>
      <c r="AO692" s="20"/>
      <c r="AP692" s="20"/>
      <c r="AQ692" s="20"/>
      <c r="AR692" s="20"/>
      <c r="AS692" s="20"/>
      <c r="AT692" s="20"/>
      <c r="AU692" s="20"/>
      <c r="AV692" s="20"/>
    </row>
    <row r="693">
      <c r="A693" s="20"/>
      <c r="F693" s="10"/>
      <c r="G693" s="10"/>
      <c r="H693" s="10"/>
      <c r="I693" s="10"/>
      <c r="J693" s="18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  <c r="AF693" s="20"/>
      <c r="AG693" s="20"/>
      <c r="AH693" s="20"/>
      <c r="AI693" s="20"/>
      <c r="AJ693" s="20"/>
      <c r="AK693" s="20"/>
      <c r="AL693" s="20"/>
      <c r="AM693" s="20"/>
      <c r="AN693" s="20"/>
      <c r="AO693" s="20"/>
      <c r="AP693" s="20"/>
      <c r="AQ693" s="20"/>
      <c r="AR693" s="20"/>
      <c r="AS693" s="20"/>
      <c r="AT693" s="20"/>
      <c r="AU693" s="20"/>
      <c r="AV693" s="20"/>
    </row>
    <row r="694">
      <c r="A694" s="20"/>
      <c r="F694" s="10"/>
      <c r="G694" s="10"/>
      <c r="H694" s="10"/>
      <c r="I694" s="10"/>
      <c r="J694" s="18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  <c r="AF694" s="20"/>
      <c r="AG694" s="20"/>
      <c r="AH694" s="20"/>
      <c r="AI694" s="20"/>
      <c r="AJ694" s="20"/>
      <c r="AK694" s="20"/>
      <c r="AL694" s="20"/>
      <c r="AM694" s="20"/>
      <c r="AN694" s="20"/>
      <c r="AO694" s="20"/>
      <c r="AP694" s="20"/>
      <c r="AQ694" s="20"/>
      <c r="AR694" s="20"/>
      <c r="AS694" s="20"/>
      <c r="AT694" s="20"/>
      <c r="AU694" s="20"/>
      <c r="AV694" s="20"/>
    </row>
    <row r="695">
      <c r="A695" s="20"/>
      <c r="F695" s="10"/>
      <c r="G695" s="10"/>
      <c r="H695" s="10"/>
      <c r="I695" s="10"/>
      <c r="J695" s="18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  <c r="AF695" s="20"/>
      <c r="AG695" s="20"/>
      <c r="AH695" s="20"/>
      <c r="AI695" s="20"/>
      <c r="AJ695" s="20"/>
      <c r="AK695" s="20"/>
      <c r="AL695" s="20"/>
      <c r="AM695" s="20"/>
      <c r="AN695" s="20"/>
      <c r="AO695" s="20"/>
      <c r="AP695" s="20"/>
      <c r="AQ695" s="20"/>
      <c r="AR695" s="20"/>
      <c r="AS695" s="20"/>
      <c r="AT695" s="20"/>
      <c r="AU695" s="20"/>
      <c r="AV695" s="20"/>
    </row>
    <row r="696">
      <c r="A696" s="20"/>
      <c r="F696" s="10"/>
      <c r="G696" s="10"/>
      <c r="H696" s="10"/>
      <c r="I696" s="10"/>
      <c r="J696" s="18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  <c r="AF696" s="20"/>
      <c r="AG696" s="20"/>
      <c r="AH696" s="20"/>
      <c r="AI696" s="20"/>
      <c r="AJ696" s="20"/>
      <c r="AK696" s="20"/>
      <c r="AL696" s="20"/>
      <c r="AM696" s="20"/>
      <c r="AN696" s="20"/>
      <c r="AO696" s="20"/>
      <c r="AP696" s="20"/>
      <c r="AQ696" s="20"/>
      <c r="AR696" s="20"/>
      <c r="AS696" s="20"/>
      <c r="AT696" s="20"/>
      <c r="AU696" s="20"/>
      <c r="AV696" s="20"/>
    </row>
    <row r="697">
      <c r="A697" s="20"/>
      <c r="F697" s="10"/>
      <c r="G697" s="10"/>
      <c r="H697" s="10"/>
      <c r="I697" s="10"/>
      <c r="J697" s="18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  <c r="AF697" s="20"/>
      <c r="AG697" s="20"/>
      <c r="AH697" s="20"/>
      <c r="AI697" s="20"/>
      <c r="AJ697" s="20"/>
      <c r="AK697" s="20"/>
      <c r="AL697" s="20"/>
      <c r="AM697" s="20"/>
      <c r="AN697" s="20"/>
      <c r="AO697" s="20"/>
      <c r="AP697" s="20"/>
      <c r="AQ697" s="20"/>
      <c r="AR697" s="20"/>
      <c r="AS697" s="20"/>
      <c r="AT697" s="20"/>
      <c r="AU697" s="20"/>
      <c r="AV697" s="20"/>
    </row>
    <row r="698">
      <c r="A698" s="20"/>
      <c r="F698" s="10"/>
      <c r="G698" s="10"/>
      <c r="H698" s="10"/>
      <c r="I698" s="10"/>
      <c r="J698" s="18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  <c r="AF698" s="20"/>
      <c r="AG698" s="20"/>
      <c r="AH698" s="20"/>
      <c r="AI698" s="20"/>
      <c r="AJ698" s="20"/>
      <c r="AK698" s="20"/>
      <c r="AL698" s="20"/>
      <c r="AM698" s="20"/>
      <c r="AN698" s="20"/>
      <c r="AO698" s="20"/>
      <c r="AP698" s="20"/>
      <c r="AQ698" s="20"/>
      <c r="AR698" s="20"/>
      <c r="AS698" s="20"/>
      <c r="AT698" s="20"/>
      <c r="AU698" s="20"/>
      <c r="AV698" s="20"/>
    </row>
    <row r="699">
      <c r="A699" s="20"/>
      <c r="F699" s="10"/>
      <c r="G699" s="10"/>
      <c r="H699" s="10"/>
      <c r="I699" s="10"/>
      <c r="J699" s="18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  <c r="AF699" s="20"/>
      <c r="AG699" s="20"/>
      <c r="AH699" s="20"/>
      <c r="AI699" s="20"/>
      <c r="AJ699" s="20"/>
      <c r="AK699" s="20"/>
      <c r="AL699" s="20"/>
      <c r="AM699" s="20"/>
      <c r="AN699" s="20"/>
      <c r="AO699" s="20"/>
      <c r="AP699" s="20"/>
      <c r="AQ699" s="20"/>
      <c r="AR699" s="20"/>
      <c r="AS699" s="20"/>
      <c r="AT699" s="20"/>
      <c r="AU699" s="20"/>
      <c r="AV699" s="20"/>
    </row>
    <row r="700">
      <c r="A700" s="20"/>
      <c r="F700" s="10"/>
      <c r="G700" s="10"/>
      <c r="H700" s="10"/>
      <c r="I700" s="10"/>
      <c r="J700" s="18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  <c r="AF700" s="20"/>
      <c r="AG700" s="20"/>
      <c r="AH700" s="20"/>
      <c r="AI700" s="20"/>
      <c r="AJ700" s="20"/>
      <c r="AK700" s="20"/>
      <c r="AL700" s="20"/>
      <c r="AM700" s="20"/>
      <c r="AN700" s="20"/>
      <c r="AO700" s="20"/>
      <c r="AP700" s="20"/>
      <c r="AQ700" s="20"/>
      <c r="AR700" s="20"/>
      <c r="AS700" s="20"/>
      <c r="AT700" s="20"/>
      <c r="AU700" s="20"/>
      <c r="AV700" s="20"/>
    </row>
    <row r="701">
      <c r="A701" s="20"/>
      <c r="F701" s="10"/>
      <c r="G701" s="10"/>
      <c r="H701" s="10"/>
      <c r="I701" s="10"/>
      <c r="J701" s="18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  <c r="AF701" s="20"/>
      <c r="AG701" s="20"/>
      <c r="AH701" s="20"/>
      <c r="AI701" s="20"/>
      <c r="AJ701" s="20"/>
      <c r="AK701" s="20"/>
      <c r="AL701" s="20"/>
      <c r="AM701" s="20"/>
      <c r="AN701" s="20"/>
      <c r="AO701" s="20"/>
      <c r="AP701" s="20"/>
      <c r="AQ701" s="20"/>
      <c r="AR701" s="20"/>
      <c r="AS701" s="20"/>
      <c r="AT701" s="20"/>
      <c r="AU701" s="20"/>
      <c r="AV701" s="20"/>
    </row>
    <row r="702">
      <c r="A702" s="20"/>
      <c r="F702" s="10"/>
      <c r="G702" s="10"/>
      <c r="H702" s="10"/>
      <c r="I702" s="10"/>
      <c r="J702" s="18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  <c r="AF702" s="20"/>
      <c r="AG702" s="20"/>
      <c r="AH702" s="20"/>
      <c r="AI702" s="20"/>
      <c r="AJ702" s="20"/>
      <c r="AK702" s="20"/>
      <c r="AL702" s="20"/>
      <c r="AM702" s="20"/>
      <c r="AN702" s="20"/>
      <c r="AO702" s="20"/>
      <c r="AP702" s="20"/>
      <c r="AQ702" s="20"/>
      <c r="AR702" s="20"/>
      <c r="AS702" s="20"/>
      <c r="AT702" s="20"/>
      <c r="AU702" s="20"/>
      <c r="AV702" s="20"/>
    </row>
    <row r="703">
      <c r="A703" s="20"/>
      <c r="F703" s="10"/>
      <c r="G703" s="10"/>
      <c r="H703" s="10"/>
      <c r="I703" s="10"/>
      <c r="J703" s="18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  <c r="AF703" s="20"/>
      <c r="AG703" s="20"/>
      <c r="AH703" s="20"/>
      <c r="AI703" s="20"/>
      <c r="AJ703" s="20"/>
      <c r="AK703" s="20"/>
      <c r="AL703" s="20"/>
      <c r="AM703" s="20"/>
      <c r="AN703" s="20"/>
      <c r="AO703" s="20"/>
      <c r="AP703" s="20"/>
      <c r="AQ703" s="20"/>
      <c r="AR703" s="20"/>
      <c r="AS703" s="20"/>
      <c r="AT703" s="20"/>
      <c r="AU703" s="20"/>
      <c r="AV703" s="20"/>
    </row>
    <row r="704">
      <c r="A704" s="20"/>
      <c r="F704" s="10"/>
      <c r="G704" s="10"/>
      <c r="H704" s="10"/>
      <c r="I704" s="10"/>
      <c r="J704" s="18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  <c r="AF704" s="20"/>
      <c r="AG704" s="20"/>
      <c r="AH704" s="20"/>
      <c r="AI704" s="20"/>
      <c r="AJ704" s="20"/>
      <c r="AK704" s="20"/>
      <c r="AL704" s="20"/>
      <c r="AM704" s="20"/>
      <c r="AN704" s="20"/>
      <c r="AO704" s="20"/>
      <c r="AP704" s="20"/>
      <c r="AQ704" s="20"/>
      <c r="AR704" s="20"/>
      <c r="AS704" s="20"/>
      <c r="AT704" s="20"/>
      <c r="AU704" s="20"/>
      <c r="AV704" s="20"/>
    </row>
    <row r="705">
      <c r="A705" s="20"/>
      <c r="F705" s="10"/>
      <c r="G705" s="10"/>
      <c r="H705" s="10"/>
      <c r="I705" s="10"/>
      <c r="J705" s="18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  <c r="AF705" s="20"/>
      <c r="AG705" s="20"/>
      <c r="AH705" s="20"/>
      <c r="AI705" s="20"/>
      <c r="AJ705" s="20"/>
      <c r="AK705" s="20"/>
      <c r="AL705" s="20"/>
      <c r="AM705" s="20"/>
      <c r="AN705" s="20"/>
      <c r="AO705" s="20"/>
      <c r="AP705" s="20"/>
      <c r="AQ705" s="20"/>
      <c r="AR705" s="20"/>
      <c r="AS705" s="20"/>
      <c r="AT705" s="20"/>
      <c r="AU705" s="20"/>
      <c r="AV705" s="20"/>
    </row>
    <row r="706">
      <c r="A706" s="20"/>
      <c r="F706" s="10"/>
      <c r="G706" s="10"/>
      <c r="H706" s="10"/>
      <c r="I706" s="10"/>
      <c r="J706" s="18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  <c r="AF706" s="20"/>
      <c r="AG706" s="20"/>
      <c r="AH706" s="20"/>
      <c r="AI706" s="20"/>
      <c r="AJ706" s="20"/>
      <c r="AK706" s="20"/>
      <c r="AL706" s="20"/>
      <c r="AM706" s="20"/>
      <c r="AN706" s="20"/>
      <c r="AO706" s="20"/>
      <c r="AP706" s="20"/>
      <c r="AQ706" s="20"/>
      <c r="AR706" s="20"/>
      <c r="AS706" s="20"/>
      <c r="AT706" s="20"/>
      <c r="AU706" s="20"/>
      <c r="AV706" s="20"/>
    </row>
    <row r="707">
      <c r="A707" s="20"/>
      <c r="F707" s="10"/>
      <c r="G707" s="10"/>
      <c r="H707" s="10"/>
      <c r="I707" s="10"/>
      <c r="J707" s="18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  <c r="AF707" s="20"/>
      <c r="AG707" s="20"/>
      <c r="AH707" s="20"/>
      <c r="AI707" s="20"/>
      <c r="AJ707" s="20"/>
      <c r="AK707" s="20"/>
      <c r="AL707" s="20"/>
      <c r="AM707" s="20"/>
      <c r="AN707" s="20"/>
      <c r="AO707" s="20"/>
      <c r="AP707" s="20"/>
      <c r="AQ707" s="20"/>
      <c r="AR707" s="20"/>
      <c r="AS707" s="20"/>
      <c r="AT707" s="20"/>
      <c r="AU707" s="20"/>
      <c r="AV707" s="20"/>
    </row>
    <row r="708">
      <c r="A708" s="20"/>
      <c r="F708" s="10"/>
      <c r="G708" s="10"/>
      <c r="H708" s="10"/>
      <c r="I708" s="10"/>
      <c r="J708" s="18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  <c r="AF708" s="20"/>
      <c r="AG708" s="20"/>
      <c r="AH708" s="20"/>
      <c r="AI708" s="20"/>
      <c r="AJ708" s="20"/>
      <c r="AK708" s="20"/>
      <c r="AL708" s="20"/>
      <c r="AM708" s="20"/>
      <c r="AN708" s="20"/>
      <c r="AO708" s="20"/>
      <c r="AP708" s="20"/>
      <c r="AQ708" s="20"/>
      <c r="AR708" s="20"/>
      <c r="AS708" s="20"/>
      <c r="AT708" s="20"/>
      <c r="AU708" s="20"/>
      <c r="AV708" s="20"/>
    </row>
    <row r="709">
      <c r="A709" s="20"/>
      <c r="F709" s="10"/>
      <c r="G709" s="10"/>
      <c r="H709" s="10"/>
      <c r="I709" s="10"/>
      <c r="J709" s="18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  <c r="AF709" s="20"/>
      <c r="AG709" s="20"/>
      <c r="AH709" s="20"/>
      <c r="AI709" s="20"/>
      <c r="AJ709" s="20"/>
      <c r="AK709" s="20"/>
      <c r="AL709" s="20"/>
      <c r="AM709" s="20"/>
      <c r="AN709" s="20"/>
      <c r="AO709" s="20"/>
      <c r="AP709" s="20"/>
      <c r="AQ709" s="20"/>
      <c r="AR709" s="20"/>
      <c r="AS709" s="20"/>
      <c r="AT709" s="20"/>
      <c r="AU709" s="20"/>
      <c r="AV709" s="20"/>
    </row>
    <row r="710">
      <c r="A710" s="20"/>
      <c r="F710" s="10"/>
      <c r="G710" s="10"/>
      <c r="H710" s="10"/>
      <c r="I710" s="10"/>
      <c r="J710" s="18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  <c r="AF710" s="20"/>
      <c r="AG710" s="20"/>
      <c r="AH710" s="20"/>
      <c r="AI710" s="20"/>
      <c r="AJ710" s="20"/>
      <c r="AK710" s="20"/>
      <c r="AL710" s="20"/>
      <c r="AM710" s="20"/>
      <c r="AN710" s="20"/>
      <c r="AO710" s="20"/>
      <c r="AP710" s="20"/>
      <c r="AQ710" s="20"/>
      <c r="AR710" s="20"/>
      <c r="AS710" s="20"/>
      <c r="AT710" s="20"/>
      <c r="AU710" s="20"/>
      <c r="AV710" s="20"/>
    </row>
    <row r="711">
      <c r="A711" s="20"/>
      <c r="F711" s="10"/>
      <c r="G711" s="10"/>
      <c r="H711" s="10"/>
      <c r="I711" s="10"/>
      <c r="J711" s="18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  <c r="AF711" s="20"/>
      <c r="AG711" s="20"/>
      <c r="AH711" s="20"/>
      <c r="AI711" s="20"/>
      <c r="AJ711" s="20"/>
      <c r="AK711" s="20"/>
      <c r="AL711" s="20"/>
      <c r="AM711" s="20"/>
      <c r="AN711" s="20"/>
      <c r="AO711" s="20"/>
      <c r="AP711" s="20"/>
      <c r="AQ711" s="20"/>
      <c r="AR711" s="20"/>
      <c r="AS711" s="20"/>
      <c r="AT711" s="20"/>
      <c r="AU711" s="20"/>
      <c r="AV711" s="20"/>
    </row>
    <row r="712">
      <c r="A712" s="20"/>
      <c r="F712" s="10"/>
      <c r="G712" s="10"/>
      <c r="H712" s="10"/>
      <c r="I712" s="10"/>
      <c r="J712" s="18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  <c r="AF712" s="20"/>
      <c r="AG712" s="20"/>
      <c r="AH712" s="20"/>
      <c r="AI712" s="20"/>
      <c r="AJ712" s="20"/>
      <c r="AK712" s="20"/>
      <c r="AL712" s="20"/>
      <c r="AM712" s="20"/>
      <c r="AN712" s="20"/>
      <c r="AO712" s="20"/>
      <c r="AP712" s="20"/>
      <c r="AQ712" s="20"/>
      <c r="AR712" s="20"/>
      <c r="AS712" s="20"/>
      <c r="AT712" s="20"/>
      <c r="AU712" s="20"/>
      <c r="AV712" s="20"/>
    </row>
    <row r="713">
      <c r="A713" s="20"/>
      <c r="F713" s="10"/>
      <c r="G713" s="10"/>
      <c r="H713" s="10"/>
      <c r="I713" s="10"/>
      <c r="J713" s="18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  <c r="AF713" s="20"/>
      <c r="AG713" s="20"/>
      <c r="AH713" s="20"/>
      <c r="AI713" s="20"/>
      <c r="AJ713" s="20"/>
      <c r="AK713" s="20"/>
      <c r="AL713" s="20"/>
      <c r="AM713" s="20"/>
      <c r="AN713" s="20"/>
      <c r="AO713" s="20"/>
      <c r="AP713" s="20"/>
      <c r="AQ713" s="20"/>
      <c r="AR713" s="20"/>
      <c r="AS713" s="20"/>
      <c r="AT713" s="20"/>
      <c r="AU713" s="20"/>
      <c r="AV713" s="20"/>
    </row>
    <row r="714">
      <c r="A714" s="20"/>
      <c r="F714" s="10"/>
      <c r="G714" s="10"/>
      <c r="H714" s="10"/>
      <c r="I714" s="10"/>
      <c r="J714" s="18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  <c r="AF714" s="20"/>
      <c r="AG714" s="20"/>
      <c r="AH714" s="20"/>
      <c r="AI714" s="20"/>
      <c r="AJ714" s="20"/>
      <c r="AK714" s="20"/>
      <c r="AL714" s="20"/>
      <c r="AM714" s="20"/>
      <c r="AN714" s="20"/>
      <c r="AO714" s="20"/>
      <c r="AP714" s="20"/>
      <c r="AQ714" s="20"/>
      <c r="AR714" s="20"/>
      <c r="AS714" s="20"/>
      <c r="AT714" s="20"/>
      <c r="AU714" s="20"/>
      <c r="AV714" s="20"/>
    </row>
    <row r="715">
      <c r="A715" s="20"/>
      <c r="F715" s="10"/>
      <c r="G715" s="10"/>
      <c r="H715" s="10"/>
      <c r="I715" s="10"/>
      <c r="J715" s="18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  <c r="AF715" s="20"/>
      <c r="AG715" s="20"/>
      <c r="AH715" s="20"/>
      <c r="AI715" s="20"/>
      <c r="AJ715" s="20"/>
      <c r="AK715" s="20"/>
      <c r="AL715" s="20"/>
      <c r="AM715" s="20"/>
      <c r="AN715" s="20"/>
      <c r="AO715" s="20"/>
      <c r="AP715" s="20"/>
      <c r="AQ715" s="20"/>
      <c r="AR715" s="20"/>
      <c r="AS715" s="20"/>
      <c r="AT715" s="20"/>
      <c r="AU715" s="20"/>
      <c r="AV715" s="20"/>
    </row>
    <row r="716">
      <c r="A716" s="20"/>
      <c r="F716" s="10"/>
      <c r="G716" s="10"/>
      <c r="H716" s="10"/>
      <c r="I716" s="10"/>
      <c r="J716" s="18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  <c r="AF716" s="20"/>
      <c r="AG716" s="20"/>
      <c r="AH716" s="20"/>
      <c r="AI716" s="20"/>
      <c r="AJ716" s="20"/>
      <c r="AK716" s="20"/>
      <c r="AL716" s="20"/>
      <c r="AM716" s="20"/>
      <c r="AN716" s="20"/>
      <c r="AO716" s="20"/>
      <c r="AP716" s="20"/>
      <c r="AQ716" s="20"/>
      <c r="AR716" s="20"/>
      <c r="AS716" s="20"/>
      <c r="AT716" s="20"/>
      <c r="AU716" s="20"/>
      <c r="AV716" s="20"/>
    </row>
    <row r="717">
      <c r="A717" s="20"/>
      <c r="F717" s="10"/>
      <c r="G717" s="10"/>
      <c r="H717" s="10"/>
      <c r="I717" s="10"/>
      <c r="J717" s="18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  <c r="AF717" s="20"/>
      <c r="AG717" s="20"/>
      <c r="AH717" s="20"/>
      <c r="AI717" s="20"/>
      <c r="AJ717" s="20"/>
      <c r="AK717" s="20"/>
      <c r="AL717" s="20"/>
      <c r="AM717" s="20"/>
      <c r="AN717" s="20"/>
      <c r="AO717" s="20"/>
      <c r="AP717" s="20"/>
      <c r="AQ717" s="20"/>
      <c r="AR717" s="20"/>
      <c r="AS717" s="20"/>
      <c r="AT717" s="20"/>
      <c r="AU717" s="20"/>
      <c r="AV717" s="20"/>
    </row>
    <row r="718">
      <c r="A718" s="20"/>
      <c r="F718" s="10"/>
      <c r="G718" s="10"/>
      <c r="H718" s="10"/>
      <c r="I718" s="10"/>
      <c r="J718" s="18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  <c r="AF718" s="20"/>
      <c r="AG718" s="20"/>
      <c r="AH718" s="20"/>
      <c r="AI718" s="20"/>
      <c r="AJ718" s="20"/>
      <c r="AK718" s="20"/>
      <c r="AL718" s="20"/>
      <c r="AM718" s="20"/>
      <c r="AN718" s="20"/>
      <c r="AO718" s="20"/>
      <c r="AP718" s="20"/>
      <c r="AQ718" s="20"/>
      <c r="AR718" s="20"/>
      <c r="AS718" s="20"/>
      <c r="AT718" s="20"/>
      <c r="AU718" s="20"/>
      <c r="AV718" s="20"/>
    </row>
    <row r="719">
      <c r="A719" s="20"/>
      <c r="F719" s="10"/>
      <c r="G719" s="10"/>
      <c r="H719" s="10"/>
      <c r="I719" s="10"/>
      <c r="J719" s="18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  <c r="AF719" s="20"/>
      <c r="AG719" s="20"/>
      <c r="AH719" s="20"/>
      <c r="AI719" s="20"/>
      <c r="AJ719" s="20"/>
      <c r="AK719" s="20"/>
      <c r="AL719" s="20"/>
      <c r="AM719" s="20"/>
      <c r="AN719" s="20"/>
      <c r="AO719" s="20"/>
      <c r="AP719" s="20"/>
      <c r="AQ719" s="20"/>
      <c r="AR719" s="20"/>
      <c r="AS719" s="20"/>
      <c r="AT719" s="20"/>
      <c r="AU719" s="20"/>
      <c r="AV719" s="20"/>
    </row>
    <row r="720">
      <c r="A720" s="20"/>
      <c r="F720" s="10"/>
      <c r="G720" s="10"/>
      <c r="H720" s="10"/>
      <c r="I720" s="10"/>
      <c r="J720" s="18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  <c r="AF720" s="20"/>
      <c r="AG720" s="20"/>
      <c r="AH720" s="20"/>
      <c r="AI720" s="20"/>
      <c r="AJ720" s="20"/>
      <c r="AK720" s="20"/>
      <c r="AL720" s="20"/>
      <c r="AM720" s="20"/>
      <c r="AN720" s="20"/>
      <c r="AO720" s="20"/>
      <c r="AP720" s="20"/>
      <c r="AQ720" s="20"/>
      <c r="AR720" s="20"/>
      <c r="AS720" s="20"/>
      <c r="AT720" s="20"/>
      <c r="AU720" s="20"/>
      <c r="AV720" s="20"/>
    </row>
    <row r="721">
      <c r="A721" s="20"/>
      <c r="F721" s="10"/>
      <c r="G721" s="10"/>
      <c r="H721" s="10"/>
      <c r="I721" s="10"/>
      <c r="J721" s="18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  <c r="AF721" s="20"/>
      <c r="AG721" s="20"/>
      <c r="AH721" s="20"/>
      <c r="AI721" s="20"/>
      <c r="AJ721" s="20"/>
      <c r="AK721" s="20"/>
      <c r="AL721" s="20"/>
      <c r="AM721" s="20"/>
      <c r="AN721" s="20"/>
      <c r="AO721" s="20"/>
      <c r="AP721" s="20"/>
      <c r="AQ721" s="20"/>
      <c r="AR721" s="20"/>
      <c r="AS721" s="20"/>
      <c r="AT721" s="20"/>
      <c r="AU721" s="20"/>
      <c r="AV721" s="20"/>
    </row>
    <row r="722">
      <c r="A722" s="20"/>
      <c r="F722" s="10"/>
      <c r="G722" s="10"/>
      <c r="H722" s="10"/>
      <c r="I722" s="10"/>
      <c r="J722" s="18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  <c r="AF722" s="20"/>
      <c r="AG722" s="20"/>
      <c r="AH722" s="20"/>
      <c r="AI722" s="20"/>
      <c r="AJ722" s="20"/>
      <c r="AK722" s="20"/>
      <c r="AL722" s="20"/>
      <c r="AM722" s="20"/>
      <c r="AN722" s="20"/>
      <c r="AO722" s="20"/>
      <c r="AP722" s="20"/>
      <c r="AQ722" s="20"/>
      <c r="AR722" s="20"/>
      <c r="AS722" s="20"/>
      <c r="AT722" s="20"/>
      <c r="AU722" s="20"/>
      <c r="AV722" s="20"/>
    </row>
    <row r="723">
      <c r="A723" s="20"/>
      <c r="F723" s="10"/>
      <c r="G723" s="10"/>
      <c r="H723" s="10"/>
      <c r="I723" s="10"/>
      <c r="J723" s="18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  <c r="AF723" s="20"/>
      <c r="AG723" s="20"/>
      <c r="AH723" s="20"/>
      <c r="AI723" s="20"/>
      <c r="AJ723" s="20"/>
      <c r="AK723" s="20"/>
      <c r="AL723" s="20"/>
      <c r="AM723" s="20"/>
      <c r="AN723" s="20"/>
      <c r="AO723" s="20"/>
      <c r="AP723" s="20"/>
      <c r="AQ723" s="20"/>
      <c r="AR723" s="20"/>
      <c r="AS723" s="20"/>
      <c r="AT723" s="20"/>
      <c r="AU723" s="20"/>
      <c r="AV723" s="20"/>
    </row>
    <row r="724">
      <c r="A724" s="20"/>
      <c r="F724" s="10"/>
      <c r="G724" s="10"/>
      <c r="H724" s="10"/>
      <c r="I724" s="10"/>
      <c r="J724" s="18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  <c r="AF724" s="20"/>
      <c r="AG724" s="20"/>
      <c r="AH724" s="20"/>
      <c r="AI724" s="20"/>
      <c r="AJ724" s="20"/>
      <c r="AK724" s="20"/>
      <c r="AL724" s="20"/>
      <c r="AM724" s="20"/>
      <c r="AN724" s="20"/>
      <c r="AO724" s="20"/>
      <c r="AP724" s="20"/>
      <c r="AQ724" s="20"/>
      <c r="AR724" s="20"/>
      <c r="AS724" s="20"/>
      <c r="AT724" s="20"/>
      <c r="AU724" s="20"/>
      <c r="AV724" s="20"/>
    </row>
    <row r="725">
      <c r="A725" s="20"/>
      <c r="F725" s="10"/>
      <c r="G725" s="10"/>
      <c r="H725" s="10"/>
      <c r="I725" s="10"/>
      <c r="J725" s="18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  <c r="AF725" s="20"/>
      <c r="AG725" s="20"/>
      <c r="AH725" s="20"/>
      <c r="AI725" s="20"/>
      <c r="AJ725" s="20"/>
      <c r="AK725" s="20"/>
      <c r="AL725" s="20"/>
      <c r="AM725" s="20"/>
      <c r="AN725" s="20"/>
      <c r="AO725" s="20"/>
      <c r="AP725" s="20"/>
      <c r="AQ725" s="20"/>
      <c r="AR725" s="20"/>
      <c r="AS725" s="20"/>
      <c r="AT725" s="20"/>
      <c r="AU725" s="20"/>
      <c r="AV725" s="20"/>
    </row>
    <row r="726">
      <c r="A726" s="20"/>
      <c r="F726" s="10"/>
      <c r="G726" s="10"/>
      <c r="H726" s="10"/>
      <c r="I726" s="10"/>
      <c r="J726" s="18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  <c r="AF726" s="20"/>
      <c r="AG726" s="20"/>
      <c r="AH726" s="20"/>
      <c r="AI726" s="20"/>
      <c r="AJ726" s="20"/>
      <c r="AK726" s="20"/>
      <c r="AL726" s="20"/>
      <c r="AM726" s="20"/>
      <c r="AN726" s="20"/>
      <c r="AO726" s="20"/>
      <c r="AP726" s="20"/>
      <c r="AQ726" s="20"/>
      <c r="AR726" s="20"/>
      <c r="AS726" s="20"/>
      <c r="AT726" s="20"/>
      <c r="AU726" s="20"/>
      <c r="AV726" s="20"/>
    </row>
    <row r="727">
      <c r="A727" s="20"/>
      <c r="F727" s="10"/>
      <c r="G727" s="10"/>
      <c r="H727" s="10"/>
      <c r="I727" s="10"/>
      <c r="J727" s="18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  <c r="AF727" s="20"/>
      <c r="AG727" s="20"/>
      <c r="AH727" s="20"/>
      <c r="AI727" s="20"/>
      <c r="AJ727" s="20"/>
      <c r="AK727" s="20"/>
      <c r="AL727" s="20"/>
      <c r="AM727" s="20"/>
      <c r="AN727" s="20"/>
      <c r="AO727" s="20"/>
      <c r="AP727" s="20"/>
      <c r="AQ727" s="20"/>
      <c r="AR727" s="20"/>
      <c r="AS727" s="20"/>
      <c r="AT727" s="20"/>
      <c r="AU727" s="20"/>
      <c r="AV727" s="20"/>
    </row>
    <row r="728">
      <c r="A728" s="20"/>
      <c r="F728" s="10"/>
      <c r="G728" s="10"/>
      <c r="H728" s="10"/>
      <c r="I728" s="10"/>
      <c r="J728" s="18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  <c r="AF728" s="20"/>
      <c r="AG728" s="20"/>
      <c r="AH728" s="20"/>
      <c r="AI728" s="20"/>
      <c r="AJ728" s="20"/>
      <c r="AK728" s="20"/>
      <c r="AL728" s="20"/>
      <c r="AM728" s="20"/>
      <c r="AN728" s="20"/>
      <c r="AO728" s="20"/>
      <c r="AP728" s="20"/>
      <c r="AQ728" s="20"/>
      <c r="AR728" s="20"/>
      <c r="AS728" s="20"/>
      <c r="AT728" s="20"/>
      <c r="AU728" s="20"/>
      <c r="AV728" s="20"/>
    </row>
    <row r="729">
      <c r="A729" s="20"/>
      <c r="F729" s="10"/>
      <c r="G729" s="10"/>
      <c r="H729" s="10"/>
      <c r="I729" s="10"/>
      <c r="J729" s="18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  <c r="AF729" s="20"/>
      <c r="AG729" s="20"/>
      <c r="AH729" s="20"/>
      <c r="AI729" s="20"/>
      <c r="AJ729" s="20"/>
      <c r="AK729" s="20"/>
      <c r="AL729" s="20"/>
      <c r="AM729" s="20"/>
      <c r="AN729" s="20"/>
      <c r="AO729" s="20"/>
      <c r="AP729" s="20"/>
      <c r="AQ729" s="20"/>
      <c r="AR729" s="20"/>
      <c r="AS729" s="20"/>
      <c r="AT729" s="20"/>
      <c r="AU729" s="20"/>
      <c r="AV729" s="20"/>
    </row>
    <row r="730">
      <c r="A730" s="20"/>
      <c r="F730" s="10"/>
      <c r="G730" s="10"/>
      <c r="H730" s="10"/>
      <c r="I730" s="10"/>
      <c r="J730" s="18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  <c r="AF730" s="20"/>
      <c r="AG730" s="20"/>
      <c r="AH730" s="20"/>
      <c r="AI730" s="20"/>
      <c r="AJ730" s="20"/>
      <c r="AK730" s="20"/>
      <c r="AL730" s="20"/>
      <c r="AM730" s="20"/>
      <c r="AN730" s="20"/>
      <c r="AO730" s="20"/>
      <c r="AP730" s="20"/>
      <c r="AQ730" s="20"/>
      <c r="AR730" s="20"/>
      <c r="AS730" s="20"/>
      <c r="AT730" s="20"/>
      <c r="AU730" s="20"/>
      <c r="AV730" s="20"/>
    </row>
    <row r="731">
      <c r="A731" s="20"/>
      <c r="F731" s="10"/>
      <c r="G731" s="10"/>
      <c r="H731" s="10"/>
      <c r="I731" s="10"/>
      <c r="J731" s="18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  <c r="AF731" s="20"/>
      <c r="AG731" s="20"/>
      <c r="AH731" s="20"/>
      <c r="AI731" s="20"/>
      <c r="AJ731" s="20"/>
      <c r="AK731" s="20"/>
      <c r="AL731" s="20"/>
      <c r="AM731" s="20"/>
      <c r="AN731" s="20"/>
      <c r="AO731" s="20"/>
      <c r="AP731" s="20"/>
      <c r="AQ731" s="20"/>
      <c r="AR731" s="20"/>
      <c r="AS731" s="20"/>
      <c r="AT731" s="20"/>
      <c r="AU731" s="20"/>
      <c r="AV731" s="20"/>
    </row>
    <row r="732">
      <c r="A732" s="20"/>
      <c r="F732" s="10"/>
      <c r="G732" s="10"/>
      <c r="H732" s="10"/>
      <c r="I732" s="10"/>
      <c r="J732" s="18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  <c r="AF732" s="20"/>
      <c r="AG732" s="20"/>
      <c r="AH732" s="20"/>
      <c r="AI732" s="20"/>
      <c r="AJ732" s="20"/>
      <c r="AK732" s="20"/>
      <c r="AL732" s="20"/>
      <c r="AM732" s="20"/>
      <c r="AN732" s="20"/>
      <c r="AO732" s="20"/>
      <c r="AP732" s="20"/>
      <c r="AQ732" s="20"/>
      <c r="AR732" s="20"/>
      <c r="AS732" s="20"/>
      <c r="AT732" s="20"/>
      <c r="AU732" s="20"/>
      <c r="AV732" s="20"/>
    </row>
    <row r="733">
      <c r="A733" s="20"/>
      <c r="F733" s="10"/>
      <c r="G733" s="10"/>
      <c r="H733" s="10"/>
      <c r="I733" s="10"/>
      <c r="J733" s="18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  <c r="AF733" s="20"/>
      <c r="AG733" s="20"/>
      <c r="AH733" s="20"/>
      <c r="AI733" s="20"/>
      <c r="AJ733" s="20"/>
      <c r="AK733" s="20"/>
      <c r="AL733" s="20"/>
      <c r="AM733" s="20"/>
      <c r="AN733" s="20"/>
      <c r="AO733" s="20"/>
      <c r="AP733" s="20"/>
      <c r="AQ733" s="20"/>
      <c r="AR733" s="20"/>
      <c r="AS733" s="20"/>
      <c r="AT733" s="20"/>
      <c r="AU733" s="20"/>
      <c r="AV733" s="20"/>
    </row>
    <row r="734">
      <c r="A734" s="20"/>
      <c r="F734" s="10"/>
      <c r="G734" s="10"/>
      <c r="H734" s="10"/>
      <c r="I734" s="10"/>
      <c r="J734" s="18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  <c r="AF734" s="20"/>
      <c r="AG734" s="20"/>
      <c r="AH734" s="20"/>
      <c r="AI734" s="20"/>
      <c r="AJ734" s="20"/>
      <c r="AK734" s="20"/>
      <c r="AL734" s="20"/>
      <c r="AM734" s="20"/>
      <c r="AN734" s="20"/>
      <c r="AO734" s="20"/>
      <c r="AP734" s="20"/>
      <c r="AQ734" s="20"/>
      <c r="AR734" s="20"/>
      <c r="AS734" s="20"/>
      <c r="AT734" s="20"/>
      <c r="AU734" s="20"/>
      <c r="AV734" s="20"/>
    </row>
    <row r="735">
      <c r="A735" s="20"/>
      <c r="F735" s="10"/>
      <c r="G735" s="10"/>
      <c r="H735" s="10"/>
      <c r="I735" s="10"/>
      <c r="J735" s="18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  <c r="AF735" s="20"/>
      <c r="AG735" s="20"/>
      <c r="AH735" s="20"/>
      <c r="AI735" s="20"/>
      <c r="AJ735" s="20"/>
      <c r="AK735" s="20"/>
      <c r="AL735" s="20"/>
      <c r="AM735" s="20"/>
      <c r="AN735" s="20"/>
      <c r="AO735" s="20"/>
      <c r="AP735" s="20"/>
      <c r="AQ735" s="20"/>
      <c r="AR735" s="20"/>
      <c r="AS735" s="20"/>
      <c r="AT735" s="20"/>
      <c r="AU735" s="20"/>
      <c r="AV735" s="20"/>
    </row>
    <row r="736">
      <c r="A736" s="20"/>
      <c r="F736" s="10"/>
      <c r="G736" s="10"/>
      <c r="H736" s="10"/>
      <c r="I736" s="10"/>
      <c r="J736" s="18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  <c r="AH736" s="20"/>
      <c r="AI736" s="20"/>
      <c r="AJ736" s="20"/>
      <c r="AK736" s="20"/>
      <c r="AL736" s="20"/>
      <c r="AM736" s="20"/>
      <c r="AN736" s="20"/>
      <c r="AO736" s="20"/>
      <c r="AP736" s="20"/>
      <c r="AQ736" s="20"/>
      <c r="AR736" s="20"/>
      <c r="AS736" s="20"/>
      <c r="AT736" s="20"/>
      <c r="AU736" s="20"/>
      <c r="AV736" s="20"/>
    </row>
    <row r="737">
      <c r="A737" s="20"/>
      <c r="F737" s="10"/>
      <c r="G737" s="10"/>
      <c r="H737" s="10"/>
      <c r="I737" s="10"/>
      <c r="J737" s="18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  <c r="AF737" s="20"/>
      <c r="AG737" s="20"/>
      <c r="AH737" s="20"/>
      <c r="AI737" s="20"/>
      <c r="AJ737" s="20"/>
      <c r="AK737" s="20"/>
      <c r="AL737" s="20"/>
      <c r="AM737" s="20"/>
      <c r="AN737" s="20"/>
      <c r="AO737" s="20"/>
      <c r="AP737" s="20"/>
      <c r="AQ737" s="20"/>
      <c r="AR737" s="20"/>
      <c r="AS737" s="20"/>
      <c r="AT737" s="20"/>
      <c r="AU737" s="20"/>
      <c r="AV737" s="20"/>
    </row>
    <row r="738">
      <c r="A738" s="20"/>
      <c r="F738" s="10"/>
      <c r="G738" s="10"/>
      <c r="H738" s="10"/>
      <c r="I738" s="10"/>
      <c r="J738" s="18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  <c r="AF738" s="20"/>
      <c r="AG738" s="20"/>
      <c r="AH738" s="20"/>
      <c r="AI738" s="20"/>
      <c r="AJ738" s="20"/>
      <c r="AK738" s="20"/>
      <c r="AL738" s="20"/>
      <c r="AM738" s="20"/>
      <c r="AN738" s="20"/>
      <c r="AO738" s="20"/>
      <c r="AP738" s="20"/>
      <c r="AQ738" s="20"/>
      <c r="AR738" s="20"/>
      <c r="AS738" s="20"/>
      <c r="AT738" s="20"/>
      <c r="AU738" s="20"/>
      <c r="AV738" s="20"/>
    </row>
    <row r="739">
      <c r="A739" s="20"/>
      <c r="F739" s="10"/>
      <c r="G739" s="10"/>
      <c r="H739" s="10"/>
      <c r="I739" s="10"/>
      <c r="J739" s="18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  <c r="AF739" s="20"/>
      <c r="AG739" s="20"/>
      <c r="AH739" s="20"/>
      <c r="AI739" s="20"/>
      <c r="AJ739" s="20"/>
      <c r="AK739" s="20"/>
      <c r="AL739" s="20"/>
      <c r="AM739" s="20"/>
      <c r="AN739" s="20"/>
      <c r="AO739" s="20"/>
      <c r="AP739" s="20"/>
      <c r="AQ739" s="20"/>
      <c r="AR739" s="20"/>
      <c r="AS739" s="20"/>
      <c r="AT739" s="20"/>
      <c r="AU739" s="20"/>
      <c r="AV739" s="20"/>
    </row>
    <row r="740">
      <c r="A740" s="20"/>
      <c r="F740" s="10"/>
      <c r="G740" s="10"/>
      <c r="H740" s="10"/>
      <c r="I740" s="10"/>
      <c r="J740" s="18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  <c r="AF740" s="20"/>
      <c r="AG740" s="20"/>
      <c r="AH740" s="20"/>
      <c r="AI740" s="20"/>
      <c r="AJ740" s="20"/>
      <c r="AK740" s="20"/>
      <c r="AL740" s="20"/>
      <c r="AM740" s="20"/>
      <c r="AN740" s="20"/>
      <c r="AO740" s="20"/>
      <c r="AP740" s="20"/>
      <c r="AQ740" s="20"/>
      <c r="AR740" s="20"/>
      <c r="AS740" s="20"/>
      <c r="AT740" s="20"/>
      <c r="AU740" s="20"/>
      <c r="AV740" s="20"/>
    </row>
    <row r="741">
      <c r="A741" s="20"/>
      <c r="F741" s="10"/>
      <c r="G741" s="10"/>
      <c r="H741" s="10"/>
      <c r="I741" s="10"/>
      <c r="J741" s="18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  <c r="AF741" s="20"/>
      <c r="AG741" s="20"/>
      <c r="AH741" s="20"/>
      <c r="AI741" s="20"/>
      <c r="AJ741" s="20"/>
      <c r="AK741" s="20"/>
      <c r="AL741" s="20"/>
      <c r="AM741" s="20"/>
      <c r="AN741" s="20"/>
      <c r="AO741" s="20"/>
      <c r="AP741" s="20"/>
      <c r="AQ741" s="20"/>
      <c r="AR741" s="20"/>
      <c r="AS741" s="20"/>
      <c r="AT741" s="20"/>
      <c r="AU741" s="20"/>
      <c r="AV741" s="20"/>
    </row>
    <row r="742">
      <c r="A742" s="20"/>
      <c r="F742" s="10"/>
      <c r="G742" s="10"/>
      <c r="H742" s="10"/>
      <c r="I742" s="10"/>
      <c r="J742" s="18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  <c r="AF742" s="20"/>
      <c r="AG742" s="20"/>
      <c r="AH742" s="20"/>
      <c r="AI742" s="20"/>
      <c r="AJ742" s="20"/>
      <c r="AK742" s="20"/>
      <c r="AL742" s="20"/>
      <c r="AM742" s="20"/>
      <c r="AN742" s="20"/>
      <c r="AO742" s="20"/>
      <c r="AP742" s="20"/>
      <c r="AQ742" s="20"/>
      <c r="AR742" s="20"/>
      <c r="AS742" s="20"/>
      <c r="AT742" s="20"/>
      <c r="AU742" s="20"/>
      <c r="AV742" s="20"/>
    </row>
    <row r="743">
      <c r="A743" s="20"/>
      <c r="F743" s="10"/>
      <c r="G743" s="10"/>
      <c r="H743" s="10"/>
      <c r="I743" s="10"/>
      <c r="J743" s="18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  <c r="AF743" s="20"/>
      <c r="AG743" s="20"/>
      <c r="AH743" s="20"/>
      <c r="AI743" s="20"/>
      <c r="AJ743" s="20"/>
      <c r="AK743" s="20"/>
      <c r="AL743" s="20"/>
      <c r="AM743" s="20"/>
      <c r="AN743" s="20"/>
      <c r="AO743" s="20"/>
      <c r="AP743" s="20"/>
      <c r="AQ743" s="20"/>
      <c r="AR743" s="20"/>
      <c r="AS743" s="20"/>
      <c r="AT743" s="20"/>
      <c r="AU743" s="20"/>
      <c r="AV743" s="20"/>
    </row>
    <row r="744">
      <c r="A744" s="20"/>
      <c r="F744" s="10"/>
      <c r="G744" s="10"/>
      <c r="H744" s="10"/>
      <c r="I744" s="10"/>
      <c r="J744" s="18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  <c r="AF744" s="20"/>
      <c r="AG744" s="20"/>
      <c r="AH744" s="20"/>
      <c r="AI744" s="20"/>
      <c r="AJ744" s="20"/>
      <c r="AK744" s="20"/>
      <c r="AL744" s="20"/>
      <c r="AM744" s="20"/>
      <c r="AN744" s="20"/>
      <c r="AO744" s="20"/>
      <c r="AP744" s="20"/>
      <c r="AQ744" s="20"/>
      <c r="AR744" s="20"/>
      <c r="AS744" s="20"/>
      <c r="AT744" s="20"/>
      <c r="AU744" s="20"/>
      <c r="AV744" s="20"/>
    </row>
    <row r="745">
      <c r="A745" s="20"/>
      <c r="F745" s="10"/>
      <c r="G745" s="10"/>
      <c r="H745" s="10"/>
      <c r="I745" s="10"/>
      <c r="J745" s="18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  <c r="AE745" s="20"/>
      <c r="AF745" s="20"/>
      <c r="AG745" s="20"/>
      <c r="AH745" s="20"/>
      <c r="AI745" s="20"/>
      <c r="AJ745" s="20"/>
      <c r="AK745" s="20"/>
      <c r="AL745" s="20"/>
      <c r="AM745" s="20"/>
      <c r="AN745" s="20"/>
      <c r="AO745" s="20"/>
      <c r="AP745" s="20"/>
      <c r="AQ745" s="20"/>
      <c r="AR745" s="20"/>
      <c r="AS745" s="20"/>
      <c r="AT745" s="20"/>
      <c r="AU745" s="20"/>
      <c r="AV745" s="20"/>
    </row>
    <row r="746">
      <c r="A746" s="20"/>
      <c r="F746" s="10"/>
      <c r="G746" s="10"/>
      <c r="H746" s="10"/>
      <c r="I746" s="10"/>
      <c r="J746" s="18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  <c r="AF746" s="20"/>
      <c r="AG746" s="20"/>
      <c r="AH746" s="20"/>
      <c r="AI746" s="20"/>
      <c r="AJ746" s="20"/>
      <c r="AK746" s="20"/>
      <c r="AL746" s="20"/>
      <c r="AM746" s="20"/>
      <c r="AN746" s="20"/>
      <c r="AO746" s="20"/>
      <c r="AP746" s="20"/>
      <c r="AQ746" s="20"/>
      <c r="AR746" s="20"/>
      <c r="AS746" s="20"/>
      <c r="AT746" s="20"/>
      <c r="AU746" s="20"/>
      <c r="AV746" s="20"/>
    </row>
    <row r="747">
      <c r="A747" s="20"/>
      <c r="F747" s="10"/>
      <c r="G747" s="10"/>
      <c r="H747" s="10"/>
      <c r="I747" s="10"/>
      <c r="J747" s="18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  <c r="AE747" s="20"/>
      <c r="AF747" s="20"/>
      <c r="AG747" s="20"/>
      <c r="AH747" s="20"/>
      <c r="AI747" s="20"/>
      <c r="AJ747" s="20"/>
      <c r="AK747" s="20"/>
      <c r="AL747" s="20"/>
      <c r="AM747" s="20"/>
      <c r="AN747" s="20"/>
      <c r="AO747" s="20"/>
      <c r="AP747" s="20"/>
      <c r="AQ747" s="20"/>
      <c r="AR747" s="20"/>
      <c r="AS747" s="20"/>
      <c r="AT747" s="20"/>
      <c r="AU747" s="20"/>
      <c r="AV747" s="20"/>
    </row>
    <row r="748">
      <c r="A748" s="20"/>
      <c r="F748" s="10"/>
      <c r="G748" s="10"/>
      <c r="H748" s="10"/>
      <c r="I748" s="10"/>
      <c r="J748" s="18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  <c r="AE748" s="20"/>
      <c r="AF748" s="20"/>
      <c r="AG748" s="20"/>
      <c r="AH748" s="20"/>
      <c r="AI748" s="20"/>
      <c r="AJ748" s="20"/>
      <c r="AK748" s="20"/>
      <c r="AL748" s="20"/>
      <c r="AM748" s="20"/>
      <c r="AN748" s="20"/>
      <c r="AO748" s="20"/>
      <c r="AP748" s="20"/>
      <c r="AQ748" s="20"/>
      <c r="AR748" s="20"/>
      <c r="AS748" s="20"/>
      <c r="AT748" s="20"/>
      <c r="AU748" s="20"/>
      <c r="AV748" s="20"/>
    </row>
    <row r="749">
      <c r="A749" s="20"/>
      <c r="F749" s="10"/>
      <c r="G749" s="10"/>
      <c r="H749" s="10"/>
      <c r="I749" s="10"/>
      <c r="J749" s="18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  <c r="AF749" s="20"/>
      <c r="AG749" s="20"/>
      <c r="AH749" s="20"/>
      <c r="AI749" s="20"/>
      <c r="AJ749" s="20"/>
      <c r="AK749" s="20"/>
      <c r="AL749" s="20"/>
      <c r="AM749" s="20"/>
      <c r="AN749" s="20"/>
      <c r="AO749" s="20"/>
      <c r="AP749" s="20"/>
      <c r="AQ749" s="20"/>
      <c r="AR749" s="20"/>
      <c r="AS749" s="20"/>
      <c r="AT749" s="20"/>
      <c r="AU749" s="20"/>
      <c r="AV749" s="20"/>
    </row>
    <row r="750">
      <c r="A750" s="20"/>
      <c r="F750" s="10"/>
      <c r="G750" s="10"/>
      <c r="H750" s="10"/>
      <c r="I750" s="10"/>
      <c r="J750" s="18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  <c r="AF750" s="20"/>
      <c r="AG750" s="20"/>
      <c r="AH750" s="20"/>
      <c r="AI750" s="20"/>
      <c r="AJ750" s="20"/>
      <c r="AK750" s="20"/>
      <c r="AL750" s="20"/>
      <c r="AM750" s="20"/>
      <c r="AN750" s="20"/>
      <c r="AO750" s="20"/>
      <c r="AP750" s="20"/>
      <c r="AQ750" s="20"/>
      <c r="AR750" s="20"/>
      <c r="AS750" s="20"/>
      <c r="AT750" s="20"/>
      <c r="AU750" s="20"/>
      <c r="AV750" s="20"/>
    </row>
    <row r="751">
      <c r="A751" s="20"/>
      <c r="F751" s="10"/>
      <c r="G751" s="10"/>
      <c r="H751" s="10"/>
      <c r="I751" s="10"/>
      <c r="J751" s="18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  <c r="AF751" s="20"/>
      <c r="AG751" s="20"/>
      <c r="AH751" s="20"/>
      <c r="AI751" s="20"/>
      <c r="AJ751" s="20"/>
      <c r="AK751" s="20"/>
      <c r="AL751" s="20"/>
      <c r="AM751" s="20"/>
      <c r="AN751" s="20"/>
      <c r="AO751" s="20"/>
      <c r="AP751" s="20"/>
      <c r="AQ751" s="20"/>
      <c r="AR751" s="20"/>
      <c r="AS751" s="20"/>
      <c r="AT751" s="20"/>
      <c r="AU751" s="20"/>
      <c r="AV751" s="20"/>
    </row>
    <row r="752">
      <c r="A752" s="20"/>
      <c r="F752" s="10"/>
      <c r="G752" s="10"/>
      <c r="H752" s="10"/>
      <c r="I752" s="10"/>
      <c r="J752" s="18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  <c r="AF752" s="20"/>
      <c r="AG752" s="20"/>
      <c r="AH752" s="20"/>
      <c r="AI752" s="20"/>
      <c r="AJ752" s="20"/>
      <c r="AK752" s="20"/>
      <c r="AL752" s="20"/>
      <c r="AM752" s="20"/>
      <c r="AN752" s="20"/>
      <c r="AO752" s="20"/>
      <c r="AP752" s="20"/>
      <c r="AQ752" s="20"/>
      <c r="AR752" s="20"/>
      <c r="AS752" s="20"/>
      <c r="AT752" s="20"/>
      <c r="AU752" s="20"/>
      <c r="AV752" s="20"/>
    </row>
    <row r="753">
      <c r="A753" s="20"/>
      <c r="F753" s="10"/>
      <c r="G753" s="10"/>
      <c r="H753" s="10"/>
      <c r="I753" s="10"/>
      <c r="J753" s="18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  <c r="AE753" s="20"/>
      <c r="AF753" s="20"/>
      <c r="AG753" s="20"/>
      <c r="AH753" s="20"/>
      <c r="AI753" s="20"/>
      <c r="AJ753" s="20"/>
      <c r="AK753" s="20"/>
      <c r="AL753" s="20"/>
      <c r="AM753" s="20"/>
      <c r="AN753" s="20"/>
      <c r="AO753" s="20"/>
      <c r="AP753" s="20"/>
      <c r="AQ753" s="20"/>
      <c r="AR753" s="20"/>
      <c r="AS753" s="20"/>
      <c r="AT753" s="20"/>
      <c r="AU753" s="20"/>
      <c r="AV753" s="20"/>
    </row>
    <row r="754">
      <c r="A754" s="20"/>
      <c r="F754" s="10"/>
      <c r="G754" s="10"/>
      <c r="H754" s="10"/>
      <c r="I754" s="10"/>
      <c r="J754" s="18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  <c r="AE754" s="20"/>
      <c r="AF754" s="20"/>
      <c r="AG754" s="20"/>
      <c r="AH754" s="20"/>
      <c r="AI754" s="20"/>
      <c r="AJ754" s="20"/>
      <c r="AK754" s="20"/>
      <c r="AL754" s="20"/>
      <c r="AM754" s="20"/>
      <c r="AN754" s="20"/>
      <c r="AO754" s="20"/>
      <c r="AP754" s="20"/>
      <c r="AQ754" s="20"/>
      <c r="AR754" s="20"/>
      <c r="AS754" s="20"/>
      <c r="AT754" s="20"/>
      <c r="AU754" s="20"/>
      <c r="AV754" s="20"/>
    </row>
    <row r="755">
      <c r="A755" s="20"/>
      <c r="F755" s="10"/>
      <c r="G755" s="10"/>
      <c r="H755" s="10"/>
      <c r="I755" s="10"/>
      <c r="J755" s="18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  <c r="AE755" s="20"/>
      <c r="AF755" s="20"/>
      <c r="AG755" s="20"/>
      <c r="AH755" s="20"/>
      <c r="AI755" s="20"/>
      <c r="AJ755" s="20"/>
      <c r="AK755" s="20"/>
      <c r="AL755" s="20"/>
      <c r="AM755" s="20"/>
      <c r="AN755" s="20"/>
      <c r="AO755" s="20"/>
      <c r="AP755" s="20"/>
      <c r="AQ755" s="20"/>
      <c r="AR755" s="20"/>
      <c r="AS755" s="20"/>
      <c r="AT755" s="20"/>
      <c r="AU755" s="20"/>
      <c r="AV755" s="20"/>
    </row>
    <row r="756">
      <c r="A756" s="20"/>
      <c r="F756" s="10"/>
      <c r="G756" s="10"/>
      <c r="H756" s="10"/>
      <c r="I756" s="10"/>
      <c r="J756" s="18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  <c r="AF756" s="20"/>
      <c r="AG756" s="20"/>
      <c r="AH756" s="20"/>
      <c r="AI756" s="20"/>
      <c r="AJ756" s="20"/>
      <c r="AK756" s="20"/>
      <c r="AL756" s="20"/>
      <c r="AM756" s="20"/>
      <c r="AN756" s="20"/>
      <c r="AO756" s="20"/>
      <c r="AP756" s="20"/>
      <c r="AQ756" s="20"/>
      <c r="AR756" s="20"/>
      <c r="AS756" s="20"/>
      <c r="AT756" s="20"/>
      <c r="AU756" s="20"/>
      <c r="AV756" s="20"/>
    </row>
    <row r="757">
      <c r="A757" s="20"/>
      <c r="F757" s="10"/>
      <c r="G757" s="10"/>
      <c r="H757" s="10"/>
      <c r="I757" s="10"/>
      <c r="J757" s="18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  <c r="AE757" s="20"/>
      <c r="AF757" s="20"/>
      <c r="AG757" s="20"/>
      <c r="AH757" s="20"/>
      <c r="AI757" s="20"/>
      <c r="AJ757" s="20"/>
      <c r="AK757" s="20"/>
      <c r="AL757" s="20"/>
      <c r="AM757" s="20"/>
      <c r="AN757" s="20"/>
      <c r="AO757" s="20"/>
      <c r="AP757" s="20"/>
      <c r="AQ757" s="20"/>
      <c r="AR757" s="20"/>
      <c r="AS757" s="20"/>
      <c r="AT757" s="20"/>
      <c r="AU757" s="20"/>
      <c r="AV757" s="20"/>
    </row>
    <row r="758">
      <c r="A758" s="20"/>
      <c r="F758" s="10"/>
      <c r="G758" s="10"/>
      <c r="H758" s="10"/>
      <c r="I758" s="10"/>
      <c r="J758" s="18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  <c r="AE758" s="20"/>
      <c r="AF758" s="20"/>
      <c r="AG758" s="20"/>
      <c r="AH758" s="20"/>
      <c r="AI758" s="20"/>
      <c r="AJ758" s="20"/>
      <c r="AK758" s="20"/>
      <c r="AL758" s="20"/>
      <c r="AM758" s="20"/>
      <c r="AN758" s="20"/>
      <c r="AO758" s="20"/>
      <c r="AP758" s="20"/>
      <c r="AQ758" s="20"/>
      <c r="AR758" s="20"/>
      <c r="AS758" s="20"/>
      <c r="AT758" s="20"/>
      <c r="AU758" s="20"/>
      <c r="AV758" s="20"/>
    </row>
    <row r="759">
      <c r="A759" s="20"/>
      <c r="F759" s="10"/>
      <c r="G759" s="10"/>
      <c r="H759" s="10"/>
      <c r="I759" s="10"/>
      <c r="J759" s="18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  <c r="AE759" s="20"/>
      <c r="AF759" s="20"/>
      <c r="AG759" s="20"/>
      <c r="AH759" s="20"/>
      <c r="AI759" s="20"/>
      <c r="AJ759" s="20"/>
      <c r="AK759" s="20"/>
      <c r="AL759" s="20"/>
      <c r="AM759" s="20"/>
      <c r="AN759" s="20"/>
      <c r="AO759" s="20"/>
      <c r="AP759" s="20"/>
      <c r="AQ759" s="20"/>
      <c r="AR759" s="20"/>
      <c r="AS759" s="20"/>
      <c r="AT759" s="20"/>
      <c r="AU759" s="20"/>
      <c r="AV759" s="20"/>
    </row>
    <row r="760">
      <c r="A760" s="20"/>
      <c r="F760" s="10"/>
      <c r="G760" s="10"/>
      <c r="H760" s="10"/>
      <c r="I760" s="10"/>
      <c r="J760" s="18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  <c r="AE760" s="20"/>
      <c r="AF760" s="20"/>
      <c r="AG760" s="20"/>
      <c r="AH760" s="20"/>
      <c r="AI760" s="20"/>
      <c r="AJ760" s="20"/>
      <c r="AK760" s="20"/>
      <c r="AL760" s="20"/>
      <c r="AM760" s="20"/>
      <c r="AN760" s="20"/>
      <c r="AO760" s="20"/>
      <c r="AP760" s="20"/>
      <c r="AQ760" s="20"/>
      <c r="AR760" s="20"/>
      <c r="AS760" s="20"/>
      <c r="AT760" s="20"/>
      <c r="AU760" s="20"/>
      <c r="AV760" s="20"/>
    </row>
    <row r="761">
      <c r="A761" s="20"/>
      <c r="F761" s="10"/>
      <c r="G761" s="10"/>
      <c r="H761" s="10"/>
      <c r="I761" s="10"/>
      <c r="J761" s="18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  <c r="AE761" s="20"/>
      <c r="AF761" s="20"/>
      <c r="AG761" s="20"/>
      <c r="AH761" s="20"/>
      <c r="AI761" s="20"/>
      <c r="AJ761" s="20"/>
      <c r="AK761" s="20"/>
      <c r="AL761" s="20"/>
      <c r="AM761" s="20"/>
      <c r="AN761" s="20"/>
      <c r="AO761" s="20"/>
      <c r="AP761" s="20"/>
      <c r="AQ761" s="20"/>
      <c r="AR761" s="20"/>
      <c r="AS761" s="20"/>
      <c r="AT761" s="20"/>
      <c r="AU761" s="20"/>
      <c r="AV761" s="20"/>
    </row>
    <row r="762">
      <c r="A762" s="20"/>
      <c r="F762" s="10"/>
      <c r="G762" s="10"/>
      <c r="H762" s="10"/>
      <c r="I762" s="10"/>
      <c r="J762" s="18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  <c r="AE762" s="20"/>
      <c r="AF762" s="20"/>
      <c r="AG762" s="20"/>
      <c r="AH762" s="20"/>
      <c r="AI762" s="20"/>
      <c r="AJ762" s="20"/>
      <c r="AK762" s="20"/>
      <c r="AL762" s="20"/>
      <c r="AM762" s="20"/>
      <c r="AN762" s="20"/>
      <c r="AO762" s="20"/>
      <c r="AP762" s="20"/>
      <c r="AQ762" s="20"/>
      <c r="AR762" s="20"/>
      <c r="AS762" s="20"/>
      <c r="AT762" s="20"/>
      <c r="AU762" s="20"/>
      <c r="AV762" s="20"/>
    </row>
    <row r="763">
      <c r="A763" s="20"/>
      <c r="F763" s="10"/>
      <c r="G763" s="10"/>
      <c r="H763" s="10"/>
      <c r="I763" s="10"/>
      <c r="J763" s="18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  <c r="AE763" s="20"/>
      <c r="AF763" s="20"/>
      <c r="AG763" s="20"/>
      <c r="AH763" s="20"/>
      <c r="AI763" s="20"/>
      <c r="AJ763" s="20"/>
      <c r="AK763" s="20"/>
      <c r="AL763" s="20"/>
      <c r="AM763" s="20"/>
      <c r="AN763" s="20"/>
      <c r="AO763" s="20"/>
      <c r="AP763" s="20"/>
      <c r="AQ763" s="20"/>
      <c r="AR763" s="20"/>
      <c r="AS763" s="20"/>
      <c r="AT763" s="20"/>
      <c r="AU763" s="20"/>
      <c r="AV763" s="20"/>
    </row>
    <row r="764">
      <c r="A764" s="20"/>
      <c r="F764" s="10"/>
      <c r="G764" s="10"/>
      <c r="H764" s="10"/>
      <c r="I764" s="10"/>
      <c r="J764" s="18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  <c r="AE764" s="20"/>
      <c r="AF764" s="20"/>
      <c r="AG764" s="20"/>
      <c r="AH764" s="20"/>
      <c r="AI764" s="20"/>
      <c r="AJ764" s="20"/>
      <c r="AK764" s="20"/>
      <c r="AL764" s="20"/>
      <c r="AM764" s="20"/>
      <c r="AN764" s="20"/>
      <c r="AO764" s="20"/>
      <c r="AP764" s="20"/>
      <c r="AQ764" s="20"/>
      <c r="AR764" s="20"/>
      <c r="AS764" s="20"/>
      <c r="AT764" s="20"/>
      <c r="AU764" s="20"/>
      <c r="AV764" s="20"/>
    </row>
    <row r="765">
      <c r="A765" s="20"/>
      <c r="F765" s="10"/>
      <c r="G765" s="10"/>
      <c r="H765" s="10"/>
      <c r="I765" s="10"/>
      <c r="J765" s="18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  <c r="AE765" s="20"/>
      <c r="AF765" s="20"/>
      <c r="AG765" s="20"/>
      <c r="AH765" s="20"/>
      <c r="AI765" s="20"/>
      <c r="AJ765" s="20"/>
      <c r="AK765" s="20"/>
      <c r="AL765" s="20"/>
      <c r="AM765" s="20"/>
      <c r="AN765" s="20"/>
      <c r="AO765" s="20"/>
      <c r="AP765" s="20"/>
      <c r="AQ765" s="20"/>
      <c r="AR765" s="20"/>
      <c r="AS765" s="20"/>
      <c r="AT765" s="20"/>
      <c r="AU765" s="20"/>
      <c r="AV765" s="20"/>
    </row>
    <row r="766">
      <c r="A766" s="20"/>
      <c r="F766" s="10"/>
      <c r="G766" s="10"/>
      <c r="H766" s="10"/>
      <c r="I766" s="10"/>
      <c r="J766" s="18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  <c r="AE766" s="20"/>
      <c r="AF766" s="20"/>
      <c r="AG766" s="20"/>
      <c r="AH766" s="20"/>
      <c r="AI766" s="20"/>
      <c r="AJ766" s="20"/>
      <c r="AK766" s="20"/>
      <c r="AL766" s="20"/>
      <c r="AM766" s="20"/>
      <c r="AN766" s="20"/>
      <c r="AO766" s="20"/>
      <c r="AP766" s="20"/>
      <c r="AQ766" s="20"/>
      <c r="AR766" s="20"/>
      <c r="AS766" s="20"/>
      <c r="AT766" s="20"/>
      <c r="AU766" s="20"/>
      <c r="AV766" s="20"/>
    </row>
    <row r="767">
      <c r="A767" s="20"/>
      <c r="F767" s="10"/>
      <c r="G767" s="10"/>
      <c r="H767" s="10"/>
      <c r="I767" s="10"/>
      <c r="J767" s="18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  <c r="AE767" s="20"/>
      <c r="AF767" s="20"/>
      <c r="AG767" s="20"/>
      <c r="AH767" s="20"/>
      <c r="AI767" s="20"/>
      <c r="AJ767" s="20"/>
      <c r="AK767" s="20"/>
      <c r="AL767" s="20"/>
      <c r="AM767" s="20"/>
      <c r="AN767" s="20"/>
      <c r="AO767" s="20"/>
      <c r="AP767" s="20"/>
      <c r="AQ767" s="20"/>
      <c r="AR767" s="20"/>
      <c r="AS767" s="20"/>
      <c r="AT767" s="20"/>
      <c r="AU767" s="20"/>
      <c r="AV767" s="20"/>
    </row>
    <row r="768">
      <c r="A768" s="20"/>
      <c r="F768" s="10"/>
      <c r="G768" s="10"/>
      <c r="H768" s="10"/>
      <c r="I768" s="10"/>
      <c r="J768" s="18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  <c r="AE768" s="20"/>
      <c r="AF768" s="20"/>
      <c r="AG768" s="20"/>
      <c r="AH768" s="20"/>
      <c r="AI768" s="20"/>
      <c r="AJ768" s="20"/>
      <c r="AK768" s="20"/>
      <c r="AL768" s="20"/>
      <c r="AM768" s="20"/>
      <c r="AN768" s="20"/>
      <c r="AO768" s="20"/>
      <c r="AP768" s="20"/>
      <c r="AQ768" s="20"/>
      <c r="AR768" s="20"/>
      <c r="AS768" s="20"/>
      <c r="AT768" s="20"/>
      <c r="AU768" s="20"/>
      <c r="AV768" s="20"/>
    </row>
    <row r="769">
      <c r="A769" s="20"/>
      <c r="F769" s="10"/>
      <c r="G769" s="10"/>
      <c r="H769" s="10"/>
      <c r="I769" s="10"/>
      <c r="J769" s="18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  <c r="AE769" s="20"/>
      <c r="AF769" s="20"/>
      <c r="AG769" s="20"/>
      <c r="AH769" s="20"/>
      <c r="AI769" s="20"/>
      <c r="AJ769" s="20"/>
      <c r="AK769" s="20"/>
      <c r="AL769" s="20"/>
      <c r="AM769" s="20"/>
      <c r="AN769" s="20"/>
      <c r="AO769" s="20"/>
      <c r="AP769" s="20"/>
      <c r="AQ769" s="20"/>
      <c r="AR769" s="20"/>
      <c r="AS769" s="20"/>
      <c r="AT769" s="20"/>
      <c r="AU769" s="20"/>
      <c r="AV769" s="20"/>
    </row>
    <row r="770">
      <c r="A770" s="20"/>
      <c r="F770" s="10"/>
      <c r="G770" s="10"/>
      <c r="H770" s="10"/>
      <c r="I770" s="10"/>
      <c r="J770" s="18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  <c r="AE770" s="20"/>
      <c r="AF770" s="20"/>
      <c r="AG770" s="20"/>
      <c r="AH770" s="20"/>
      <c r="AI770" s="20"/>
      <c r="AJ770" s="20"/>
      <c r="AK770" s="20"/>
      <c r="AL770" s="20"/>
      <c r="AM770" s="20"/>
      <c r="AN770" s="20"/>
      <c r="AO770" s="20"/>
      <c r="AP770" s="20"/>
      <c r="AQ770" s="20"/>
      <c r="AR770" s="20"/>
      <c r="AS770" s="20"/>
      <c r="AT770" s="20"/>
      <c r="AU770" s="20"/>
      <c r="AV770" s="20"/>
    </row>
    <row r="771">
      <c r="A771" s="20"/>
      <c r="F771" s="10"/>
      <c r="G771" s="10"/>
      <c r="H771" s="10"/>
      <c r="I771" s="10"/>
      <c r="J771" s="18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  <c r="AE771" s="20"/>
      <c r="AF771" s="20"/>
      <c r="AG771" s="20"/>
      <c r="AH771" s="20"/>
      <c r="AI771" s="20"/>
      <c r="AJ771" s="20"/>
      <c r="AK771" s="20"/>
      <c r="AL771" s="20"/>
      <c r="AM771" s="20"/>
      <c r="AN771" s="20"/>
      <c r="AO771" s="20"/>
      <c r="AP771" s="20"/>
      <c r="AQ771" s="20"/>
      <c r="AR771" s="20"/>
      <c r="AS771" s="20"/>
      <c r="AT771" s="20"/>
      <c r="AU771" s="20"/>
      <c r="AV771" s="20"/>
    </row>
    <row r="772">
      <c r="A772" s="20"/>
      <c r="F772" s="10"/>
      <c r="G772" s="10"/>
      <c r="H772" s="10"/>
      <c r="I772" s="10"/>
      <c r="J772" s="18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  <c r="AE772" s="20"/>
      <c r="AF772" s="20"/>
      <c r="AG772" s="20"/>
      <c r="AH772" s="20"/>
      <c r="AI772" s="20"/>
      <c r="AJ772" s="20"/>
      <c r="AK772" s="20"/>
      <c r="AL772" s="20"/>
      <c r="AM772" s="20"/>
      <c r="AN772" s="20"/>
      <c r="AO772" s="20"/>
      <c r="AP772" s="20"/>
      <c r="AQ772" s="20"/>
      <c r="AR772" s="20"/>
      <c r="AS772" s="20"/>
      <c r="AT772" s="20"/>
      <c r="AU772" s="20"/>
      <c r="AV772" s="20"/>
    </row>
    <row r="773">
      <c r="A773" s="20"/>
      <c r="F773" s="10"/>
      <c r="G773" s="10"/>
      <c r="H773" s="10"/>
      <c r="I773" s="10"/>
      <c r="J773" s="18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  <c r="AE773" s="20"/>
      <c r="AF773" s="20"/>
      <c r="AG773" s="20"/>
      <c r="AH773" s="20"/>
      <c r="AI773" s="20"/>
      <c r="AJ773" s="20"/>
      <c r="AK773" s="20"/>
      <c r="AL773" s="20"/>
      <c r="AM773" s="20"/>
      <c r="AN773" s="20"/>
      <c r="AO773" s="20"/>
      <c r="AP773" s="20"/>
      <c r="AQ773" s="20"/>
      <c r="AR773" s="20"/>
      <c r="AS773" s="20"/>
      <c r="AT773" s="20"/>
      <c r="AU773" s="20"/>
      <c r="AV773" s="20"/>
    </row>
    <row r="774">
      <c r="A774" s="20"/>
      <c r="F774" s="10"/>
      <c r="G774" s="10"/>
      <c r="H774" s="10"/>
      <c r="I774" s="10"/>
      <c r="J774" s="18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  <c r="AH774" s="20"/>
      <c r="AI774" s="20"/>
      <c r="AJ774" s="20"/>
      <c r="AK774" s="20"/>
      <c r="AL774" s="20"/>
      <c r="AM774" s="20"/>
      <c r="AN774" s="20"/>
      <c r="AO774" s="20"/>
      <c r="AP774" s="20"/>
      <c r="AQ774" s="20"/>
      <c r="AR774" s="20"/>
      <c r="AS774" s="20"/>
      <c r="AT774" s="20"/>
      <c r="AU774" s="20"/>
      <c r="AV774" s="20"/>
    </row>
    <row r="775">
      <c r="A775" s="20"/>
      <c r="F775" s="10"/>
      <c r="G775" s="10"/>
      <c r="H775" s="10"/>
      <c r="I775" s="10"/>
      <c r="J775" s="18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  <c r="AE775" s="20"/>
      <c r="AF775" s="20"/>
      <c r="AG775" s="20"/>
      <c r="AH775" s="20"/>
      <c r="AI775" s="20"/>
      <c r="AJ775" s="20"/>
      <c r="AK775" s="20"/>
      <c r="AL775" s="20"/>
      <c r="AM775" s="20"/>
      <c r="AN775" s="20"/>
      <c r="AO775" s="20"/>
      <c r="AP775" s="20"/>
      <c r="AQ775" s="20"/>
      <c r="AR775" s="20"/>
      <c r="AS775" s="20"/>
      <c r="AT775" s="20"/>
      <c r="AU775" s="20"/>
      <c r="AV775" s="20"/>
    </row>
    <row r="776">
      <c r="A776" s="20"/>
      <c r="F776" s="10"/>
      <c r="G776" s="10"/>
      <c r="H776" s="10"/>
      <c r="I776" s="10"/>
      <c r="J776" s="18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  <c r="AE776" s="20"/>
      <c r="AF776" s="20"/>
      <c r="AG776" s="20"/>
      <c r="AH776" s="20"/>
      <c r="AI776" s="20"/>
      <c r="AJ776" s="20"/>
      <c r="AK776" s="20"/>
      <c r="AL776" s="20"/>
      <c r="AM776" s="20"/>
      <c r="AN776" s="20"/>
      <c r="AO776" s="20"/>
      <c r="AP776" s="20"/>
      <c r="AQ776" s="20"/>
      <c r="AR776" s="20"/>
      <c r="AS776" s="20"/>
      <c r="AT776" s="20"/>
      <c r="AU776" s="20"/>
      <c r="AV776" s="20"/>
    </row>
    <row r="777">
      <c r="A777" s="20"/>
      <c r="F777" s="10"/>
      <c r="G777" s="10"/>
      <c r="H777" s="10"/>
      <c r="I777" s="10"/>
      <c r="J777" s="18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  <c r="AE777" s="20"/>
      <c r="AF777" s="20"/>
      <c r="AG777" s="20"/>
      <c r="AH777" s="20"/>
      <c r="AI777" s="20"/>
      <c r="AJ777" s="20"/>
      <c r="AK777" s="20"/>
      <c r="AL777" s="20"/>
      <c r="AM777" s="20"/>
      <c r="AN777" s="20"/>
      <c r="AO777" s="20"/>
      <c r="AP777" s="20"/>
      <c r="AQ777" s="20"/>
      <c r="AR777" s="20"/>
      <c r="AS777" s="20"/>
      <c r="AT777" s="20"/>
      <c r="AU777" s="20"/>
      <c r="AV777" s="20"/>
    </row>
    <row r="778">
      <c r="A778" s="20"/>
      <c r="F778" s="10"/>
      <c r="G778" s="10"/>
      <c r="H778" s="10"/>
      <c r="I778" s="10"/>
      <c r="J778" s="18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  <c r="AE778" s="20"/>
      <c r="AF778" s="20"/>
      <c r="AG778" s="20"/>
      <c r="AH778" s="20"/>
      <c r="AI778" s="20"/>
      <c r="AJ778" s="20"/>
      <c r="AK778" s="20"/>
      <c r="AL778" s="20"/>
      <c r="AM778" s="20"/>
      <c r="AN778" s="20"/>
      <c r="AO778" s="20"/>
      <c r="AP778" s="20"/>
      <c r="AQ778" s="20"/>
      <c r="AR778" s="20"/>
      <c r="AS778" s="20"/>
      <c r="AT778" s="20"/>
      <c r="AU778" s="20"/>
      <c r="AV778" s="20"/>
    </row>
    <row r="779">
      <c r="A779" s="20"/>
      <c r="F779" s="10"/>
      <c r="G779" s="10"/>
      <c r="H779" s="10"/>
      <c r="I779" s="10"/>
      <c r="J779" s="18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  <c r="AE779" s="20"/>
      <c r="AF779" s="20"/>
      <c r="AG779" s="20"/>
      <c r="AH779" s="20"/>
      <c r="AI779" s="20"/>
      <c r="AJ779" s="20"/>
      <c r="AK779" s="20"/>
      <c r="AL779" s="20"/>
      <c r="AM779" s="20"/>
      <c r="AN779" s="20"/>
      <c r="AO779" s="20"/>
      <c r="AP779" s="20"/>
      <c r="AQ779" s="20"/>
      <c r="AR779" s="20"/>
      <c r="AS779" s="20"/>
      <c r="AT779" s="20"/>
      <c r="AU779" s="20"/>
      <c r="AV779" s="20"/>
    </row>
    <row r="780">
      <c r="A780" s="20"/>
      <c r="F780" s="10"/>
      <c r="G780" s="10"/>
      <c r="H780" s="10"/>
      <c r="I780" s="10"/>
      <c r="J780" s="18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  <c r="AE780" s="20"/>
      <c r="AF780" s="20"/>
      <c r="AG780" s="20"/>
      <c r="AH780" s="20"/>
      <c r="AI780" s="20"/>
      <c r="AJ780" s="20"/>
      <c r="AK780" s="20"/>
      <c r="AL780" s="20"/>
      <c r="AM780" s="20"/>
      <c r="AN780" s="20"/>
      <c r="AO780" s="20"/>
      <c r="AP780" s="20"/>
      <c r="AQ780" s="20"/>
      <c r="AR780" s="20"/>
      <c r="AS780" s="20"/>
      <c r="AT780" s="20"/>
      <c r="AU780" s="20"/>
      <c r="AV780" s="20"/>
    </row>
    <row r="781">
      <c r="A781" s="20"/>
      <c r="F781" s="10"/>
      <c r="G781" s="10"/>
      <c r="H781" s="10"/>
      <c r="I781" s="10"/>
      <c r="J781" s="18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  <c r="AE781" s="20"/>
      <c r="AF781" s="20"/>
      <c r="AG781" s="20"/>
      <c r="AH781" s="20"/>
      <c r="AI781" s="20"/>
      <c r="AJ781" s="20"/>
      <c r="AK781" s="20"/>
      <c r="AL781" s="20"/>
      <c r="AM781" s="20"/>
      <c r="AN781" s="20"/>
      <c r="AO781" s="20"/>
      <c r="AP781" s="20"/>
      <c r="AQ781" s="20"/>
      <c r="AR781" s="20"/>
      <c r="AS781" s="20"/>
      <c r="AT781" s="20"/>
      <c r="AU781" s="20"/>
      <c r="AV781" s="20"/>
    </row>
    <row r="782">
      <c r="A782" s="20"/>
      <c r="F782" s="10"/>
      <c r="G782" s="10"/>
      <c r="H782" s="10"/>
      <c r="I782" s="10"/>
      <c r="J782" s="18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  <c r="AE782" s="20"/>
      <c r="AF782" s="20"/>
      <c r="AG782" s="20"/>
      <c r="AH782" s="20"/>
      <c r="AI782" s="20"/>
      <c r="AJ782" s="20"/>
      <c r="AK782" s="20"/>
      <c r="AL782" s="20"/>
      <c r="AM782" s="20"/>
      <c r="AN782" s="20"/>
      <c r="AO782" s="20"/>
      <c r="AP782" s="20"/>
      <c r="AQ782" s="20"/>
      <c r="AR782" s="20"/>
      <c r="AS782" s="20"/>
      <c r="AT782" s="20"/>
      <c r="AU782" s="20"/>
      <c r="AV782" s="20"/>
    </row>
    <row r="783">
      <c r="A783" s="20"/>
      <c r="F783" s="10"/>
      <c r="G783" s="10"/>
      <c r="H783" s="10"/>
      <c r="I783" s="10"/>
      <c r="J783" s="18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  <c r="AE783" s="20"/>
      <c r="AF783" s="20"/>
      <c r="AG783" s="20"/>
      <c r="AH783" s="20"/>
      <c r="AI783" s="20"/>
      <c r="AJ783" s="20"/>
      <c r="AK783" s="20"/>
      <c r="AL783" s="20"/>
      <c r="AM783" s="20"/>
      <c r="AN783" s="20"/>
      <c r="AO783" s="20"/>
      <c r="AP783" s="20"/>
      <c r="AQ783" s="20"/>
      <c r="AR783" s="20"/>
      <c r="AS783" s="20"/>
      <c r="AT783" s="20"/>
      <c r="AU783" s="20"/>
      <c r="AV783" s="20"/>
    </row>
    <row r="784">
      <c r="A784" s="20"/>
      <c r="F784" s="10"/>
      <c r="G784" s="10"/>
      <c r="H784" s="10"/>
      <c r="I784" s="10"/>
      <c r="J784" s="18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  <c r="AE784" s="20"/>
      <c r="AF784" s="20"/>
      <c r="AG784" s="20"/>
      <c r="AH784" s="20"/>
      <c r="AI784" s="20"/>
      <c r="AJ784" s="20"/>
      <c r="AK784" s="20"/>
      <c r="AL784" s="20"/>
      <c r="AM784" s="20"/>
      <c r="AN784" s="20"/>
      <c r="AO784" s="20"/>
      <c r="AP784" s="20"/>
      <c r="AQ784" s="20"/>
      <c r="AR784" s="20"/>
      <c r="AS784" s="20"/>
      <c r="AT784" s="20"/>
      <c r="AU784" s="20"/>
      <c r="AV784" s="20"/>
    </row>
    <row r="785">
      <c r="A785" s="20"/>
      <c r="F785" s="10"/>
      <c r="G785" s="10"/>
      <c r="H785" s="10"/>
      <c r="I785" s="10"/>
      <c r="J785" s="18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  <c r="AE785" s="20"/>
      <c r="AF785" s="20"/>
      <c r="AG785" s="20"/>
      <c r="AH785" s="20"/>
      <c r="AI785" s="20"/>
      <c r="AJ785" s="20"/>
      <c r="AK785" s="20"/>
      <c r="AL785" s="20"/>
      <c r="AM785" s="20"/>
      <c r="AN785" s="20"/>
      <c r="AO785" s="20"/>
      <c r="AP785" s="20"/>
      <c r="AQ785" s="20"/>
      <c r="AR785" s="20"/>
      <c r="AS785" s="20"/>
      <c r="AT785" s="20"/>
      <c r="AU785" s="20"/>
      <c r="AV785" s="20"/>
    </row>
    <row r="786">
      <c r="A786" s="20"/>
      <c r="F786" s="10"/>
      <c r="G786" s="10"/>
      <c r="H786" s="10"/>
      <c r="I786" s="10"/>
      <c r="J786" s="18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  <c r="AE786" s="20"/>
      <c r="AF786" s="20"/>
      <c r="AG786" s="20"/>
      <c r="AH786" s="20"/>
      <c r="AI786" s="20"/>
      <c r="AJ786" s="20"/>
      <c r="AK786" s="20"/>
      <c r="AL786" s="20"/>
      <c r="AM786" s="20"/>
      <c r="AN786" s="20"/>
      <c r="AO786" s="20"/>
      <c r="AP786" s="20"/>
      <c r="AQ786" s="20"/>
      <c r="AR786" s="20"/>
      <c r="AS786" s="20"/>
      <c r="AT786" s="20"/>
      <c r="AU786" s="20"/>
      <c r="AV786" s="20"/>
    </row>
    <row r="787">
      <c r="A787" s="20"/>
      <c r="F787" s="10"/>
      <c r="G787" s="10"/>
      <c r="H787" s="10"/>
      <c r="I787" s="10"/>
      <c r="J787" s="18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  <c r="AE787" s="20"/>
      <c r="AF787" s="20"/>
      <c r="AG787" s="20"/>
      <c r="AH787" s="20"/>
      <c r="AI787" s="20"/>
      <c r="AJ787" s="20"/>
      <c r="AK787" s="20"/>
      <c r="AL787" s="20"/>
      <c r="AM787" s="20"/>
      <c r="AN787" s="20"/>
      <c r="AO787" s="20"/>
      <c r="AP787" s="20"/>
      <c r="AQ787" s="20"/>
      <c r="AR787" s="20"/>
      <c r="AS787" s="20"/>
      <c r="AT787" s="20"/>
      <c r="AU787" s="20"/>
      <c r="AV787" s="20"/>
    </row>
    <row r="788">
      <c r="A788" s="20"/>
      <c r="F788" s="10"/>
      <c r="G788" s="10"/>
      <c r="H788" s="10"/>
      <c r="I788" s="10"/>
      <c r="J788" s="18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  <c r="AE788" s="20"/>
      <c r="AF788" s="20"/>
      <c r="AG788" s="20"/>
      <c r="AH788" s="20"/>
      <c r="AI788" s="20"/>
      <c r="AJ788" s="20"/>
      <c r="AK788" s="20"/>
      <c r="AL788" s="20"/>
      <c r="AM788" s="20"/>
      <c r="AN788" s="20"/>
      <c r="AO788" s="20"/>
      <c r="AP788" s="20"/>
      <c r="AQ788" s="20"/>
      <c r="AR788" s="20"/>
      <c r="AS788" s="20"/>
      <c r="AT788" s="20"/>
      <c r="AU788" s="20"/>
      <c r="AV788" s="20"/>
    </row>
    <row r="789">
      <c r="A789" s="20"/>
      <c r="F789" s="10"/>
      <c r="G789" s="10"/>
      <c r="H789" s="10"/>
      <c r="I789" s="10"/>
      <c r="J789" s="18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  <c r="AE789" s="20"/>
      <c r="AF789" s="20"/>
      <c r="AG789" s="20"/>
      <c r="AH789" s="20"/>
      <c r="AI789" s="20"/>
      <c r="AJ789" s="20"/>
      <c r="AK789" s="20"/>
      <c r="AL789" s="20"/>
      <c r="AM789" s="20"/>
      <c r="AN789" s="20"/>
      <c r="AO789" s="20"/>
      <c r="AP789" s="20"/>
      <c r="AQ789" s="20"/>
      <c r="AR789" s="20"/>
      <c r="AS789" s="20"/>
      <c r="AT789" s="20"/>
      <c r="AU789" s="20"/>
      <c r="AV789" s="20"/>
    </row>
    <row r="790">
      <c r="A790" s="20"/>
      <c r="F790" s="10"/>
      <c r="G790" s="10"/>
      <c r="H790" s="10"/>
      <c r="I790" s="10"/>
      <c r="J790" s="18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  <c r="AE790" s="20"/>
      <c r="AF790" s="20"/>
      <c r="AG790" s="20"/>
      <c r="AH790" s="20"/>
      <c r="AI790" s="20"/>
      <c r="AJ790" s="20"/>
      <c r="AK790" s="20"/>
      <c r="AL790" s="20"/>
      <c r="AM790" s="20"/>
      <c r="AN790" s="20"/>
      <c r="AO790" s="20"/>
      <c r="AP790" s="20"/>
      <c r="AQ790" s="20"/>
      <c r="AR790" s="20"/>
      <c r="AS790" s="20"/>
      <c r="AT790" s="20"/>
      <c r="AU790" s="20"/>
      <c r="AV790" s="20"/>
    </row>
    <row r="791">
      <c r="A791" s="20"/>
      <c r="F791" s="10"/>
      <c r="G791" s="10"/>
      <c r="H791" s="10"/>
      <c r="I791" s="10"/>
      <c r="J791" s="18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  <c r="AE791" s="20"/>
      <c r="AF791" s="20"/>
      <c r="AG791" s="20"/>
      <c r="AH791" s="20"/>
      <c r="AI791" s="20"/>
      <c r="AJ791" s="20"/>
      <c r="AK791" s="20"/>
      <c r="AL791" s="20"/>
      <c r="AM791" s="20"/>
      <c r="AN791" s="20"/>
      <c r="AO791" s="20"/>
      <c r="AP791" s="20"/>
      <c r="AQ791" s="20"/>
      <c r="AR791" s="20"/>
      <c r="AS791" s="20"/>
      <c r="AT791" s="20"/>
      <c r="AU791" s="20"/>
      <c r="AV791" s="20"/>
    </row>
    <row r="792">
      <c r="A792" s="20"/>
      <c r="F792" s="10"/>
      <c r="G792" s="10"/>
      <c r="H792" s="10"/>
      <c r="I792" s="10"/>
      <c r="J792" s="18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  <c r="AE792" s="20"/>
      <c r="AF792" s="20"/>
      <c r="AG792" s="20"/>
      <c r="AH792" s="20"/>
      <c r="AI792" s="20"/>
      <c r="AJ792" s="20"/>
      <c r="AK792" s="20"/>
      <c r="AL792" s="20"/>
      <c r="AM792" s="20"/>
      <c r="AN792" s="20"/>
      <c r="AO792" s="20"/>
      <c r="AP792" s="20"/>
      <c r="AQ792" s="20"/>
      <c r="AR792" s="20"/>
      <c r="AS792" s="20"/>
      <c r="AT792" s="20"/>
      <c r="AU792" s="20"/>
      <c r="AV792" s="20"/>
    </row>
    <row r="793">
      <c r="A793" s="20"/>
      <c r="F793" s="10"/>
      <c r="G793" s="10"/>
      <c r="H793" s="10"/>
      <c r="I793" s="10"/>
      <c r="J793" s="18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  <c r="AE793" s="20"/>
      <c r="AF793" s="20"/>
      <c r="AG793" s="20"/>
      <c r="AH793" s="20"/>
      <c r="AI793" s="20"/>
      <c r="AJ793" s="20"/>
      <c r="AK793" s="20"/>
      <c r="AL793" s="20"/>
      <c r="AM793" s="20"/>
      <c r="AN793" s="20"/>
      <c r="AO793" s="20"/>
      <c r="AP793" s="20"/>
      <c r="AQ793" s="20"/>
      <c r="AR793" s="20"/>
      <c r="AS793" s="20"/>
      <c r="AT793" s="20"/>
      <c r="AU793" s="20"/>
      <c r="AV793" s="20"/>
    </row>
    <row r="794">
      <c r="A794" s="20"/>
      <c r="F794" s="10"/>
      <c r="G794" s="10"/>
      <c r="H794" s="10"/>
      <c r="I794" s="10"/>
      <c r="J794" s="18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  <c r="AE794" s="20"/>
      <c r="AF794" s="20"/>
      <c r="AG794" s="20"/>
      <c r="AH794" s="20"/>
      <c r="AI794" s="20"/>
      <c r="AJ794" s="20"/>
      <c r="AK794" s="20"/>
      <c r="AL794" s="20"/>
      <c r="AM794" s="20"/>
      <c r="AN794" s="20"/>
      <c r="AO794" s="20"/>
      <c r="AP794" s="20"/>
      <c r="AQ794" s="20"/>
      <c r="AR794" s="20"/>
      <c r="AS794" s="20"/>
      <c r="AT794" s="20"/>
      <c r="AU794" s="20"/>
      <c r="AV794" s="20"/>
    </row>
    <row r="795">
      <c r="A795" s="20"/>
      <c r="F795" s="10"/>
      <c r="G795" s="10"/>
      <c r="H795" s="10"/>
      <c r="I795" s="10"/>
      <c r="J795" s="18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  <c r="AE795" s="20"/>
      <c r="AF795" s="20"/>
      <c r="AG795" s="20"/>
      <c r="AH795" s="20"/>
      <c r="AI795" s="20"/>
      <c r="AJ795" s="20"/>
      <c r="AK795" s="20"/>
      <c r="AL795" s="20"/>
      <c r="AM795" s="20"/>
      <c r="AN795" s="20"/>
      <c r="AO795" s="20"/>
      <c r="AP795" s="20"/>
      <c r="AQ795" s="20"/>
      <c r="AR795" s="20"/>
      <c r="AS795" s="20"/>
      <c r="AT795" s="20"/>
      <c r="AU795" s="20"/>
      <c r="AV795" s="20"/>
    </row>
    <row r="796">
      <c r="A796" s="20"/>
      <c r="F796" s="10"/>
      <c r="G796" s="10"/>
      <c r="H796" s="10"/>
      <c r="I796" s="10"/>
      <c r="J796" s="18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  <c r="AE796" s="20"/>
      <c r="AF796" s="20"/>
      <c r="AG796" s="20"/>
      <c r="AH796" s="20"/>
      <c r="AI796" s="20"/>
      <c r="AJ796" s="20"/>
      <c r="AK796" s="20"/>
      <c r="AL796" s="20"/>
      <c r="AM796" s="20"/>
      <c r="AN796" s="20"/>
      <c r="AO796" s="20"/>
      <c r="AP796" s="20"/>
      <c r="AQ796" s="20"/>
      <c r="AR796" s="20"/>
      <c r="AS796" s="20"/>
      <c r="AT796" s="20"/>
      <c r="AU796" s="20"/>
      <c r="AV796" s="20"/>
    </row>
    <row r="797">
      <c r="A797" s="20"/>
      <c r="F797" s="10"/>
      <c r="G797" s="10"/>
      <c r="H797" s="10"/>
      <c r="I797" s="10"/>
      <c r="J797" s="18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  <c r="AE797" s="20"/>
      <c r="AF797" s="20"/>
      <c r="AG797" s="20"/>
      <c r="AH797" s="20"/>
      <c r="AI797" s="20"/>
      <c r="AJ797" s="20"/>
      <c r="AK797" s="20"/>
      <c r="AL797" s="20"/>
      <c r="AM797" s="20"/>
      <c r="AN797" s="20"/>
      <c r="AO797" s="20"/>
      <c r="AP797" s="20"/>
      <c r="AQ797" s="20"/>
      <c r="AR797" s="20"/>
      <c r="AS797" s="20"/>
      <c r="AT797" s="20"/>
      <c r="AU797" s="20"/>
      <c r="AV797" s="20"/>
    </row>
    <row r="798">
      <c r="A798" s="20"/>
      <c r="F798" s="10"/>
      <c r="G798" s="10"/>
      <c r="H798" s="10"/>
      <c r="I798" s="10"/>
      <c r="J798" s="18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  <c r="AE798" s="20"/>
      <c r="AF798" s="20"/>
      <c r="AG798" s="20"/>
      <c r="AH798" s="20"/>
      <c r="AI798" s="20"/>
      <c r="AJ798" s="20"/>
      <c r="AK798" s="20"/>
      <c r="AL798" s="20"/>
      <c r="AM798" s="20"/>
      <c r="AN798" s="20"/>
      <c r="AO798" s="20"/>
      <c r="AP798" s="20"/>
      <c r="AQ798" s="20"/>
      <c r="AR798" s="20"/>
      <c r="AS798" s="20"/>
      <c r="AT798" s="20"/>
      <c r="AU798" s="20"/>
      <c r="AV798" s="20"/>
    </row>
    <row r="799">
      <c r="A799" s="20"/>
      <c r="F799" s="10"/>
      <c r="G799" s="10"/>
      <c r="H799" s="10"/>
      <c r="I799" s="10"/>
      <c r="J799" s="18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  <c r="AE799" s="20"/>
      <c r="AF799" s="20"/>
      <c r="AG799" s="20"/>
      <c r="AH799" s="20"/>
      <c r="AI799" s="20"/>
      <c r="AJ799" s="20"/>
      <c r="AK799" s="20"/>
      <c r="AL799" s="20"/>
      <c r="AM799" s="20"/>
      <c r="AN799" s="20"/>
      <c r="AO799" s="20"/>
      <c r="AP799" s="20"/>
      <c r="AQ799" s="20"/>
      <c r="AR799" s="20"/>
      <c r="AS799" s="20"/>
      <c r="AT799" s="20"/>
      <c r="AU799" s="20"/>
      <c r="AV799" s="20"/>
    </row>
    <row r="800">
      <c r="A800" s="20"/>
      <c r="F800" s="10"/>
      <c r="G800" s="10"/>
      <c r="H800" s="10"/>
      <c r="I800" s="10"/>
      <c r="J800" s="18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  <c r="AE800" s="20"/>
      <c r="AF800" s="20"/>
      <c r="AG800" s="20"/>
      <c r="AH800" s="20"/>
      <c r="AI800" s="20"/>
      <c r="AJ800" s="20"/>
      <c r="AK800" s="20"/>
      <c r="AL800" s="20"/>
      <c r="AM800" s="20"/>
      <c r="AN800" s="20"/>
      <c r="AO800" s="20"/>
      <c r="AP800" s="20"/>
      <c r="AQ800" s="20"/>
      <c r="AR800" s="20"/>
      <c r="AS800" s="20"/>
      <c r="AT800" s="20"/>
      <c r="AU800" s="20"/>
      <c r="AV800" s="20"/>
    </row>
    <row r="801">
      <c r="A801" s="20"/>
      <c r="F801" s="10"/>
      <c r="G801" s="10"/>
      <c r="H801" s="10"/>
      <c r="I801" s="10"/>
      <c r="J801" s="18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  <c r="AE801" s="20"/>
      <c r="AF801" s="20"/>
      <c r="AG801" s="20"/>
      <c r="AH801" s="20"/>
      <c r="AI801" s="20"/>
      <c r="AJ801" s="20"/>
      <c r="AK801" s="20"/>
      <c r="AL801" s="20"/>
      <c r="AM801" s="20"/>
      <c r="AN801" s="20"/>
      <c r="AO801" s="20"/>
      <c r="AP801" s="20"/>
      <c r="AQ801" s="20"/>
      <c r="AR801" s="20"/>
      <c r="AS801" s="20"/>
      <c r="AT801" s="20"/>
      <c r="AU801" s="20"/>
      <c r="AV801" s="20"/>
    </row>
    <row r="802">
      <c r="A802" s="20"/>
      <c r="F802" s="10"/>
      <c r="G802" s="10"/>
      <c r="H802" s="10"/>
      <c r="I802" s="10"/>
      <c r="J802" s="18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  <c r="AE802" s="20"/>
      <c r="AF802" s="20"/>
      <c r="AG802" s="20"/>
      <c r="AH802" s="20"/>
      <c r="AI802" s="20"/>
      <c r="AJ802" s="20"/>
      <c r="AK802" s="20"/>
      <c r="AL802" s="20"/>
      <c r="AM802" s="20"/>
      <c r="AN802" s="20"/>
      <c r="AO802" s="20"/>
      <c r="AP802" s="20"/>
      <c r="AQ802" s="20"/>
      <c r="AR802" s="20"/>
      <c r="AS802" s="20"/>
      <c r="AT802" s="20"/>
      <c r="AU802" s="20"/>
      <c r="AV802" s="20"/>
    </row>
    <row r="803">
      <c r="A803" s="20"/>
      <c r="F803" s="10"/>
      <c r="G803" s="10"/>
      <c r="H803" s="10"/>
      <c r="I803" s="10"/>
      <c r="J803" s="18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  <c r="AE803" s="20"/>
      <c r="AF803" s="20"/>
      <c r="AG803" s="20"/>
      <c r="AH803" s="20"/>
      <c r="AI803" s="20"/>
      <c r="AJ803" s="20"/>
      <c r="AK803" s="20"/>
      <c r="AL803" s="20"/>
      <c r="AM803" s="20"/>
      <c r="AN803" s="20"/>
      <c r="AO803" s="20"/>
      <c r="AP803" s="20"/>
      <c r="AQ803" s="20"/>
      <c r="AR803" s="20"/>
      <c r="AS803" s="20"/>
      <c r="AT803" s="20"/>
      <c r="AU803" s="20"/>
      <c r="AV803" s="20"/>
    </row>
    <row r="804">
      <c r="A804" s="20"/>
      <c r="F804" s="10"/>
      <c r="G804" s="10"/>
      <c r="H804" s="10"/>
      <c r="I804" s="10"/>
      <c r="J804" s="18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  <c r="AE804" s="20"/>
      <c r="AF804" s="20"/>
      <c r="AG804" s="20"/>
      <c r="AH804" s="20"/>
      <c r="AI804" s="20"/>
      <c r="AJ804" s="20"/>
      <c r="AK804" s="20"/>
      <c r="AL804" s="20"/>
      <c r="AM804" s="20"/>
      <c r="AN804" s="20"/>
      <c r="AO804" s="20"/>
      <c r="AP804" s="20"/>
      <c r="AQ804" s="20"/>
      <c r="AR804" s="20"/>
      <c r="AS804" s="20"/>
      <c r="AT804" s="20"/>
      <c r="AU804" s="20"/>
      <c r="AV804" s="20"/>
    </row>
    <row r="805">
      <c r="A805" s="20"/>
      <c r="F805" s="10"/>
      <c r="G805" s="10"/>
      <c r="H805" s="10"/>
      <c r="I805" s="10"/>
      <c r="J805" s="18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  <c r="AE805" s="20"/>
      <c r="AF805" s="20"/>
      <c r="AG805" s="20"/>
      <c r="AH805" s="20"/>
      <c r="AI805" s="20"/>
      <c r="AJ805" s="20"/>
      <c r="AK805" s="20"/>
      <c r="AL805" s="20"/>
      <c r="AM805" s="20"/>
      <c r="AN805" s="20"/>
      <c r="AO805" s="20"/>
      <c r="AP805" s="20"/>
      <c r="AQ805" s="20"/>
      <c r="AR805" s="20"/>
      <c r="AS805" s="20"/>
      <c r="AT805" s="20"/>
      <c r="AU805" s="20"/>
      <c r="AV805" s="20"/>
    </row>
    <row r="806">
      <c r="A806" s="20"/>
      <c r="F806" s="10"/>
      <c r="G806" s="10"/>
      <c r="H806" s="10"/>
      <c r="I806" s="10"/>
      <c r="J806" s="18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  <c r="AE806" s="20"/>
      <c r="AF806" s="20"/>
      <c r="AG806" s="20"/>
      <c r="AH806" s="20"/>
      <c r="AI806" s="20"/>
      <c r="AJ806" s="20"/>
      <c r="AK806" s="20"/>
      <c r="AL806" s="20"/>
      <c r="AM806" s="20"/>
      <c r="AN806" s="20"/>
      <c r="AO806" s="20"/>
      <c r="AP806" s="20"/>
      <c r="AQ806" s="20"/>
      <c r="AR806" s="20"/>
      <c r="AS806" s="20"/>
      <c r="AT806" s="20"/>
      <c r="AU806" s="20"/>
      <c r="AV806" s="20"/>
    </row>
    <row r="807">
      <c r="A807" s="20"/>
      <c r="F807" s="10"/>
      <c r="G807" s="10"/>
      <c r="H807" s="10"/>
      <c r="I807" s="10"/>
      <c r="J807" s="18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  <c r="AE807" s="20"/>
      <c r="AF807" s="20"/>
      <c r="AG807" s="20"/>
      <c r="AH807" s="20"/>
      <c r="AI807" s="20"/>
      <c r="AJ807" s="20"/>
      <c r="AK807" s="20"/>
      <c r="AL807" s="20"/>
      <c r="AM807" s="20"/>
      <c r="AN807" s="20"/>
      <c r="AO807" s="20"/>
      <c r="AP807" s="20"/>
      <c r="AQ807" s="20"/>
      <c r="AR807" s="20"/>
      <c r="AS807" s="20"/>
      <c r="AT807" s="20"/>
      <c r="AU807" s="20"/>
      <c r="AV807" s="20"/>
    </row>
    <row r="808">
      <c r="A808" s="20"/>
      <c r="F808" s="10"/>
      <c r="G808" s="10"/>
      <c r="H808" s="10"/>
      <c r="I808" s="10"/>
      <c r="J808" s="18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  <c r="AE808" s="20"/>
      <c r="AF808" s="20"/>
      <c r="AG808" s="20"/>
      <c r="AH808" s="20"/>
      <c r="AI808" s="20"/>
      <c r="AJ808" s="20"/>
      <c r="AK808" s="20"/>
      <c r="AL808" s="20"/>
      <c r="AM808" s="20"/>
      <c r="AN808" s="20"/>
      <c r="AO808" s="20"/>
      <c r="AP808" s="20"/>
      <c r="AQ808" s="20"/>
      <c r="AR808" s="20"/>
      <c r="AS808" s="20"/>
      <c r="AT808" s="20"/>
      <c r="AU808" s="20"/>
      <c r="AV808" s="20"/>
    </row>
    <row r="809">
      <c r="A809" s="20"/>
      <c r="F809" s="10"/>
      <c r="G809" s="10"/>
      <c r="H809" s="10"/>
      <c r="I809" s="10"/>
      <c r="J809" s="18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  <c r="AE809" s="20"/>
      <c r="AF809" s="20"/>
      <c r="AG809" s="20"/>
      <c r="AH809" s="20"/>
      <c r="AI809" s="20"/>
      <c r="AJ809" s="20"/>
      <c r="AK809" s="20"/>
      <c r="AL809" s="20"/>
      <c r="AM809" s="20"/>
      <c r="AN809" s="20"/>
      <c r="AO809" s="20"/>
      <c r="AP809" s="20"/>
      <c r="AQ809" s="20"/>
      <c r="AR809" s="20"/>
      <c r="AS809" s="20"/>
      <c r="AT809" s="20"/>
      <c r="AU809" s="20"/>
      <c r="AV809" s="20"/>
    </row>
    <row r="810">
      <c r="A810" s="20"/>
      <c r="F810" s="10"/>
      <c r="G810" s="10"/>
      <c r="H810" s="10"/>
      <c r="I810" s="10"/>
      <c r="J810" s="18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  <c r="AE810" s="20"/>
      <c r="AF810" s="20"/>
      <c r="AG810" s="20"/>
      <c r="AH810" s="20"/>
      <c r="AI810" s="20"/>
      <c r="AJ810" s="20"/>
      <c r="AK810" s="20"/>
      <c r="AL810" s="20"/>
      <c r="AM810" s="20"/>
      <c r="AN810" s="20"/>
      <c r="AO810" s="20"/>
      <c r="AP810" s="20"/>
      <c r="AQ810" s="20"/>
      <c r="AR810" s="20"/>
      <c r="AS810" s="20"/>
      <c r="AT810" s="20"/>
      <c r="AU810" s="20"/>
      <c r="AV810" s="20"/>
    </row>
    <row r="811">
      <c r="A811" s="20"/>
      <c r="F811" s="10"/>
      <c r="G811" s="10"/>
      <c r="H811" s="10"/>
      <c r="I811" s="10"/>
      <c r="J811" s="18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  <c r="AE811" s="20"/>
      <c r="AF811" s="20"/>
      <c r="AG811" s="20"/>
      <c r="AH811" s="20"/>
      <c r="AI811" s="20"/>
      <c r="AJ811" s="20"/>
      <c r="AK811" s="20"/>
      <c r="AL811" s="20"/>
      <c r="AM811" s="20"/>
      <c r="AN811" s="20"/>
      <c r="AO811" s="20"/>
      <c r="AP811" s="20"/>
      <c r="AQ811" s="20"/>
      <c r="AR811" s="20"/>
      <c r="AS811" s="20"/>
      <c r="AT811" s="20"/>
      <c r="AU811" s="20"/>
      <c r="AV811" s="20"/>
    </row>
    <row r="812">
      <c r="A812" s="20"/>
      <c r="F812" s="10"/>
      <c r="G812" s="10"/>
      <c r="H812" s="10"/>
      <c r="I812" s="10"/>
      <c r="J812" s="18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  <c r="AE812" s="20"/>
      <c r="AF812" s="20"/>
      <c r="AG812" s="20"/>
      <c r="AH812" s="20"/>
      <c r="AI812" s="20"/>
      <c r="AJ812" s="20"/>
      <c r="AK812" s="20"/>
      <c r="AL812" s="20"/>
      <c r="AM812" s="20"/>
      <c r="AN812" s="20"/>
      <c r="AO812" s="20"/>
      <c r="AP812" s="20"/>
      <c r="AQ812" s="20"/>
      <c r="AR812" s="20"/>
      <c r="AS812" s="20"/>
      <c r="AT812" s="20"/>
      <c r="AU812" s="20"/>
      <c r="AV812" s="20"/>
    </row>
    <row r="813">
      <c r="A813" s="20"/>
      <c r="F813" s="10"/>
      <c r="G813" s="10"/>
      <c r="H813" s="10"/>
      <c r="I813" s="10"/>
      <c r="J813" s="18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  <c r="AE813" s="20"/>
      <c r="AF813" s="20"/>
      <c r="AG813" s="20"/>
      <c r="AH813" s="20"/>
      <c r="AI813" s="20"/>
      <c r="AJ813" s="20"/>
      <c r="AK813" s="20"/>
      <c r="AL813" s="20"/>
      <c r="AM813" s="20"/>
      <c r="AN813" s="20"/>
      <c r="AO813" s="20"/>
      <c r="AP813" s="20"/>
      <c r="AQ813" s="20"/>
      <c r="AR813" s="20"/>
      <c r="AS813" s="20"/>
      <c r="AT813" s="20"/>
      <c r="AU813" s="20"/>
      <c r="AV813" s="20"/>
    </row>
    <row r="814">
      <c r="A814" s="20"/>
      <c r="F814" s="10"/>
      <c r="G814" s="10"/>
      <c r="H814" s="10"/>
      <c r="I814" s="10"/>
      <c r="J814" s="18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  <c r="AE814" s="20"/>
      <c r="AF814" s="20"/>
      <c r="AG814" s="20"/>
      <c r="AH814" s="20"/>
      <c r="AI814" s="20"/>
      <c r="AJ814" s="20"/>
      <c r="AK814" s="20"/>
      <c r="AL814" s="20"/>
      <c r="AM814" s="20"/>
      <c r="AN814" s="20"/>
      <c r="AO814" s="20"/>
      <c r="AP814" s="20"/>
      <c r="AQ814" s="20"/>
      <c r="AR814" s="20"/>
      <c r="AS814" s="20"/>
      <c r="AT814" s="20"/>
      <c r="AU814" s="20"/>
      <c r="AV814" s="20"/>
    </row>
    <row r="815">
      <c r="A815" s="20"/>
      <c r="F815" s="10"/>
      <c r="G815" s="10"/>
      <c r="H815" s="10"/>
      <c r="I815" s="10"/>
      <c r="J815" s="18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  <c r="AE815" s="20"/>
      <c r="AF815" s="20"/>
      <c r="AG815" s="20"/>
      <c r="AH815" s="20"/>
      <c r="AI815" s="20"/>
      <c r="AJ815" s="20"/>
      <c r="AK815" s="20"/>
      <c r="AL815" s="20"/>
      <c r="AM815" s="20"/>
      <c r="AN815" s="20"/>
      <c r="AO815" s="20"/>
      <c r="AP815" s="20"/>
      <c r="AQ815" s="20"/>
      <c r="AR815" s="20"/>
      <c r="AS815" s="20"/>
      <c r="AT815" s="20"/>
      <c r="AU815" s="20"/>
      <c r="AV815" s="20"/>
    </row>
    <row r="816">
      <c r="A816" s="20"/>
      <c r="F816" s="10"/>
      <c r="G816" s="10"/>
      <c r="H816" s="10"/>
      <c r="I816" s="10"/>
      <c r="J816" s="18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  <c r="AE816" s="20"/>
      <c r="AF816" s="20"/>
      <c r="AG816" s="20"/>
      <c r="AH816" s="20"/>
      <c r="AI816" s="20"/>
      <c r="AJ816" s="20"/>
      <c r="AK816" s="20"/>
      <c r="AL816" s="20"/>
      <c r="AM816" s="20"/>
      <c r="AN816" s="20"/>
      <c r="AO816" s="20"/>
      <c r="AP816" s="20"/>
      <c r="AQ816" s="20"/>
      <c r="AR816" s="20"/>
      <c r="AS816" s="20"/>
      <c r="AT816" s="20"/>
      <c r="AU816" s="20"/>
      <c r="AV816" s="20"/>
    </row>
    <row r="817">
      <c r="A817" s="20"/>
      <c r="F817" s="10"/>
      <c r="G817" s="10"/>
      <c r="H817" s="10"/>
      <c r="I817" s="10"/>
      <c r="J817" s="18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  <c r="AE817" s="20"/>
      <c r="AF817" s="20"/>
      <c r="AG817" s="20"/>
      <c r="AH817" s="20"/>
      <c r="AI817" s="20"/>
      <c r="AJ817" s="20"/>
      <c r="AK817" s="20"/>
      <c r="AL817" s="20"/>
      <c r="AM817" s="20"/>
      <c r="AN817" s="20"/>
      <c r="AO817" s="20"/>
      <c r="AP817" s="20"/>
      <c r="AQ817" s="20"/>
      <c r="AR817" s="20"/>
      <c r="AS817" s="20"/>
      <c r="AT817" s="20"/>
      <c r="AU817" s="20"/>
      <c r="AV817" s="20"/>
    </row>
    <row r="818">
      <c r="A818" s="20"/>
      <c r="F818" s="10"/>
      <c r="G818" s="10"/>
      <c r="H818" s="10"/>
      <c r="I818" s="10"/>
      <c r="J818" s="18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  <c r="AE818" s="20"/>
      <c r="AF818" s="20"/>
      <c r="AG818" s="20"/>
      <c r="AH818" s="20"/>
      <c r="AI818" s="20"/>
      <c r="AJ818" s="20"/>
      <c r="AK818" s="20"/>
      <c r="AL818" s="20"/>
      <c r="AM818" s="20"/>
      <c r="AN818" s="20"/>
      <c r="AO818" s="20"/>
      <c r="AP818" s="20"/>
      <c r="AQ818" s="20"/>
      <c r="AR818" s="20"/>
      <c r="AS818" s="20"/>
      <c r="AT818" s="20"/>
      <c r="AU818" s="20"/>
      <c r="AV818" s="20"/>
    </row>
    <row r="819">
      <c r="A819" s="20"/>
      <c r="F819" s="10"/>
      <c r="G819" s="10"/>
      <c r="H819" s="10"/>
      <c r="I819" s="10"/>
      <c r="J819" s="18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  <c r="AE819" s="20"/>
      <c r="AF819" s="20"/>
      <c r="AG819" s="20"/>
      <c r="AH819" s="20"/>
      <c r="AI819" s="20"/>
      <c r="AJ819" s="20"/>
      <c r="AK819" s="20"/>
      <c r="AL819" s="20"/>
      <c r="AM819" s="20"/>
      <c r="AN819" s="20"/>
      <c r="AO819" s="20"/>
      <c r="AP819" s="20"/>
      <c r="AQ819" s="20"/>
      <c r="AR819" s="20"/>
      <c r="AS819" s="20"/>
      <c r="AT819" s="20"/>
      <c r="AU819" s="20"/>
      <c r="AV819" s="20"/>
    </row>
    <row r="820">
      <c r="A820" s="20"/>
      <c r="F820" s="10"/>
      <c r="G820" s="10"/>
      <c r="H820" s="10"/>
      <c r="I820" s="10"/>
      <c r="J820" s="18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  <c r="AE820" s="20"/>
      <c r="AF820" s="20"/>
      <c r="AG820" s="20"/>
      <c r="AH820" s="20"/>
      <c r="AI820" s="20"/>
      <c r="AJ820" s="20"/>
      <c r="AK820" s="20"/>
      <c r="AL820" s="20"/>
      <c r="AM820" s="20"/>
      <c r="AN820" s="20"/>
      <c r="AO820" s="20"/>
      <c r="AP820" s="20"/>
      <c r="AQ820" s="20"/>
      <c r="AR820" s="20"/>
      <c r="AS820" s="20"/>
      <c r="AT820" s="20"/>
      <c r="AU820" s="20"/>
      <c r="AV820" s="20"/>
    </row>
    <row r="821">
      <c r="A821" s="20"/>
      <c r="F821" s="10"/>
      <c r="G821" s="10"/>
      <c r="H821" s="10"/>
      <c r="I821" s="10"/>
      <c r="J821" s="18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  <c r="AE821" s="20"/>
      <c r="AF821" s="20"/>
      <c r="AG821" s="20"/>
      <c r="AH821" s="20"/>
      <c r="AI821" s="20"/>
      <c r="AJ821" s="20"/>
      <c r="AK821" s="20"/>
      <c r="AL821" s="20"/>
      <c r="AM821" s="20"/>
      <c r="AN821" s="20"/>
      <c r="AO821" s="20"/>
      <c r="AP821" s="20"/>
      <c r="AQ821" s="20"/>
      <c r="AR821" s="20"/>
      <c r="AS821" s="20"/>
      <c r="AT821" s="20"/>
      <c r="AU821" s="20"/>
      <c r="AV821" s="20"/>
    </row>
    <row r="822">
      <c r="A822" s="20"/>
      <c r="F822" s="10"/>
      <c r="G822" s="10"/>
      <c r="H822" s="10"/>
      <c r="I822" s="10"/>
      <c r="J822" s="18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  <c r="AE822" s="20"/>
      <c r="AF822" s="20"/>
      <c r="AG822" s="20"/>
      <c r="AH822" s="20"/>
      <c r="AI822" s="20"/>
      <c r="AJ822" s="20"/>
      <c r="AK822" s="20"/>
      <c r="AL822" s="20"/>
      <c r="AM822" s="20"/>
      <c r="AN822" s="20"/>
      <c r="AO822" s="20"/>
      <c r="AP822" s="20"/>
      <c r="AQ822" s="20"/>
      <c r="AR822" s="20"/>
      <c r="AS822" s="20"/>
      <c r="AT822" s="20"/>
      <c r="AU822" s="20"/>
      <c r="AV822" s="20"/>
    </row>
    <row r="823">
      <c r="A823" s="20"/>
      <c r="F823" s="10"/>
      <c r="G823" s="10"/>
      <c r="H823" s="10"/>
      <c r="I823" s="10"/>
      <c r="J823" s="18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  <c r="AE823" s="20"/>
      <c r="AF823" s="20"/>
      <c r="AG823" s="20"/>
      <c r="AH823" s="20"/>
      <c r="AI823" s="20"/>
      <c r="AJ823" s="20"/>
      <c r="AK823" s="20"/>
      <c r="AL823" s="20"/>
      <c r="AM823" s="20"/>
      <c r="AN823" s="20"/>
      <c r="AO823" s="20"/>
      <c r="AP823" s="20"/>
      <c r="AQ823" s="20"/>
      <c r="AR823" s="20"/>
      <c r="AS823" s="20"/>
      <c r="AT823" s="20"/>
      <c r="AU823" s="20"/>
      <c r="AV823" s="20"/>
    </row>
    <row r="824">
      <c r="A824" s="20"/>
      <c r="F824" s="10"/>
      <c r="G824" s="10"/>
      <c r="H824" s="10"/>
      <c r="I824" s="10"/>
      <c r="J824" s="18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  <c r="AE824" s="20"/>
      <c r="AF824" s="20"/>
      <c r="AG824" s="20"/>
      <c r="AH824" s="20"/>
      <c r="AI824" s="20"/>
      <c r="AJ824" s="20"/>
      <c r="AK824" s="20"/>
      <c r="AL824" s="20"/>
      <c r="AM824" s="20"/>
      <c r="AN824" s="20"/>
      <c r="AO824" s="20"/>
      <c r="AP824" s="20"/>
      <c r="AQ824" s="20"/>
      <c r="AR824" s="20"/>
      <c r="AS824" s="20"/>
      <c r="AT824" s="20"/>
      <c r="AU824" s="20"/>
      <c r="AV824" s="20"/>
    </row>
    <row r="825">
      <c r="A825" s="20"/>
      <c r="F825" s="10"/>
      <c r="G825" s="10"/>
      <c r="H825" s="10"/>
      <c r="I825" s="10"/>
      <c r="J825" s="18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  <c r="AE825" s="20"/>
      <c r="AF825" s="20"/>
      <c r="AG825" s="20"/>
      <c r="AH825" s="20"/>
      <c r="AI825" s="20"/>
      <c r="AJ825" s="20"/>
      <c r="AK825" s="20"/>
      <c r="AL825" s="20"/>
      <c r="AM825" s="20"/>
      <c r="AN825" s="20"/>
      <c r="AO825" s="20"/>
      <c r="AP825" s="20"/>
      <c r="AQ825" s="20"/>
      <c r="AR825" s="20"/>
      <c r="AS825" s="20"/>
      <c r="AT825" s="20"/>
      <c r="AU825" s="20"/>
      <c r="AV825" s="20"/>
    </row>
    <row r="826">
      <c r="A826" s="20"/>
      <c r="F826" s="10"/>
      <c r="G826" s="10"/>
      <c r="H826" s="10"/>
      <c r="I826" s="10"/>
      <c r="J826" s="18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  <c r="AE826" s="20"/>
      <c r="AF826" s="20"/>
      <c r="AG826" s="20"/>
      <c r="AH826" s="20"/>
      <c r="AI826" s="20"/>
      <c r="AJ826" s="20"/>
      <c r="AK826" s="20"/>
      <c r="AL826" s="20"/>
      <c r="AM826" s="20"/>
      <c r="AN826" s="20"/>
      <c r="AO826" s="20"/>
      <c r="AP826" s="20"/>
      <c r="AQ826" s="20"/>
      <c r="AR826" s="20"/>
      <c r="AS826" s="20"/>
      <c r="AT826" s="20"/>
      <c r="AU826" s="20"/>
      <c r="AV826" s="20"/>
    </row>
    <row r="827">
      <c r="A827" s="20"/>
      <c r="F827" s="10"/>
      <c r="G827" s="10"/>
      <c r="H827" s="10"/>
      <c r="I827" s="10"/>
      <c r="J827" s="18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  <c r="AE827" s="20"/>
      <c r="AF827" s="20"/>
      <c r="AG827" s="20"/>
      <c r="AH827" s="20"/>
      <c r="AI827" s="20"/>
      <c r="AJ827" s="20"/>
      <c r="AK827" s="20"/>
      <c r="AL827" s="20"/>
      <c r="AM827" s="20"/>
      <c r="AN827" s="20"/>
      <c r="AO827" s="20"/>
      <c r="AP827" s="20"/>
      <c r="AQ827" s="20"/>
      <c r="AR827" s="20"/>
      <c r="AS827" s="20"/>
      <c r="AT827" s="20"/>
      <c r="AU827" s="20"/>
      <c r="AV827" s="20"/>
    </row>
    <row r="828">
      <c r="A828" s="20"/>
      <c r="F828" s="10"/>
      <c r="G828" s="10"/>
      <c r="H828" s="10"/>
      <c r="I828" s="10"/>
      <c r="J828" s="18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  <c r="AE828" s="20"/>
      <c r="AF828" s="20"/>
      <c r="AG828" s="20"/>
      <c r="AH828" s="20"/>
      <c r="AI828" s="20"/>
      <c r="AJ828" s="20"/>
      <c r="AK828" s="20"/>
      <c r="AL828" s="20"/>
      <c r="AM828" s="20"/>
      <c r="AN828" s="20"/>
      <c r="AO828" s="20"/>
      <c r="AP828" s="20"/>
      <c r="AQ828" s="20"/>
      <c r="AR828" s="20"/>
      <c r="AS828" s="20"/>
      <c r="AT828" s="20"/>
      <c r="AU828" s="20"/>
      <c r="AV828" s="20"/>
    </row>
    <row r="829">
      <c r="A829" s="20"/>
      <c r="F829" s="10"/>
      <c r="G829" s="10"/>
      <c r="H829" s="10"/>
      <c r="I829" s="10"/>
      <c r="J829" s="18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  <c r="AE829" s="20"/>
      <c r="AF829" s="20"/>
      <c r="AG829" s="20"/>
      <c r="AH829" s="20"/>
      <c r="AI829" s="20"/>
      <c r="AJ829" s="20"/>
      <c r="AK829" s="20"/>
      <c r="AL829" s="20"/>
      <c r="AM829" s="20"/>
      <c r="AN829" s="20"/>
      <c r="AO829" s="20"/>
      <c r="AP829" s="20"/>
      <c r="AQ829" s="20"/>
      <c r="AR829" s="20"/>
      <c r="AS829" s="20"/>
      <c r="AT829" s="20"/>
      <c r="AU829" s="20"/>
      <c r="AV829" s="20"/>
    </row>
    <row r="830">
      <c r="A830" s="20"/>
      <c r="F830" s="10"/>
      <c r="G830" s="10"/>
      <c r="H830" s="10"/>
      <c r="I830" s="10"/>
      <c r="J830" s="18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  <c r="AE830" s="20"/>
      <c r="AF830" s="20"/>
      <c r="AG830" s="20"/>
      <c r="AH830" s="20"/>
      <c r="AI830" s="20"/>
      <c r="AJ830" s="20"/>
      <c r="AK830" s="20"/>
      <c r="AL830" s="20"/>
      <c r="AM830" s="20"/>
      <c r="AN830" s="20"/>
      <c r="AO830" s="20"/>
      <c r="AP830" s="20"/>
      <c r="AQ830" s="20"/>
      <c r="AR830" s="20"/>
      <c r="AS830" s="20"/>
      <c r="AT830" s="20"/>
      <c r="AU830" s="20"/>
      <c r="AV830" s="20"/>
    </row>
    <row r="831">
      <c r="A831" s="20"/>
      <c r="F831" s="10"/>
      <c r="G831" s="10"/>
      <c r="H831" s="10"/>
      <c r="I831" s="10"/>
      <c r="J831" s="18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  <c r="AE831" s="20"/>
      <c r="AF831" s="20"/>
      <c r="AG831" s="20"/>
      <c r="AH831" s="20"/>
      <c r="AI831" s="20"/>
      <c r="AJ831" s="20"/>
      <c r="AK831" s="20"/>
      <c r="AL831" s="20"/>
      <c r="AM831" s="20"/>
      <c r="AN831" s="20"/>
      <c r="AO831" s="20"/>
      <c r="AP831" s="20"/>
      <c r="AQ831" s="20"/>
      <c r="AR831" s="20"/>
      <c r="AS831" s="20"/>
      <c r="AT831" s="20"/>
      <c r="AU831" s="20"/>
      <c r="AV831" s="20"/>
    </row>
    <row r="832">
      <c r="A832" s="20"/>
      <c r="F832" s="10"/>
      <c r="G832" s="10"/>
      <c r="H832" s="10"/>
      <c r="I832" s="10"/>
      <c r="J832" s="18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  <c r="AE832" s="20"/>
      <c r="AF832" s="20"/>
      <c r="AG832" s="20"/>
      <c r="AH832" s="20"/>
      <c r="AI832" s="20"/>
      <c r="AJ832" s="20"/>
      <c r="AK832" s="20"/>
      <c r="AL832" s="20"/>
      <c r="AM832" s="20"/>
      <c r="AN832" s="20"/>
      <c r="AO832" s="20"/>
      <c r="AP832" s="20"/>
      <c r="AQ832" s="20"/>
      <c r="AR832" s="20"/>
      <c r="AS832" s="20"/>
      <c r="AT832" s="20"/>
      <c r="AU832" s="20"/>
      <c r="AV832" s="20"/>
    </row>
    <row r="833">
      <c r="A833" s="20"/>
      <c r="F833" s="10"/>
      <c r="G833" s="10"/>
      <c r="H833" s="10"/>
      <c r="I833" s="10"/>
      <c r="J833" s="18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  <c r="AE833" s="20"/>
      <c r="AF833" s="20"/>
      <c r="AG833" s="20"/>
      <c r="AH833" s="20"/>
      <c r="AI833" s="20"/>
      <c r="AJ833" s="20"/>
      <c r="AK833" s="20"/>
      <c r="AL833" s="20"/>
      <c r="AM833" s="20"/>
      <c r="AN833" s="20"/>
      <c r="AO833" s="20"/>
      <c r="AP833" s="20"/>
      <c r="AQ833" s="20"/>
      <c r="AR833" s="20"/>
      <c r="AS833" s="20"/>
      <c r="AT833" s="20"/>
      <c r="AU833" s="20"/>
      <c r="AV833" s="20"/>
    </row>
    <row r="834">
      <c r="A834" s="20"/>
      <c r="F834" s="10"/>
      <c r="G834" s="10"/>
      <c r="H834" s="10"/>
      <c r="I834" s="10"/>
      <c r="J834" s="18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  <c r="AE834" s="20"/>
      <c r="AF834" s="20"/>
      <c r="AG834" s="20"/>
      <c r="AH834" s="20"/>
      <c r="AI834" s="20"/>
      <c r="AJ834" s="20"/>
      <c r="AK834" s="20"/>
      <c r="AL834" s="20"/>
      <c r="AM834" s="20"/>
      <c r="AN834" s="20"/>
      <c r="AO834" s="20"/>
      <c r="AP834" s="20"/>
      <c r="AQ834" s="20"/>
      <c r="AR834" s="20"/>
      <c r="AS834" s="20"/>
      <c r="AT834" s="20"/>
      <c r="AU834" s="20"/>
      <c r="AV834" s="20"/>
    </row>
    <row r="835">
      <c r="A835" s="20"/>
      <c r="F835" s="10"/>
      <c r="G835" s="10"/>
      <c r="H835" s="10"/>
      <c r="I835" s="10"/>
      <c r="J835" s="18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  <c r="AE835" s="20"/>
      <c r="AF835" s="20"/>
      <c r="AG835" s="20"/>
      <c r="AH835" s="20"/>
      <c r="AI835" s="20"/>
      <c r="AJ835" s="20"/>
      <c r="AK835" s="20"/>
      <c r="AL835" s="20"/>
      <c r="AM835" s="20"/>
      <c r="AN835" s="20"/>
      <c r="AO835" s="20"/>
      <c r="AP835" s="20"/>
      <c r="AQ835" s="20"/>
      <c r="AR835" s="20"/>
      <c r="AS835" s="20"/>
      <c r="AT835" s="20"/>
      <c r="AU835" s="20"/>
      <c r="AV835" s="20"/>
    </row>
    <row r="836">
      <c r="A836" s="20"/>
      <c r="F836" s="10"/>
      <c r="G836" s="10"/>
      <c r="H836" s="10"/>
      <c r="I836" s="10"/>
      <c r="J836" s="18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  <c r="AE836" s="20"/>
      <c r="AF836" s="20"/>
      <c r="AG836" s="20"/>
      <c r="AH836" s="20"/>
      <c r="AI836" s="20"/>
      <c r="AJ836" s="20"/>
      <c r="AK836" s="20"/>
      <c r="AL836" s="20"/>
      <c r="AM836" s="20"/>
      <c r="AN836" s="20"/>
      <c r="AO836" s="20"/>
      <c r="AP836" s="20"/>
      <c r="AQ836" s="20"/>
      <c r="AR836" s="20"/>
      <c r="AS836" s="20"/>
      <c r="AT836" s="20"/>
      <c r="AU836" s="20"/>
      <c r="AV836" s="20"/>
    </row>
    <row r="837">
      <c r="A837" s="20"/>
      <c r="F837" s="10"/>
      <c r="G837" s="10"/>
      <c r="H837" s="10"/>
      <c r="I837" s="10"/>
      <c r="J837" s="18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  <c r="AE837" s="20"/>
      <c r="AF837" s="20"/>
      <c r="AG837" s="20"/>
      <c r="AH837" s="20"/>
      <c r="AI837" s="20"/>
      <c r="AJ837" s="20"/>
      <c r="AK837" s="20"/>
      <c r="AL837" s="20"/>
      <c r="AM837" s="20"/>
      <c r="AN837" s="20"/>
      <c r="AO837" s="20"/>
      <c r="AP837" s="20"/>
      <c r="AQ837" s="20"/>
      <c r="AR837" s="20"/>
      <c r="AS837" s="20"/>
      <c r="AT837" s="20"/>
      <c r="AU837" s="20"/>
      <c r="AV837" s="20"/>
    </row>
    <row r="838">
      <c r="A838" s="20"/>
      <c r="F838" s="10"/>
      <c r="G838" s="10"/>
      <c r="H838" s="10"/>
      <c r="I838" s="10"/>
      <c r="J838" s="18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  <c r="AE838" s="20"/>
      <c r="AF838" s="20"/>
      <c r="AG838" s="20"/>
      <c r="AH838" s="20"/>
      <c r="AI838" s="20"/>
      <c r="AJ838" s="20"/>
      <c r="AK838" s="20"/>
      <c r="AL838" s="20"/>
      <c r="AM838" s="20"/>
      <c r="AN838" s="20"/>
      <c r="AO838" s="20"/>
      <c r="AP838" s="20"/>
      <c r="AQ838" s="20"/>
      <c r="AR838" s="20"/>
      <c r="AS838" s="20"/>
      <c r="AT838" s="20"/>
      <c r="AU838" s="20"/>
      <c r="AV838" s="20"/>
    </row>
    <row r="839">
      <c r="A839" s="20"/>
      <c r="F839" s="10"/>
      <c r="G839" s="10"/>
      <c r="H839" s="10"/>
      <c r="I839" s="10"/>
      <c r="J839" s="18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  <c r="AE839" s="20"/>
      <c r="AF839" s="20"/>
      <c r="AG839" s="20"/>
      <c r="AH839" s="20"/>
      <c r="AI839" s="20"/>
      <c r="AJ839" s="20"/>
      <c r="AK839" s="20"/>
      <c r="AL839" s="20"/>
      <c r="AM839" s="20"/>
      <c r="AN839" s="20"/>
      <c r="AO839" s="20"/>
      <c r="AP839" s="20"/>
      <c r="AQ839" s="20"/>
      <c r="AR839" s="20"/>
      <c r="AS839" s="20"/>
      <c r="AT839" s="20"/>
      <c r="AU839" s="20"/>
      <c r="AV839" s="20"/>
    </row>
    <row r="840">
      <c r="A840" s="20"/>
      <c r="F840" s="10"/>
      <c r="G840" s="10"/>
      <c r="H840" s="10"/>
      <c r="I840" s="10"/>
      <c r="J840" s="18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  <c r="AE840" s="20"/>
      <c r="AF840" s="20"/>
      <c r="AG840" s="20"/>
      <c r="AH840" s="20"/>
      <c r="AI840" s="20"/>
      <c r="AJ840" s="20"/>
      <c r="AK840" s="20"/>
      <c r="AL840" s="20"/>
      <c r="AM840" s="20"/>
      <c r="AN840" s="20"/>
      <c r="AO840" s="20"/>
      <c r="AP840" s="20"/>
      <c r="AQ840" s="20"/>
      <c r="AR840" s="20"/>
      <c r="AS840" s="20"/>
      <c r="AT840" s="20"/>
      <c r="AU840" s="20"/>
      <c r="AV840" s="20"/>
    </row>
    <row r="841">
      <c r="A841" s="20"/>
      <c r="F841" s="10"/>
      <c r="G841" s="10"/>
      <c r="H841" s="10"/>
      <c r="I841" s="10"/>
      <c r="J841" s="18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  <c r="AE841" s="20"/>
      <c r="AF841" s="20"/>
      <c r="AG841" s="20"/>
      <c r="AH841" s="20"/>
      <c r="AI841" s="20"/>
      <c r="AJ841" s="20"/>
      <c r="AK841" s="20"/>
      <c r="AL841" s="20"/>
      <c r="AM841" s="20"/>
      <c r="AN841" s="20"/>
      <c r="AO841" s="20"/>
      <c r="AP841" s="20"/>
      <c r="AQ841" s="20"/>
      <c r="AR841" s="20"/>
      <c r="AS841" s="20"/>
      <c r="AT841" s="20"/>
      <c r="AU841" s="20"/>
      <c r="AV841" s="20"/>
    </row>
    <row r="842">
      <c r="A842" s="20"/>
      <c r="F842" s="10"/>
      <c r="G842" s="10"/>
      <c r="H842" s="10"/>
      <c r="I842" s="10"/>
      <c r="J842" s="18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  <c r="AE842" s="20"/>
      <c r="AF842" s="20"/>
      <c r="AG842" s="20"/>
      <c r="AH842" s="20"/>
      <c r="AI842" s="20"/>
      <c r="AJ842" s="20"/>
      <c r="AK842" s="20"/>
      <c r="AL842" s="20"/>
      <c r="AM842" s="20"/>
      <c r="AN842" s="20"/>
      <c r="AO842" s="20"/>
      <c r="AP842" s="20"/>
      <c r="AQ842" s="20"/>
      <c r="AR842" s="20"/>
      <c r="AS842" s="20"/>
      <c r="AT842" s="20"/>
      <c r="AU842" s="20"/>
      <c r="AV842" s="20"/>
    </row>
    <row r="843">
      <c r="A843" s="20"/>
      <c r="F843" s="10"/>
      <c r="G843" s="10"/>
      <c r="H843" s="10"/>
      <c r="I843" s="10"/>
      <c r="J843" s="18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  <c r="AE843" s="20"/>
      <c r="AF843" s="20"/>
      <c r="AG843" s="20"/>
      <c r="AH843" s="20"/>
      <c r="AI843" s="20"/>
      <c r="AJ843" s="20"/>
      <c r="AK843" s="20"/>
      <c r="AL843" s="20"/>
      <c r="AM843" s="20"/>
      <c r="AN843" s="20"/>
      <c r="AO843" s="20"/>
      <c r="AP843" s="20"/>
      <c r="AQ843" s="20"/>
      <c r="AR843" s="20"/>
      <c r="AS843" s="20"/>
      <c r="AT843" s="20"/>
      <c r="AU843" s="20"/>
      <c r="AV843" s="20"/>
    </row>
    <row r="844">
      <c r="A844" s="20"/>
      <c r="F844" s="10"/>
      <c r="G844" s="10"/>
      <c r="H844" s="10"/>
      <c r="I844" s="10"/>
      <c r="J844" s="18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  <c r="AE844" s="20"/>
      <c r="AF844" s="20"/>
      <c r="AG844" s="20"/>
      <c r="AH844" s="20"/>
      <c r="AI844" s="20"/>
      <c r="AJ844" s="20"/>
      <c r="AK844" s="20"/>
      <c r="AL844" s="20"/>
      <c r="AM844" s="20"/>
      <c r="AN844" s="20"/>
      <c r="AO844" s="20"/>
      <c r="AP844" s="20"/>
      <c r="AQ844" s="20"/>
      <c r="AR844" s="20"/>
      <c r="AS844" s="20"/>
      <c r="AT844" s="20"/>
      <c r="AU844" s="20"/>
      <c r="AV844" s="20"/>
    </row>
    <row r="845">
      <c r="A845" s="20"/>
      <c r="F845" s="10"/>
      <c r="G845" s="10"/>
      <c r="H845" s="10"/>
      <c r="I845" s="10"/>
      <c r="J845" s="18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  <c r="AE845" s="20"/>
      <c r="AF845" s="20"/>
      <c r="AG845" s="20"/>
      <c r="AH845" s="20"/>
      <c r="AI845" s="20"/>
      <c r="AJ845" s="20"/>
      <c r="AK845" s="20"/>
      <c r="AL845" s="20"/>
      <c r="AM845" s="20"/>
      <c r="AN845" s="20"/>
      <c r="AO845" s="20"/>
      <c r="AP845" s="20"/>
      <c r="AQ845" s="20"/>
      <c r="AR845" s="20"/>
      <c r="AS845" s="20"/>
      <c r="AT845" s="20"/>
      <c r="AU845" s="20"/>
      <c r="AV845" s="20"/>
    </row>
    <row r="846">
      <c r="A846" s="20"/>
      <c r="F846" s="10"/>
      <c r="G846" s="10"/>
      <c r="H846" s="10"/>
      <c r="I846" s="10"/>
      <c r="J846" s="18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  <c r="AE846" s="20"/>
      <c r="AF846" s="20"/>
      <c r="AG846" s="20"/>
      <c r="AH846" s="20"/>
      <c r="AI846" s="20"/>
      <c r="AJ846" s="20"/>
      <c r="AK846" s="20"/>
      <c r="AL846" s="20"/>
      <c r="AM846" s="20"/>
      <c r="AN846" s="20"/>
      <c r="AO846" s="20"/>
      <c r="AP846" s="20"/>
      <c r="AQ846" s="20"/>
      <c r="AR846" s="20"/>
      <c r="AS846" s="20"/>
      <c r="AT846" s="20"/>
      <c r="AU846" s="20"/>
      <c r="AV846" s="20"/>
    </row>
    <row r="847">
      <c r="A847" s="20"/>
      <c r="F847" s="10"/>
      <c r="G847" s="10"/>
      <c r="H847" s="10"/>
      <c r="I847" s="10"/>
      <c r="J847" s="18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  <c r="AE847" s="20"/>
      <c r="AF847" s="20"/>
      <c r="AG847" s="20"/>
      <c r="AH847" s="20"/>
      <c r="AI847" s="20"/>
      <c r="AJ847" s="20"/>
      <c r="AK847" s="20"/>
      <c r="AL847" s="20"/>
      <c r="AM847" s="20"/>
      <c r="AN847" s="20"/>
      <c r="AO847" s="20"/>
      <c r="AP847" s="20"/>
      <c r="AQ847" s="20"/>
      <c r="AR847" s="20"/>
      <c r="AS847" s="20"/>
      <c r="AT847" s="20"/>
      <c r="AU847" s="20"/>
      <c r="AV847" s="20"/>
    </row>
    <row r="848">
      <c r="A848" s="20"/>
      <c r="F848" s="10"/>
      <c r="G848" s="10"/>
      <c r="H848" s="10"/>
      <c r="I848" s="10"/>
      <c r="J848" s="18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  <c r="AE848" s="20"/>
      <c r="AF848" s="20"/>
      <c r="AG848" s="20"/>
      <c r="AH848" s="20"/>
      <c r="AI848" s="20"/>
      <c r="AJ848" s="20"/>
      <c r="AK848" s="20"/>
      <c r="AL848" s="20"/>
      <c r="AM848" s="20"/>
      <c r="AN848" s="20"/>
      <c r="AO848" s="20"/>
      <c r="AP848" s="20"/>
      <c r="AQ848" s="20"/>
      <c r="AR848" s="20"/>
      <c r="AS848" s="20"/>
      <c r="AT848" s="20"/>
      <c r="AU848" s="20"/>
      <c r="AV848" s="20"/>
    </row>
    <row r="849">
      <c r="A849" s="20"/>
      <c r="F849" s="10"/>
      <c r="G849" s="10"/>
      <c r="H849" s="10"/>
      <c r="I849" s="10"/>
      <c r="J849" s="18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  <c r="AE849" s="20"/>
      <c r="AF849" s="20"/>
      <c r="AG849" s="20"/>
      <c r="AH849" s="20"/>
      <c r="AI849" s="20"/>
      <c r="AJ849" s="20"/>
      <c r="AK849" s="20"/>
      <c r="AL849" s="20"/>
      <c r="AM849" s="20"/>
      <c r="AN849" s="20"/>
      <c r="AO849" s="20"/>
      <c r="AP849" s="20"/>
      <c r="AQ849" s="20"/>
      <c r="AR849" s="20"/>
      <c r="AS849" s="20"/>
      <c r="AT849" s="20"/>
      <c r="AU849" s="20"/>
      <c r="AV849" s="20"/>
    </row>
    <row r="850">
      <c r="A850" s="20"/>
      <c r="F850" s="10"/>
      <c r="G850" s="10"/>
      <c r="H850" s="10"/>
      <c r="I850" s="10"/>
      <c r="J850" s="18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  <c r="AE850" s="20"/>
      <c r="AF850" s="20"/>
      <c r="AG850" s="20"/>
      <c r="AH850" s="20"/>
      <c r="AI850" s="20"/>
      <c r="AJ850" s="20"/>
      <c r="AK850" s="20"/>
      <c r="AL850" s="20"/>
      <c r="AM850" s="20"/>
      <c r="AN850" s="20"/>
      <c r="AO850" s="20"/>
      <c r="AP850" s="20"/>
      <c r="AQ850" s="20"/>
      <c r="AR850" s="20"/>
      <c r="AS850" s="20"/>
      <c r="AT850" s="20"/>
      <c r="AU850" s="20"/>
      <c r="AV850" s="20"/>
    </row>
    <row r="851">
      <c r="A851" s="20"/>
      <c r="F851" s="10"/>
      <c r="G851" s="10"/>
      <c r="H851" s="10"/>
      <c r="I851" s="10"/>
      <c r="J851" s="18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  <c r="AE851" s="20"/>
      <c r="AF851" s="20"/>
      <c r="AG851" s="20"/>
      <c r="AH851" s="20"/>
      <c r="AI851" s="20"/>
      <c r="AJ851" s="20"/>
      <c r="AK851" s="20"/>
      <c r="AL851" s="20"/>
      <c r="AM851" s="20"/>
      <c r="AN851" s="20"/>
      <c r="AO851" s="20"/>
      <c r="AP851" s="20"/>
      <c r="AQ851" s="20"/>
      <c r="AR851" s="20"/>
      <c r="AS851" s="20"/>
      <c r="AT851" s="20"/>
      <c r="AU851" s="20"/>
      <c r="AV851" s="20"/>
    </row>
    <row r="852">
      <c r="A852" s="20"/>
      <c r="F852" s="10"/>
      <c r="G852" s="10"/>
      <c r="H852" s="10"/>
      <c r="I852" s="10"/>
      <c r="J852" s="18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  <c r="AE852" s="20"/>
      <c r="AF852" s="20"/>
      <c r="AG852" s="20"/>
      <c r="AH852" s="20"/>
      <c r="AI852" s="20"/>
      <c r="AJ852" s="20"/>
      <c r="AK852" s="20"/>
      <c r="AL852" s="20"/>
      <c r="AM852" s="20"/>
      <c r="AN852" s="20"/>
      <c r="AO852" s="20"/>
      <c r="AP852" s="20"/>
      <c r="AQ852" s="20"/>
      <c r="AR852" s="20"/>
      <c r="AS852" s="20"/>
      <c r="AT852" s="20"/>
      <c r="AU852" s="20"/>
      <c r="AV852" s="20"/>
    </row>
    <row r="853">
      <c r="A853" s="20"/>
      <c r="F853" s="10"/>
      <c r="G853" s="10"/>
      <c r="H853" s="10"/>
      <c r="I853" s="10"/>
      <c r="J853" s="18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  <c r="AE853" s="20"/>
      <c r="AF853" s="20"/>
      <c r="AG853" s="20"/>
      <c r="AH853" s="20"/>
      <c r="AI853" s="20"/>
      <c r="AJ853" s="20"/>
      <c r="AK853" s="20"/>
      <c r="AL853" s="20"/>
      <c r="AM853" s="20"/>
      <c r="AN853" s="20"/>
      <c r="AO853" s="20"/>
      <c r="AP853" s="20"/>
      <c r="AQ853" s="20"/>
      <c r="AR853" s="20"/>
      <c r="AS853" s="20"/>
      <c r="AT853" s="20"/>
      <c r="AU853" s="20"/>
      <c r="AV853" s="20"/>
    </row>
    <row r="854">
      <c r="A854" s="20"/>
      <c r="F854" s="10"/>
      <c r="G854" s="10"/>
      <c r="H854" s="10"/>
      <c r="I854" s="10"/>
      <c r="J854" s="18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  <c r="AE854" s="20"/>
      <c r="AF854" s="20"/>
      <c r="AG854" s="20"/>
      <c r="AH854" s="20"/>
      <c r="AI854" s="20"/>
      <c r="AJ854" s="20"/>
      <c r="AK854" s="20"/>
      <c r="AL854" s="20"/>
      <c r="AM854" s="20"/>
      <c r="AN854" s="20"/>
      <c r="AO854" s="20"/>
      <c r="AP854" s="20"/>
      <c r="AQ854" s="20"/>
      <c r="AR854" s="20"/>
      <c r="AS854" s="20"/>
      <c r="AT854" s="20"/>
      <c r="AU854" s="20"/>
      <c r="AV854" s="20"/>
    </row>
    <row r="855">
      <c r="A855" s="20"/>
      <c r="F855" s="10"/>
      <c r="G855" s="10"/>
      <c r="H855" s="10"/>
      <c r="I855" s="10"/>
      <c r="J855" s="18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  <c r="AE855" s="20"/>
      <c r="AF855" s="20"/>
      <c r="AG855" s="20"/>
      <c r="AH855" s="20"/>
      <c r="AI855" s="20"/>
      <c r="AJ855" s="20"/>
      <c r="AK855" s="20"/>
      <c r="AL855" s="20"/>
      <c r="AM855" s="20"/>
      <c r="AN855" s="20"/>
      <c r="AO855" s="20"/>
      <c r="AP855" s="20"/>
      <c r="AQ855" s="20"/>
      <c r="AR855" s="20"/>
      <c r="AS855" s="20"/>
      <c r="AT855" s="20"/>
      <c r="AU855" s="20"/>
      <c r="AV855" s="20"/>
    </row>
    <row r="856">
      <c r="A856" s="20"/>
      <c r="F856" s="10"/>
      <c r="G856" s="10"/>
      <c r="H856" s="10"/>
      <c r="I856" s="10"/>
      <c r="J856" s="18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  <c r="AE856" s="20"/>
      <c r="AF856" s="20"/>
      <c r="AG856" s="20"/>
      <c r="AH856" s="20"/>
      <c r="AI856" s="20"/>
      <c r="AJ856" s="20"/>
      <c r="AK856" s="20"/>
      <c r="AL856" s="20"/>
      <c r="AM856" s="20"/>
      <c r="AN856" s="20"/>
      <c r="AO856" s="20"/>
      <c r="AP856" s="20"/>
      <c r="AQ856" s="20"/>
      <c r="AR856" s="20"/>
      <c r="AS856" s="20"/>
      <c r="AT856" s="20"/>
      <c r="AU856" s="20"/>
      <c r="AV856" s="20"/>
    </row>
    <row r="857">
      <c r="A857" s="20"/>
      <c r="F857" s="10"/>
      <c r="G857" s="10"/>
      <c r="H857" s="10"/>
      <c r="I857" s="10"/>
      <c r="J857" s="18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  <c r="AE857" s="20"/>
      <c r="AF857" s="20"/>
      <c r="AG857" s="20"/>
      <c r="AH857" s="20"/>
      <c r="AI857" s="20"/>
      <c r="AJ857" s="20"/>
      <c r="AK857" s="20"/>
      <c r="AL857" s="20"/>
      <c r="AM857" s="20"/>
      <c r="AN857" s="20"/>
      <c r="AO857" s="20"/>
      <c r="AP857" s="20"/>
      <c r="AQ857" s="20"/>
      <c r="AR857" s="20"/>
      <c r="AS857" s="20"/>
      <c r="AT857" s="20"/>
      <c r="AU857" s="20"/>
      <c r="AV857" s="20"/>
    </row>
    <row r="858">
      <c r="A858" s="20"/>
      <c r="F858" s="10"/>
      <c r="G858" s="10"/>
      <c r="H858" s="10"/>
      <c r="I858" s="10"/>
      <c r="J858" s="18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  <c r="AE858" s="20"/>
      <c r="AF858" s="20"/>
      <c r="AG858" s="20"/>
      <c r="AH858" s="20"/>
      <c r="AI858" s="20"/>
      <c r="AJ858" s="20"/>
      <c r="AK858" s="20"/>
      <c r="AL858" s="20"/>
      <c r="AM858" s="20"/>
      <c r="AN858" s="20"/>
      <c r="AO858" s="20"/>
      <c r="AP858" s="20"/>
      <c r="AQ858" s="20"/>
      <c r="AR858" s="20"/>
      <c r="AS858" s="20"/>
      <c r="AT858" s="20"/>
      <c r="AU858" s="20"/>
      <c r="AV858" s="20"/>
    </row>
    <row r="859">
      <c r="A859" s="20"/>
      <c r="F859" s="10"/>
      <c r="G859" s="10"/>
      <c r="H859" s="10"/>
      <c r="I859" s="10"/>
      <c r="J859" s="18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  <c r="AE859" s="20"/>
      <c r="AF859" s="20"/>
      <c r="AG859" s="20"/>
      <c r="AH859" s="20"/>
      <c r="AI859" s="20"/>
      <c r="AJ859" s="20"/>
      <c r="AK859" s="20"/>
      <c r="AL859" s="20"/>
      <c r="AM859" s="20"/>
      <c r="AN859" s="20"/>
      <c r="AO859" s="20"/>
      <c r="AP859" s="20"/>
      <c r="AQ859" s="20"/>
      <c r="AR859" s="20"/>
      <c r="AS859" s="20"/>
      <c r="AT859" s="20"/>
      <c r="AU859" s="20"/>
      <c r="AV859" s="20"/>
    </row>
    <row r="860">
      <c r="A860" s="20"/>
      <c r="F860" s="10"/>
      <c r="G860" s="10"/>
      <c r="H860" s="10"/>
      <c r="I860" s="10"/>
      <c r="J860" s="18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  <c r="AE860" s="20"/>
      <c r="AF860" s="20"/>
      <c r="AG860" s="20"/>
      <c r="AH860" s="20"/>
      <c r="AI860" s="20"/>
      <c r="AJ860" s="20"/>
      <c r="AK860" s="20"/>
      <c r="AL860" s="20"/>
      <c r="AM860" s="20"/>
      <c r="AN860" s="20"/>
      <c r="AO860" s="20"/>
      <c r="AP860" s="20"/>
      <c r="AQ860" s="20"/>
      <c r="AR860" s="20"/>
      <c r="AS860" s="20"/>
      <c r="AT860" s="20"/>
      <c r="AU860" s="20"/>
      <c r="AV860" s="20"/>
    </row>
    <row r="861">
      <c r="A861" s="20"/>
      <c r="F861" s="10"/>
      <c r="G861" s="10"/>
      <c r="H861" s="10"/>
      <c r="I861" s="10"/>
      <c r="J861" s="18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  <c r="AE861" s="20"/>
      <c r="AF861" s="20"/>
      <c r="AG861" s="20"/>
      <c r="AH861" s="20"/>
      <c r="AI861" s="20"/>
      <c r="AJ861" s="20"/>
      <c r="AK861" s="20"/>
      <c r="AL861" s="20"/>
      <c r="AM861" s="20"/>
      <c r="AN861" s="20"/>
      <c r="AO861" s="20"/>
      <c r="AP861" s="20"/>
      <c r="AQ861" s="20"/>
      <c r="AR861" s="20"/>
      <c r="AS861" s="20"/>
      <c r="AT861" s="20"/>
      <c r="AU861" s="20"/>
      <c r="AV861" s="20"/>
    </row>
    <row r="862">
      <c r="A862" s="20"/>
      <c r="F862" s="10"/>
      <c r="G862" s="10"/>
      <c r="H862" s="10"/>
      <c r="I862" s="10"/>
      <c r="J862" s="18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  <c r="AE862" s="20"/>
      <c r="AF862" s="20"/>
      <c r="AG862" s="20"/>
      <c r="AH862" s="20"/>
      <c r="AI862" s="20"/>
      <c r="AJ862" s="20"/>
      <c r="AK862" s="20"/>
      <c r="AL862" s="20"/>
      <c r="AM862" s="20"/>
      <c r="AN862" s="20"/>
      <c r="AO862" s="20"/>
      <c r="AP862" s="20"/>
      <c r="AQ862" s="20"/>
      <c r="AR862" s="20"/>
      <c r="AS862" s="20"/>
      <c r="AT862" s="20"/>
      <c r="AU862" s="20"/>
      <c r="AV862" s="20"/>
    </row>
    <row r="863">
      <c r="A863" s="20"/>
      <c r="F863" s="10"/>
      <c r="G863" s="10"/>
      <c r="H863" s="10"/>
      <c r="I863" s="10"/>
      <c r="J863" s="18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  <c r="AE863" s="20"/>
      <c r="AF863" s="20"/>
      <c r="AG863" s="20"/>
      <c r="AH863" s="20"/>
      <c r="AI863" s="20"/>
      <c r="AJ863" s="20"/>
      <c r="AK863" s="20"/>
      <c r="AL863" s="20"/>
      <c r="AM863" s="20"/>
      <c r="AN863" s="20"/>
      <c r="AO863" s="20"/>
      <c r="AP863" s="20"/>
      <c r="AQ863" s="20"/>
      <c r="AR863" s="20"/>
      <c r="AS863" s="20"/>
      <c r="AT863" s="20"/>
      <c r="AU863" s="20"/>
      <c r="AV863" s="20"/>
    </row>
    <row r="864">
      <c r="A864" s="20"/>
      <c r="F864" s="10"/>
      <c r="G864" s="10"/>
      <c r="H864" s="10"/>
      <c r="I864" s="10"/>
      <c r="J864" s="18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  <c r="AE864" s="20"/>
      <c r="AF864" s="20"/>
      <c r="AG864" s="20"/>
      <c r="AH864" s="20"/>
      <c r="AI864" s="20"/>
      <c r="AJ864" s="20"/>
      <c r="AK864" s="20"/>
      <c r="AL864" s="20"/>
      <c r="AM864" s="20"/>
      <c r="AN864" s="20"/>
      <c r="AO864" s="20"/>
      <c r="AP864" s="20"/>
      <c r="AQ864" s="20"/>
      <c r="AR864" s="20"/>
      <c r="AS864" s="20"/>
      <c r="AT864" s="20"/>
      <c r="AU864" s="20"/>
      <c r="AV864" s="20"/>
    </row>
    <row r="865">
      <c r="A865" s="20"/>
      <c r="F865" s="10"/>
      <c r="G865" s="10"/>
      <c r="H865" s="10"/>
      <c r="I865" s="10"/>
      <c r="J865" s="18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  <c r="AE865" s="20"/>
      <c r="AF865" s="20"/>
      <c r="AG865" s="20"/>
      <c r="AH865" s="20"/>
      <c r="AI865" s="20"/>
      <c r="AJ865" s="20"/>
      <c r="AK865" s="20"/>
      <c r="AL865" s="20"/>
      <c r="AM865" s="20"/>
      <c r="AN865" s="20"/>
      <c r="AO865" s="20"/>
      <c r="AP865" s="20"/>
      <c r="AQ865" s="20"/>
      <c r="AR865" s="20"/>
      <c r="AS865" s="20"/>
      <c r="AT865" s="20"/>
      <c r="AU865" s="20"/>
      <c r="AV865" s="20"/>
    </row>
    <row r="866">
      <c r="A866" s="20"/>
      <c r="F866" s="10"/>
      <c r="G866" s="10"/>
      <c r="H866" s="10"/>
      <c r="I866" s="10"/>
      <c r="J866" s="18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  <c r="AE866" s="20"/>
      <c r="AF866" s="20"/>
      <c r="AG866" s="20"/>
      <c r="AH866" s="20"/>
      <c r="AI866" s="20"/>
      <c r="AJ866" s="20"/>
      <c r="AK866" s="20"/>
      <c r="AL866" s="20"/>
      <c r="AM866" s="20"/>
      <c r="AN866" s="20"/>
      <c r="AO866" s="20"/>
      <c r="AP866" s="20"/>
      <c r="AQ866" s="20"/>
      <c r="AR866" s="20"/>
      <c r="AS866" s="20"/>
      <c r="AT866" s="20"/>
      <c r="AU866" s="20"/>
      <c r="AV866" s="20"/>
    </row>
    <row r="867">
      <c r="A867" s="20"/>
      <c r="F867" s="10"/>
      <c r="G867" s="10"/>
      <c r="H867" s="10"/>
      <c r="I867" s="10"/>
      <c r="J867" s="18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  <c r="AE867" s="20"/>
      <c r="AF867" s="20"/>
      <c r="AG867" s="20"/>
      <c r="AH867" s="20"/>
      <c r="AI867" s="20"/>
      <c r="AJ867" s="20"/>
      <c r="AK867" s="20"/>
      <c r="AL867" s="20"/>
      <c r="AM867" s="20"/>
      <c r="AN867" s="20"/>
      <c r="AO867" s="20"/>
      <c r="AP867" s="20"/>
      <c r="AQ867" s="20"/>
      <c r="AR867" s="20"/>
      <c r="AS867" s="20"/>
      <c r="AT867" s="20"/>
      <c r="AU867" s="20"/>
      <c r="AV867" s="20"/>
    </row>
    <row r="868">
      <c r="A868" s="20"/>
      <c r="F868" s="10"/>
      <c r="G868" s="10"/>
      <c r="H868" s="10"/>
      <c r="I868" s="10"/>
      <c r="J868" s="18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  <c r="AE868" s="20"/>
      <c r="AF868" s="20"/>
      <c r="AG868" s="20"/>
      <c r="AH868" s="20"/>
      <c r="AI868" s="20"/>
      <c r="AJ868" s="20"/>
      <c r="AK868" s="20"/>
      <c r="AL868" s="20"/>
      <c r="AM868" s="20"/>
      <c r="AN868" s="20"/>
      <c r="AO868" s="20"/>
      <c r="AP868" s="20"/>
      <c r="AQ868" s="20"/>
      <c r="AR868" s="20"/>
      <c r="AS868" s="20"/>
      <c r="AT868" s="20"/>
      <c r="AU868" s="20"/>
      <c r="AV868" s="20"/>
    </row>
    <row r="869">
      <c r="A869" s="20"/>
      <c r="F869" s="10"/>
      <c r="G869" s="10"/>
      <c r="H869" s="10"/>
      <c r="I869" s="10"/>
      <c r="J869" s="18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  <c r="AE869" s="20"/>
      <c r="AF869" s="20"/>
      <c r="AG869" s="20"/>
      <c r="AH869" s="20"/>
      <c r="AI869" s="20"/>
      <c r="AJ869" s="20"/>
      <c r="AK869" s="20"/>
      <c r="AL869" s="20"/>
      <c r="AM869" s="20"/>
      <c r="AN869" s="20"/>
      <c r="AO869" s="20"/>
      <c r="AP869" s="20"/>
      <c r="AQ869" s="20"/>
      <c r="AR869" s="20"/>
      <c r="AS869" s="20"/>
      <c r="AT869" s="20"/>
      <c r="AU869" s="20"/>
      <c r="AV869" s="20"/>
    </row>
    <row r="870">
      <c r="A870" s="20"/>
      <c r="F870" s="10"/>
      <c r="G870" s="10"/>
      <c r="H870" s="10"/>
      <c r="I870" s="10"/>
      <c r="J870" s="18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  <c r="AE870" s="20"/>
      <c r="AF870" s="20"/>
      <c r="AG870" s="20"/>
      <c r="AH870" s="20"/>
      <c r="AI870" s="20"/>
      <c r="AJ870" s="20"/>
      <c r="AK870" s="20"/>
      <c r="AL870" s="20"/>
      <c r="AM870" s="20"/>
      <c r="AN870" s="20"/>
      <c r="AO870" s="20"/>
      <c r="AP870" s="20"/>
      <c r="AQ870" s="20"/>
      <c r="AR870" s="20"/>
      <c r="AS870" s="20"/>
      <c r="AT870" s="20"/>
      <c r="AU870" s="20"/>
      <c r="AV870" s="20"/>
    </row>
    <row r="871">
      <c r="A871" s="20"/>
      <c r="F871" s="10"/>
      <c r="G871" s="10"/>
      <c r="H871" s="10"/>
      <c r="I871" s="10"/>
      <c r="J871" s="18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  <c r="AE871" s="20"/>
      <c r="AF871" s="20"/>
      <c r="AG871" s="20"/>
      <c r="AH871" s="20"/>
      <c r="AI871" s="20"/>
      <c r="AJ871" s="20"/>
      <c r="AK871" s="20"/>
      <c r="AL871" s="20"/>
      <c r="AM871" s="20"/>
      <c r="AN871" s="20"/>
      <c r="AO871" s="20"/>
      <c r="AP871" s="20"/>
      <c r="AQ871" s="20"/>
      <c r="AR871" s="20"/>
      <c r="AS871" s="20"/>
      <c r="AT871" s="20"/>
      <c r="AU871" s="20"/>
      <c r="AV871" s="20"/>
    </row>
    <row r="872">
      <c r="A872" s="20"/>
      <c r="F872" s="10"/>
      <c r="G872" s="10"/>
      <c r="H872" s="10"/>
      <c r="I872" s="10"/>
      <c r="J872" s="18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  <c r="AE872" s="20"/>
      <c r="AF872" s="20"/>
      <c r="AG872" s="20"/>
      <c r="AH872" s="20"/>
      <c r="AI872" s="20"/>
      <c r="AJ872" s="20"/>
      <c r="AK872" s="20"/>
      <c r="AL872" s="20"/>
      <c r="AM872" s="20"/>
      <c r="AN872" s="20"/>
      <c r="AO872" s="20"/>
      <c r="AP872" s="20"/>
      <c r="AQ872" s="20"/>
      <c r="AR872" s="20"/>
      <c r="AS872" s="20"/>
      <c r="AT872" s="20"/>
      <c r="AU872" s="20"/>
      <c r="AV872" s="20"/>
    </row>
    <row r="873">
      <c r="A873" s="20"/>
      <c r="F873" s="10"/>
      <c r="G873" s="10"/>
      <c r="H873" s="10"/>
      <c r="I873" s="10"/>
      <c r="J873" s="18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  <c r="AE873" s="20"/>
      <c r="AF873" s="20"/>
      <c r="AG873" s="20"/>
      <c r="AH873" s="20"/>
      <c r="AI873" s="20"/>
      <c r="AJ873" s="20"/>
      <c r="AK873" s="20"/>
      <c r="AL873" s="20"/>
      <c r="AM873" s="20"/>
      <c r="AN873" s="20"/>
      <c r="AO873" s="20"/>
      <c r="AP873" s="20"/>
      <c r="AQ873" s="20"/>
      <c r="AR873" s="20"/>
      <c r="AS873" s="20"/>
      <c r="AT873" s="20"/>
      <c r="AU873" s="20"/>
      <c r="AV873" s="20"/>
    </row>
    <row r="874">
      <c r="A874" s="20"/>
      <c r="F874" s="10"/>
      <c r="G874" s="10"/>
      <c r="H874" s="10"/>
      <c r="I874" s="10"/>
      <c r="J874" s="18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  <c r="AE874" s="20"/>
      <c r="AF874" s="20"/>
      <c r="AG874" s="20"/>
      <c r="AH874" s="20"/>
      <c r="AI874" s="20"/>
      <c r="AJ874" s="20"/>
      <c r="AK874" s="20"/>
      <c r="AL874" s="20"/>
      <c r="AM874" s="20"/>
      <c r="AN874" s="20"/>
      <c r="AO874" s="20"/>
      <c r="AP874" s="20"/>
      <c r="AQ874" s="20"/>
      <c r="AR874" s="20"/>
      <c r="AS874" s="20"/>
      <c r="AT874" s="20"/>
      <c r="AU874" s="20"/>
      <c r="AV874" s="20"/>
    </row>
    <row r="875">
      <c r="A875" s="20"/>
      <c r="F875" s="10"/>
      <c r="G875" s="10"/>
      <c r="H875" s="10"/>
      <c r="I875" s="10"/>
      <c r="J875" s="18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  <c r="AE875" s="20"/>
      <c r="AF875" s="20"/>
      <c r="AG875" s="20"/>
      <c r="AH875" s="20"/>
      <c r="AI875" s="20"/>
      <c r="AJ875" s="20"/>
      <c r="AK875" s="20"/>
      <c r="AL875" s="20"/>
      <c r="AM875" s="20"/>
      <c r="AN875" s="20"/>
      <c r="AO875" s="20"/>
      <c r="AP875" s="20"/>
      <c r="AQ875" s="20"/>
      <c r="AR875" s="20"/>
      <c r="AS875" s="20"/>
      <c r="AT875" s="20"/>
      <c r="AU875" s="20"/>
      <c r="AV875" s="20"/>
    </row>
    <row r="876">
      <c r="A876" s="20"/>
      <c r="F876" s="10"/>
      <c r="G876" s="10"/>
      <c r="H876" s="10"/>
      <c r="I876" s="10"/>
      <c r="J876" s="18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  <c r="AE876" s="20"/>
      <c r="AF876" s="20"/>
      <c r="AG876" s="20"/>
      <c r="AH876" s="20"/>
      <c r="AI876" s="20"/>
      <c r="AJ876" s="20"/>
      <c r="AK876" s="20"/>
      <c r="AL876" s="20"/>
      <c r="AM876" s="20"/>
      <c r="AN876" s="20"/>
      <c r="AO876" s="20"/>
      <c r="AP876" s="20"/>
      <c r="AQ876" s="20"/>
      <c r="AR876" s="20"/>
      <c r="AS876" s="20"/>
      <c r="AT876" s="20"/>
      <c r="AU876" s="20"/>
      <c r="AV876" s="20"/>
    </row>
    <row r="877">
      <c r="A877" s="20"/>
      <c r="F877" s="10"/>
      <c r="G877" s="10"/>
      <c r="H877" s="10"/>
      <c r="I877" s="10"/>
      <c r="J877" s="18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  <c r="AE877" s="20"/>
      <c r="AF877" s="20"/>
      <c r="AG877" s="20"/>
      <c r="AH877" s="20"/>
      <c r="AI877" s="20"/>
      <c r="AJ877" s="20"/>
      <c r="AK877" s="20"/>
      <c r="AL877" s="20"/>
      <c r="AM877" s="20"/>
      <c r="AN877" s="20"/>
      <c r="AO877" s="20"/>
      <c r="AP877" s="20"/>
      <c r="AQ877" s="20"/>
      <c r="AR877" s="20"/>
      <c r="AS877" s="20"/>
      <c r="AT877" s="20"/>
      <c r="AU877" s="20"/>
      <c r="AV877" s="20"/>
    </row>
    <row r="878">
      <c r="A878" s="20"/>
      <c r="F878" s="10"/>
      <c r="G878" s="10"/>
      <c r="H878" s="10"/>
      <c r="I878" s="10"/>
      <c r="J878" s="18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  <c r="AE878" s="20"/>
      <c r="AF878" s="20"/>
      <c r="AG878" s="20"/>
      <c r="AH878" s="20"/>
      <c r="AI878" s="20"/>
      <c r="AJ878" s="20"/>
      <c r="AK878" s="20"/>
      <c r="AL878" s="20"/>
      <c r="AM878" s="20"/>
      <c r="AN878" s="20"/>
      <c r="AO878" s="20"/>
      <c r="AP878" s="20"/>
      <c r="AQ878" s="20"/>
      <c r="AR878" s="20"/>
      <c r="AS878" s="20"/>
      <c r="AT878" s="20"/>
      <c r="AU878" s="20"/>
      <c r="AV878" s="20"/>
    </row>
    <row r="879">
      <c r="A879" s="20"/>
      <c r="F879" s="10"/>
      <c r="G879" s="10"/>
      <c r="H879" s="10"/>
      <c r="I879" s="10"/>
      <c r="J879" s="18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  <c r="AE879" s="20"/>
      <c r="AF879" s="20"/>
      <c r="AG879" s="20"/>
      <c r="AH879" s="20"/>
      <c r="AI879" s="20"/>
      <c r="AJ879" s="20"/>
      <c r="AK879" s="20"/>
      <c r="AL879" s="20"/>
      <c r="AM879" s="20"/>
      <c r="AN879" s="20"/>
      <c r="AO879" s="20"/>
      <c r="AP879" s="20"/>
      <c r="AQ879" s="20"/>
      <c r="AR879" s="20"/>
      <c r="AS879" s="20"/>
      <c r="AT879" s="20"/>
      <c r="AU879" s="20"/>
      <c r="AV879" s="20"/>
    </row>
    <row r="880">
      <c r="A880" s="20"/>
      <c r="F880" s="10"/>
      <c r="G880" s="10"/>
      <c r="H880" s="10"/>
      <c r="I880" s="10"/>
      <c r="J880" s="18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  <c r="AE880" s="20"/>
      <c r="AF880" s="20"/>
      <c r="AG880" s="20"/>
      <c r="AH880" s="20"/>
      <c r="AI880" s="20"/>
      <c r="AJ880" s="20"/>
      <c r="AK880" s="20"/>
      <c r="AL880" s="20"/>
      <c r="AM880" s="20"/>
      <c r="AN880" s="20"/>
      <c r="AO880" s="20"/>
      <c r="AP880" s="20"/>
      <c r="AQ880" s="20"/>
      <c r="AR880" s="20"/>
      <c r="AS880" s="20"/>
      <c r="AT880" s="20"/>
      <c r="AU880" s="20"/>
      <c r="AV880" s="20"/>
    </row>
    <row r="881">
      <c r="A881" s="20"/>
      <c r="F881" s="10"/>
      <c r="G881" s="10"/>
      <c r="H881" s="10"/>
      <c r="I881" s="10"/>
      <c r="J881" s="18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  <c r="AE881" s="20"/>
      <c r="AF881" s="20"/>
      <c r="AG881" s="20"/>
      <c r="AH881" s="20"/>
      <c r="AI881" s="20"/>
      <c r="AJ881" s="20"/>
      <c r="AK881" s="20"/>
      <c r="AL881" s="20"/>
      <c r="AM881" s="20"/>
      <c r="AN881" s="20"/>
      <c r="AO881" s="20"/>
      <c r="AP881" s="20"/>
      <c r="AQ881" s="20"/>
      <c r="AR881" s="20"/>
      <c r="AS881" s="20"/>
      <c r="AT881" s="20"/>
      <c r="AU881" s="20"/>
      <c r="AV881" s="20"/>
    </row>
    <row r="882">
      <c r="A882" s="20"/>
      <c r="F882" s="10"/>
      <c r="G882" s="10"/>
      <c r="H882" s="10"/>
      <c r="I882" s="10"/>
      <c r="J882" s="18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  <c r="AE882" s="20"/>
      <c r="AF882" s="20"/>
      <c r="AG882" s="20"/>
      <c r="AH882" s="20"/>
      <c r="AI882" s="20"/>
      <c r="AJ882" s="20"/>
      <c r="AK882" s="20"/>
      <c r="AL882" s="20"/>
      <c r="AM882" s="20"/>
      <c r="AN882" s="20"/>
      <c r="AO882" s="20"/>
      <c r="AP882" s="20"/>
      <c r="AQ882" s="20"/>
      <c r="AR882" s="20"/>
      <c r="AS882" s="20"/>
      <c r="AT882" s="20"/>
      <c r="AU882" s="20"/>
      <c r="AV882" s="20"/>
    </row>
    <row r="883">
      <c r="A883" s="20"/>
      <c r="F883" s="10"/>
      <c r="G883" s="10"/>
      <c r="H883" s="10"/>
      <c r="I883" s="10"/>
      <c r="J883" s="18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  <c r="AE883" s="20"/>
      <c r="AF883" s="20"/>
      <c r="AG883" s="20"/>
      <c r="AH883" s="20"/>
      <c r="AI883" s="20"/>
      <c r="AJ883" s="20"/>
      <c r="AK883" s="20"/>
      <c r="AL883" s="20"/>
      <c r="AM883" s="20"/>
      <c r="AN883" s="20"/>
      <c r="AO883" s="20"/>
      <c r="AP883" s="20"/>
      <c r="AQ883" s="20"/>
      <c r="AR883" s="20"/>
      <c r="AS883" s="20"/>
      <c r="AT883" s="20"/>
      <c r="AU883" s="20"/>
      <c r="AV883" s="20"/>
    </row>
    <row r="884">
      <c r="A884" s="20"/>
      <c r="F884" s="10"/>
      <c r="G884" s="10"/>
      <c r="H884" s="10"/>
      <c r="I884" s="10"/>
      <c r="J884" s="18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  <c r="AE884" s="20"/>
      <c r="AF884" s="20"/>
      <c r="AG884" s="20"/>
      <c r="AH884" s="20"/>
      <c r="AI884" s="20"/>
      <c r="AJ884" s="20"/>
      <c r="AK884" s="20"/>
      <c r="AL884" s="20"/>
      <c r="AM884" s="20"/>
      <c r="AN884" s="20"/>
      <c r="AO884" s="20"/>
      <c r="AP884" s="20"/>
      <c r="AQ884" s="20"/>
      <c r="AR884" s="20"/>
      <c r="AS884" s="20"/>
      <c r="AT884" s="20"/>
      <c r="AU884" s="20"/>
      <c r="AV884" s="20"/>
    </row>
    <row r="885">
      <c r="A885" s="20"/>
      <c r="F885" s="10"/>
      <c r="G885" s="10"/>
      <c r="H885" s="10"/>
      <c r="I885" s="10"/>
      <c r="J885" s="18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  <c r="AE885" s="20"/>
      <c r="AF885" s="20"/>
      <c r="AG885" s="20"/>
      <c r="AH885" s="20"/>
      <c r="AI885" s="20"/>
      <c r="AJ885" s="20"/>
      <c r="AK885" s="20"/>
      <c r="AL885" s="20"/>
      <c r="AM885" s="20"/>
      <c r="AN885" s="20"/>
      <c r="AO885" s="20"/>
      <c r="AP885" s="20"/>
      <c r="AQ885" s="20"/>
      <c r="AR885" s="20"/>
      <c r="AS885" s="20"/>
      <c r="AT885" s="20"/>
      <c r="AU885" s="20"/>
      <c r="AV885" s="20"/>
    </row>
    <row r="886">
      <c r="A886" s="20"/>
      <c r="F886" s="10"/>
      <c r="G886" s="10"/>
      <c r="H886" s="10"/>
      <c r="I886" s="10"/>
      <c r="J886" s="18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  <c r="AE886" s="20"/>
      <c r="AF886" s="20"/>
      <c r="AG886" s="20"/>
      <c r="AH886" s="20"/>
      <c r="AI886" s="20"/>
      <c r="AJ886" s="20"/>
      <c r="AK886" s="20"/>
      <c r="AL886" s="20"/>
      <c r="AM886" s="20"/>
      <c r="AN886" s="20"/>
      <c r="AO886" s="20"/>
      <c r="AP886" s="20"/>
      <c r="AQ886" s="20"/>
      <c r="AR886" s="20"/>
      <c r="AS886" s="20"/>
      <c r="AT886" s="20"/>
      <c r="AU886" s="20"/>
      <c r="AV886" s="20"/>
    </row>
    <row r="887">
      <c r="A887" s="20"/>
      <c r="F887" s="10"/>
      <c r="G887" s="10"/>
      <c r="H887" s="10"/>
      <c r="I887" s="10"/>
      <c r="J887" s="18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  <c r="AE887" s="20"/>
      <c r="AF887" s="20"/>
      <c r="AG887" s="20"/>
      <c r="AH887" s="20"/>
      <c r="AI887" s="20"/>
      <c r="AJ887" s="20"/>
      <c r="AK887" s="20"/>
      <c r="AL887" s="20"/>
      <c r="AM887" s="20"/>
      <c r="AN887" s="20"/>
      <c r="AO887" s="20"/>
      <c r="AP887" s="20"/>
      <c r="AQ887" s="20"/>
      <c r="AR887" s="20"/>
      <c r="AS887" s="20"/>
      <c r="AT887" s="20"/>
      <c r="AU887" s="20"/>
      <c r="AV887" s="20"/>
    </row>
    <row r="888">
      <c r="A888" s="20"/>
      <c r="F888" s="10"/>
      <c r="G888" s="10"/>
      <c r="H888" s="10"/>
      <c r="I888" s="10"/>
      <c r="J888" s="18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  <c r="AE888" s="20"/>
      <c r="AF888" s="20"/>
      <c r="AG888" s="20"/>
      <c r="AH888" s="20"/>
      <c r="AI888" s="20"/>
      <c r="AJ888" s="20"/>
      <c r="AK888" s="20"/>
      <c r="AL888" s="20"/>
      <c r="AM888" s="20"/>
      <c r="AN888" s="20"/>
      <c r="AO888" s="20"/>
      <c r="AP888" s="20"/>
      <c r="AQ888" s="20"/>
      <c r="AR888" s="20"/>
      <c r="AS888" s="20"/>
      <c r="AT888" s="20"/>
      <c r="AU888" s="20"/>
      <c r="AV888" s="20"/>
    </row>
    <row r="889">
      <c r="A889" s="20"/>
      <c r="F889" s="10"/>
      <c r="G889" s="10"/>
      <c r="H889" s="10"/>
      <c r="I889" s="10"/>
      <c r="J889" s="18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  <c r="AE889" s="20"/>
      <c r="AF889" s="20"/>
      <c r="AG889" s="20"/>
      <c r="AH889" s="20"/>
      <c r="AI889" s="20"/>
      <c r="AJ889" s="20"/>
      <c r="AK889" s="20"/>
      <c r="AL889" s="20"/>
      <c r="AM889" s="20"/>
      <c r="AN889" s="20"/>
      <c r="AO889" s="20"/>
      <c r="AP889" s="20"/>
      <c r="AQ889" s="20"/>
      <c r="AR889" s="20"/>
      <c r="AS889" s="20"/>
      <c r="AT889" s="20"/>
      <c r="AU889" s="20"/>
      <c r="AV889" s="20"/>
    </row>
    <row r="890">
      <c r="A890" s="20"/>
      <c r="F890" s="10"/>
      <c r="G890" s="10"/>
      <c r="H890" s="10"/>
      <c r="I890" s="10"/>
      <c r="J890" s="18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  <c r="AE890" s="20"/>
      <c r="AF890" s="20"/>
      <c r="AG890" s="20"/>
      <c r="AH890" s="20"/>
      <c r="AI890" s="20"/>
      <c r="AJ890" s="20"/>
      <c r="AK890" s="20"/>
      <c r="AL890" s="20"/>
      <c r="AM890" s="20"/>
      <c r="AN890" s="20"/>
      <c r="AO890" s="20"/>
      <c r="AP890" s="20"/>
      <c r="AQ890" s="20"/>
      <c r="AR890" s="20"/>
      <c r="AS890" s="20"/>
      <c r="AT890" s="20"/>
      <c r="AU890" s="20"/>
      <c r="AV890" s="20"/>
    </row>
    <row r="891">
      <c r="A891" s="20"/>
      <c r="F891" s="10"/>
      <c r="G891" s="10"/>
      <c r="H891" s="10"/>
      <c r="I891" s="10"/>
      <c r="J891" s="18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  <c r="AE891" s="20"/>
      <c r="AF891" s="20"/>
      <c r="AG891" s="20"/>
      <c r="AH891" s="20"/>
      <c r="AI891" s="20"/>
      <c r="AJ891" s="20"/>
      <c r="AK891" s="20"/>
      <c r="AL891" s="20"/>
      <c r="AM891" s="20"/>
      <c r="AN891" s="20"/>
      <c r="AO891" s="20"/>
      <c r="AP891" s="20"/>
      <c r="AQ891" s="20"/>
      <c r="AR891" s="20"/>
      <c r="AS891" s="20"/>
      <c r="AT891" s="20"/>
      <c r="AU891" s="20"/>
      <c r="AV891" s="20"/>
    </row>
    <row r="892">
      <c r="A892" s="20"/>
      <c r="F892" s="10"/>
      <c r="G892" s="10"/>
      <c r="H892" s="10"/>
      <c r="I892" s="10"/>
      <c r="J892" s="18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  <c r="AE892" s="20"/>
      <c r="AF892" s="20"/>
      <c r="AG892" s="20"/>
      <c r="AH892" s="20"/>
      <c r="AI892" s="20"/>
      <c r="AJ892" s="20"/>
      <c r="AK892" s="20"/>
      <c r="AL892" s="20"/>
      <c r="AM892" s="20"/>
      <c r="AN892" s="20"/>
      <c r="AO892" s="20"/>
      <c r="AP892" s="20"/>
      <c r="AQ892" s="20"/>
      <c r="AR892" s="20"/>
      <c r="AS892" s="20"/>
      <c r="AT892" s="20"/>
      <c r="AU892" s="20"/>
      <c r="AV892" s="20"/>
    </row>
    <row r="893">
      <c r="A893" s="20"/>
      <c r="F893" s="10"/>
      <c r="G893" s="10"/>
      <c r="H893" s="10"/>
      <c r="I893" s="10"/>
      <c r="J893" s="18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  <c r="AE893" s="20"/>
      <c r="AF893" s="20"/>
      <c r="AG893" s="20"/>
      <c r="AH893" s="20"/>
      <c r="AI893" s="20"/>
      <c r="AJ893" s="20"/>
      <c r="AK893" s="20"/>
      <c r="AL893" s="20"/>
      <c r="AM893" s="20"/>
      <c r="AN893" s="20"/>
      <c r="AO893" s="20"/>
      <c r="AP893" s="20"/>
      <c r="AQ893" s="20"/>
      <c r="AR893" s="20"/>
      <c r="AS893" s="20"/>
      <c r="AT893" s="20"/>
      <c r="AU893" s="20"/>
      <c r="AV893" s="20"/>
    </row>
    <row r="894">
      <c r="A894" s="20"/>
      <c r="F894" s="10"/>
      <c r="G894" s="10"/>
      <c r="H894" s="10"/>
      <c r="I894" s="10"/>
      <c r="J894" s="18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  <c r="AE894" s="20"/>
      <c r="AF894" s="20"/>
      <c r="AG894" s="20"/>
      <c r="AH894" s="20"/>
      <c r="AI894" s="20"/>
      <c r="AJ894" s="20"/>
      <c r="AK894" s="20"/>
      <c r="AL894" s="20"/>
      <c r="AM894" s="20"/>
      <c r="AN894" s="20"/>
      <c r="AO894" s="20"/>
      <c r="AP894" s="20"/>
      <c r="AQ894" s="20"/>
      <c r="AR894" s="20"/>
      <c r="AS894" s="20"/>
      <c r="AT894" s="20"/>
      <c r="AU894" s="20"/>
      <c r="AV894" s="20"/>
    </row>
    <row r="895">
      <c r="A895" s="20"/>
      <c r="F895" s="10"/>
      <c r="G895" s="10"/>
      <c r="H895" s="10"/>
      <c r="I895" s="10"/>
      <c r="J895" s="18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  <c r="AE895" s="20"/>
      <c r="AF895" s="20"/>
      <c r="AG895" s="20"/>
      <c r="AH895" s="20"/>
      <c r="AI895" s="20"/>
      <c r="AJ895" s="20"/>
      <c r="AK895" s="20"/>
      <c r="AL895" s="20"/>
      <c r="AM895" s="20"/>
      <c r="AN895" s="20"/>
      <c r="AO895" s="20"/>
      <c r="AP895" s="20"/>
      <c r="AQ895" s="20"/>
      <c r="AR895" s="20"/>
      <c r="AS895" s="20"/>
      <c r="AT895" s="20"/>
      <c r="AU895" s="20"/>
      <c r="AV895" s="20"/>
    </row>
    <row r="896">
      <c r="A896" s="20"/>
      <c r="F896" s="10"/>
      <c r="G896" s="10"/>
      <c r="H896" s="10"/>
      <c r="I896" s="10"/>
      <c r="J896" s="18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  <c r="AE896" s="20"/>
      <c r="AF896" s="20"/>
      <c r="AG896" s="20"/>
      <c r="AH896" s="20"/>
      <c r="AI896" s="20"/>
      <c r="AJ896" s="20"/>
      <c r="AK896" s="20"/>
      <c r="AL896" s="20"/>
      <c r="AM896" s="20"/>
      <c r="AN896" s="20"/>
      <c r="AO896" s="20"/>
      <c r="AP896" s="20"/>
      <c r="AQ896" s="20"/>
      <c r="AR896" s="20"/>
      <c r="AS896" s="20"/>
      <c r="AT896" s="20"/>
      <c r="AU896" s="20"/>
      <c r="AV896" s="20"/>
    </row>
    <row r="897">
      <c r="A897" s="20"/>
      <c r="F897" s="10"/>
      <c r="G897" s="10"/>
      <c r="H897" s="10"/>
      <c r="I897" s="10"/>
      <c r="J897" s="18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  <c r="AE897" s="20"/>
      <c r="AF897" s="20"/>
      <c r="AG897" s="20"/>
      <c r="AH897" s="20"/>
      <c r="AI897" s="20"/>
      <c r="AJ897" s="20"/>
      <c r="AK897" s="20"/>
      <c r="AL897" s="20"/>
      <c r="AM897" s="20"/>
      <c r="AN897" s="20"/>
      <c r="AO897" s="20"/>
      <c r="AP897" s="20"/>
      <c r="AQ897" s="20"/>
      <c r="AR897" s="20"/>
      <c r="AS897" s="20"/>
      <c r="AT897" s="20"/>
      <c r="AU897" s="20"/>
      <c r="AV897" s="20"/>
    </row>
    <row r="898">
      <c r="A898" s="20"/>
      <c r="F898" s="10"/>
      <c r="G898" s="10"/>
      <c r="H898" s="10"/>
      <c r="I898" s="10"/>
      <c r="J898" s="18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  <c r="AE898" s="20"/>
      <c r="AF898" s="20"/>
      <c r="AG898" s="20"/>
      <c r="AH898" s="20"/>
      <c r="AI898" s="20"/>
      <c r="AJ898" s="20"/>
      <c r="AK898" s="20"/>
      <c r="AL898" s="20"/>
      <c r="AM898" s="20"/>
      <c r="AN898" s="20"/>
      <c r="AO898" s="20"/>
      <c r="AP898" s="20"/>
      <c r="AQ898" s="20"/>
      <c r="AR898" s="20"/>
      <c r="AS898" s="20"/>
      <c r="AT898" s="20"/>
      <c r="AU898" s="20"/>
      <c r="AV898" s="20"/>
    </row>
    <row r="899">
      <c r="A899" s="20"/>
      <c r="F899" s="10"/>
      <c r="G899" s="10"/>
      <c r="H899" s="10"/>
      <c r="I899" s="10"/>
      <c r="J899" s="18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  <c r="AE899" s="20"/>
      <c r="AF899" s="20"/>
      <c r="AG899" s="20"/>
      <c r="AH899" s="20"/>
      <c r="AI899" s="20"/>
      <c r="AJ899" s="20"/>
      <c r="AK899" s="20"/>
      <c r="AL899" s="20"/>
      <c r="AM899" s="20"/>
      <c r="AN899" s="20"/>
      <c r="AO899" s="20"/>
      <c r="AP899" s="20"/>
      <c r="AQ899" s="20"/>
      <c r="AR899" s="20"/>
      <c r="AS899" s="20"/>
      <c r="AT899" s="20"/>
      <c r="AU899" s="20"/>
      <c r="AV899" s="20"/>
    </row>
    <row r="900">
      <c r="A900" s="20"/>
      <c r="F900" s="10"/>
      <c r="G900" s="10"/>
      <c r="H900" s="10"/>
      <c r="I900" s="10"/>
      <c r="J900" s="18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  <c r="AE900" s="20"/>
      <c r="AF900" s="20"/>
      <c r="AG900" s="20"/>
      <c r="AH900" s="20"/>
      <c r="AI900" s="20"/>
      <c r="AJ900" s="20"/>
      <c r="AK900" s="20"/>
      <c r="AL900" s="20"/>
      <c r="AM900" s="20"/>
      <c r="AN900" s="20"/>
      <c r="AO900" s="20"/>
      <c r="AP900" s="20"/>
      <c r="AQ900" s="20"/>
      <c r="AR900" s="20"/>
      <c r="AS900" s="20"/>
      <c r="AT900" s="20"/>
      <c r="AU900" s="20"/>
      <c r="AV900" s="20"/>
    </row>
    <row r="901">
      <c r="A901" s="20"/>
      <c r="F901" s="10"/>
      <c r="G901" s="10"/>
      <c r="H901" s="10"/>
      <c r="I901" s="10"/>
      <c r="J901" s="18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  <c r="AE901" s="20"/>
      <c r="AF901" s="20"/>
      <c r="AG901" s="20"/>
      <c r="AH901" s="20"/>
      <c r="AI901" s="20"/>
      <c r="AJ901" s="20"/>
      <c r="AK901" s="20"/>
      <c r="AL901" s="20"/>
      <c r="AM901" s="20"/>
      <c r="AN901" s="20"/>
      <c r="AO901" s="20"/>
      <c r="AP901" s="20"/>
      <c r="AQ901" s="20"/>
      <c r="AR901" s="20"/>
      <c r="AS901" s="20"/>
      <c r="AT901" s="20"/>
      <c r="AU901" s="20"/>
      <c r="AV901" s="20"/>
    </row>
    <row r="902">
      <c r="A902" s="20"/>
      <c r="F902" s="10"/>
      <c r="G902" s="10"/>
      <c r="H902" s="10"/>
      <c r="I902" s="10"/>
      <c r="J902" s="18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  <c r="AE902" s="20"/>
      <c r="AF902" s="20"/>
      <c r="AG902" s="20"/>
      <c r="AH902" s="20"/>
      <c r="AI902" s="20"/>
      <c r="AJ902" s="20"/>
      <c r="AK902" s="20"/>
      <c r="AL902" s="20"/>
      <c r="AM902" s="20"/>
      <c r="AN902" s="20"/>
      <c r="AO902" s="20"/>
      <c r="AP902" s="20"/>
      <c r="AQ902" s="20"/>
      <c r="AR902" s="20"/>
      <c r="AS902" s="20"/>
      <c r="AT902" s="20"/>
      <c r="AU902" s="20"/>
      <c r="AV902" s="20"/>
    </row>
    <row r="903">
      <c r="A903" s="20"/>
      <c r="F903" s="10"/>
      <c r="G903" s="10"/>
      <c r="H903" s="10"/>
      <c r="I903" s="10"/>
      <c r="J903" s="18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  <c r="AE903" s="20"/>
      <c r="AF903" s="20"/>
      <c r="AG903" s="20"/>
      <c r="AH903" s="20"/>
      <c r="AI903" s="20"/>
      <c r="AJ903" s="20"/>
      <c r="AK903" s="20"/>
      <c r="AL903" s="20"/>
      <c r="AM903" s="20"/>
      <c r="AN903" s="20"/>
      <c r="AO903" s="20"/>
      <c r="AP903" s="20"/>
      <c r="AQ903" s="20"/>
      <c r="AR903" s="20"/>
      <c r="AS903" s="20"/>
      <c r="AT903" s="20"/>
      <c r="AU903" s="20"/>
      <c r="AV903" s="20"/>
    </row>
    <row r="904">
      <c r="A904" s="20"/>
      <c r="F904" s="10"/>
      <c r="G904" s="10"/>
      <c r="H904" s="10"/>
      <c r="I904" s="10"/>
      <c r="J904" s="18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  <c r="AE904" s="20"/>
      <c r="AF904" s="20"/>
      <c r="AG904" s="20"/>
      <c r="AH904" s="20"/>
      <c r="AI904" s="20"/>
      <c r="AJ904" s="20"/>
      <c r="AK904" s="20"/>
      <c r="AL904" s="20"/>
      <c r="AM904" s="20"/>
      <c r="AN904" s="20"/>
      <c r="AO904" s="20"/>
      <c r="AP904" s="20"/>
      <c r="AQ904" s="20"/>
      <c r="AR904" s="20"/>
      <c r="AS904" s="20"/>
      <c r="AT904" s="20"/>
      <c r="AU904" s="20"/>
      <c r="AV904" s="20"/>
    </row>
    <row r="905">
      <c r="A905" s="20"/>
      <c r="F905" s="10"/>
      <c r="G905" s="10"/>
      <c r="H905" s="10"/>
      <c r="I905" s="10"/>
      <c r="J905" s="18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  <c r="AE905" s="20"/>
      <c r="AF905" s="20"/>
      <c r="AG905" s="20"/>
      <c r="AH905" s="20"/>
      <c r="AI905" s="20"/>
      <c r="AJ905" s="20"/>
      <c r="AK905" s="20"/>
      <c r="AL905" s="20"/>
      <c r="AM905" s="20"/>
      <c r="AN905" s="20"/>
      <c r="AO905" s="20"/>
      <c r="AP905" s="20"/>
      <c r="AQ905" s="20"/>
      <c r="AR905" s="20"/>
      <c r="AS905" s="20"/>
      <c r="AT905" s="20"/>
      <c r="AU905" s="20"/>
      <c r="AV905" s="20"/>
    </row>
    <row r="906">
      <c r="A906" s="20"/>
      <c r="F906" s="10"/>
      <c r="G906" s="10"/>
      <c r="H906" s="10"/>
      <c r="I906" s="10"/>
      <c r="J906" s="18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  <c r="AE906" s="20"/>
      <c r="AF906" s="20"/>
      <c r="AG906" s="20"/>
      <c r="AH906" s="20"/>
      <c r="AI906" s="20"/>
      <c r="AJ906" s="20"/>
      <c r="AK906" s="20"/>
      <c r="AL906" s="20"/>
      <c r="AM906" s="20"/>
      <c r="AN906" s="20"/>
      <c r="AO906" s="20"/>
      <c r="AP906" s="20"/>
      <c r="AQ906" s="20"/>
      <c r="AR906" s="20"/>
      <c r="AS906" s="20"/>
      <c r="AT906" s="20"/>
      <c r="AU906" s="20"/>
      <c r="AV906" s="20"/>
    </row>
    <row r="907">
      <c r="A907" s="20"/>
      <c r="F907" s="10"/>
      <c r="G907" s="10"/>
      <c r="H907" s="10"/>
      <c r="I907" s="10"/>
      <c r="J907" s="18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  <c r="AE907" s="20"/>
      <c r="AF907" s="20"/>
      <c r="AG907" s="20"/>
      <c r="AH907" s="20"/>
      <c r="AI907" s="20"/>
      <c r="AJ907" s="20"/>
      <c r="AK907" s="20"/>
      <c r="AL907" s="20"/>
      <c r="AM907" s="20"/>
      <c r="AN907" s="20"/>
      <c r="AO907" s="20"/>
      <c r="AP907" s="20"/>
      <c r="AQ907" s="20"/>
      <c r="AR907" s="20"/>
      <c r="AS907" s="20"/>
      <c r="AT907" s="20"/>
      <c r="AU907" s="20"/>
      <c r="AV907" s="20"/>
    </row>
    <row r="908">
      <c r="A908" s="20"/>
      <c r="F908" s="10"/>
      <c r="G908" s="10"/>
      <c r="H908" s="10"/>
      <c r="I908" s="10"/>
      <c r="J908" s="18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  <c r="AE908" s="20"/>
      <c r="AF908" s="20"/>
      <c r="AG908" s="20"/>
      <c r="AH908" s="20"/>
      <c r="AI908" s="20"/>
      <c r="AJ908" s="20"/>
      <c r="AK908" s="20"/>
      <c r="AL908" s="20"/>
      <c r="AM908" s="20"/>
      <c r="AN908" s="20"/>
      <c r="AO908" s="20"/>
      <c r="AP908" s="20"/>
      <c r="AQ908" s="20"/>
      <c r="AR908" s="20"/>
      <c r="AS908" s="20"/>
      <c r="AT908" s="20"/>
      <c r="AU908" s="20"/>
      <c r="AV908" s="20"/>
    </row>
    <row r="909">
      <c r="A909" s="20"/>
      <c r="F909" s="10"/>
      <c r="G909" s="10"/>
      <c r="H909" s="10"/>
      <c r="I909" s="10"/>
      <c r="J909" s="18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  <c r="AE909" s="20"/>
      <c r="AF909" s="20"/>
      <c r="AG909" s="20"/>
      <c r="AH909" s="20"/>
      <c r="AI909" s="20"/>
      <c r="AJ909" s="20"/>
      <c r="AK909" s="20"/>
      <c r="AL909" s="20"/>
      <c r="AM909" s="20"/>
      <c r="AN909" s="20"/>
      <c r="AO909" s="20"/>
      <c r="AP909" s="20"/>
      <c r="AQ909" s="20"/>
      <c r="AR909" s="20"/>
      <c r="AS909" s="20"/>
      <c r="AT909" s="20"/>
      <c r="AU909" s="20"/>
      <c r="AV909" s="20"/>
    </row>
    <row r="910">
      <c r="A910" s="20"/>
      <c r="F910" s="10"/>
      <c r="G910" s="10"/>
      <c r="H910" s="10"/>
      <c r="I910" s="10"/>
      <c r="J910" s="18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  <c r="AE910" s="20"/>
      <c r="AF910" s="20"/>
      <c r="AG910" s="20"/>
      <c r="AH910" s="20"/>
      <c r="AI910" s="20"/>
      <c r="AJ910" s="20"/>
      <c r="AK910" s="20"/>
      <c r="AL910" s="20"/>
      <c r="AM910" s="20"/>
      <c r="AN910" s="20"/>
      <c r="AO910" s="20"/>
      <c r="AP910" s="20"/>
      <c r="AQ910" s="20"/>
      <c r="AR910" s="20"/>
      <c r="AS910" s="20"/>
      <c r="AT910" s="20"/>
      <c r="AU910" s="20"/>
      <c r="AV910" s="20"/>
    </row>
    <row r="911">
      <c r="A911" s="20"/>
      <c r="F911" s="10"/>
      <c r="G911" s="10"/>
      <c r="H911" s="10"/>
      <c r="I911" s="10"/>
      <c r="J911" s="18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  <c r="AE911" s="20"/>
      <c r="AF911" s="20"/>
      <c r="AG911" s="20"/>
      <c r="AH911" s="20"/>
      <c r="AI911" s="20"/>
      <c r="AJ911" s="20"/>
      <c r="AK911" s="20"/>
      <c r="AL911" s="20"/>
      <c r="AM911" s="20"/>
      <c r="AN911" s="20"/>
      <c r="AO911" s="20"/>
      <c r="AP911" s="20"/>
      <c r="AQ911" s="20"/>
      <c r="AR911" s="20"/>
      <c r="AS911" s="20"/>
      <c r="AT911" s="20"/>
      <c r="AU911" s="20"/>
      <c r="AV911" s="20"/>
    </row>
    <row r="912">
      <c r="A912" s="20"/>
      <c r="F912" s="10"/>
      <c r="G912" s="10"/>
      <c r="H912" s="10"/>
      <c r="I912" s="10"/>
      <c r="J912" s="18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  <c r="AE912" s="20"/>
      <c r="AF912" s="20"/>
      <c r="AG912" s="20"/>
      <c r="AH912" s="20"/>
      <c r="AI912" s="20"/>
      <c r="AJ912" s="20"/>
      <c r="AK912" s="20"/>
      <c r="AL912" s="20"/>
      <c r="AM912" s="20"/>
      <c r="AN912" s="20"/>
      <c r="AO912" s="20"/>
      <c r="AP912" s="20"/>
      <c r="AQ912" s="20"/>
      <c r="AR912" s="20"/>
      <c r="AS912" s="20"/>
      <c r="AT912" s="20"/>
      <c r="AU912" s="20"/>
      <c r="AV912" s="20"/>
    </row>
    <row r="913">
      <c r="A913" s="20"/>
      <c r="F913" s="10"/>
      <c r="G913" s="10"/>
      <c r="H913" s="10"/>
      <c r="I913" s="10"/>
      <c r="J913" s="18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  <c r="AE913" s="20"/>
      <c r="AF913" s="20"/>
      <c r="AG913" s="20"/>
      <c r="AH913" s="20"/>
      <c r="AI913" s="20"/>
      <c r="AJ913" s="20"/>
      <c r="AK913" s="20"/>
      <c r="AL913" s="20"/>
      <c r="AM913" s="20"/>
      <c r="AN913" s="20"/>
      <c r="AO913" s="20"/>
      <c r="AP913" s="20"/>
      <c r="AQ913" s="20"/>
      <c r="AR913" s="20"/>
      <c r="AS913" s="20"/>
      <c r="AT913" s="20"/>
      <c r="AU913" s="20"/>
      <c r="AV913" s="20"/>
    </row>
    <row r="914">
      <c r="A914" s="20"/>
      <c r="F914" s="10"/>
      <c r="G914" s="10"/>
      <c r="H914" s="10"/>
      <c r="I914" s="10"/>
      <c r="J914" s="18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  <c r="AE914" s="20"/>
      <c r="AF914" s="20"/>
      <c r="AG914" s="20"/>
      <c r="AH914" s="20"/>
      <c r="AI914" s="20"/>
      <c r="AJ914" s="20"/>
      <c r="AK914" s="20"/>
      <c r="AL914" s="20"/>
      <c r="AM914" s="20"/>
      <c r="AN914" s="20"/>
      <c r="AO914" s="20"/>
      <c r="AP914" s="20"/>
      <c r="AQ914" s="20"/>
      <c r="AR914" s="20"/>
      <c r="AS914" s="20"/>
      <c r="AT914" s="20"/>
      <c r="AU914" s="20"/>
      <c r="AV914" s="20"/>
    </row>
    <row r="915">
      <c r="A915" s="20"/>
      <c r="F915" s="10"/>
      <c r="G915" s="10"/>
      <c r="H915" s="10"/>
      <c r="I915" s="10"/>
      <c r="J915" s="18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  <c r="AE915" s="20"/>
      <c r="AF915" s="20"/>
      <c r="AG915" s="20"/>
      <c r="AH915" s="20"/>
      <c r="AI915" s="20"/>
      <c r="AJ915" s="20"/>
      <c r="AK915" s="20"/>
      <c r="AL915" s="20"/>
      <c r="AM915" s="20"/>
      <c r="AN915" s="20"/>
      <c r="AO915" s="20"/>
      <c r="AP915" s="20"/>
      <c r="AQ915" s="20"/>
      <c r="AR915" s="20"/>
      <c r="AS915" s="20"/>
      <c r="AT915" s="20"/>
      <c r="AU915" s="20"/>
      <c r="AV915" s="20"/>
    </row>
    <row r="916">
      <c r="A916" s="20"/>
      <c r="F916" s="10"/>
      <c r="G916" s="10"/>
      <c r="H916" s="10"/>
      <c r="I916" s="10"/>
      <c r="J916" s="18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  <c r="AE916" s="20"/>
      <c r="AF916" s="20"/>
      <c r="AG916" s="20"/>
      <c r="AH916" s="20"/>
      <c r="AI916" s="20"/>
      <c r="AJ916" s="20"/>
      <c r="AK916" s="20"/>
      <c r="AL916" s="20"/>
      <c r="AM916" s="20"/>
      <c r="AN916" s="20"/>
      <c r="AO916" s="20"/>
      <c r="AP916" s="20"/>
      <c r="AQ916" s="20"/>
      <c r="AR916" s="20"/>
      <c r="AS916" s="20"/>
      <c r="AT916" s="20"/>
      <c r="AU916" s="20"/>
      <c r="AV916" s="20"/>
    </row>
    <row r="917">
      <c r="A917" s="20"/>
      <c r="F917" s="10"/>
      <c r="G917" s="10"/>
      <c r="H917" s="10"/>
      <c r="I917" s="10"/>
      <c r="J917" s="18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  <c r="AE917" s="20"/>
      <c r="AF917" s="20"/>
      <c r="AG917" s="20"/>
      <c r="AH917" s="20"/>
      <c r="AI917" s="20"/>
      <c r="AJ917" s="20"/>
      <c r="AK917" s="20"/>
      <c r="AL917" s="20"/>
      <c r="AM917" s="20"/>
      <c r="AN917" s="20"/>
      <c r="AO917" s="20"/>
      <c r="AP917" s="20"/>
      <c r="AQ917" s="20"/>
      <c r="AR917" s="20"/>
      <c r="AS917" s="20"/>
      <c r="AT917" s="20"/>
      <c r="AU917" s="20"/>
      <c r="AV917" s="20"/>
    </row>
    <row r="918">
      <c r="A918" s="20"/>
      <c r="F918" s="10"/>
      <c r="G918" s="10"/>
      <c r="H918" s="10"/>
      <c r="I918" s="10"/>
      <c r="J918" s="18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  <c r="AE918" s="20"/>
      <c r="AF918" s="20"/>
      <c r="AG918" s="20"/>
      <c r="AH918" s="20"/>
      <c r="AI918" s="20"/>
      <c r="AJ918" s="20"/>
      <c r="AK918" s="20"/>
      <c r="AL918" s="20"/>
      <c r="AM918" s="20"/>
      <c r="AN918" s="20"/>
      <c r="AO918" s="20"/>
      <c r="AP918" s="20"/>
      <c r="AQ918" s="20"/>
      <c r="AR918" s="20"/>
      <c r="AS918" s="20"/>
      <c r="AT918" s="20"/>
      <c r="AU918" s="20"/>
      <c r="AV918" s="20"/>
    </row>
    <row r="919">
      <c r="A919" s="20"/>
      <c r="F919" s="10"/>
      <c r="G919" s="10"/>
      <c r="H919" s="10"/>
      <c r="I919" s="10"/>
      <c r="J919" s="18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  <c r="AE919" s="20"/>
      <c r="AF919" s="20"/>
      <c r="AG919" s="20"/>
      <c r="AH919" s="20"/>
      <c r="AI919" s="20"/>
      <c r="AJ919" s="20"/>
      <c r="AK919" s="20"/>
      <c r="AL919" s="20"/>
      <c r="AM919" s="20"/>
      <c r="AN919" s="20"/>
      <c r="AO919" s="20"/>
      <c r="AP919" s="20"/>
      <c r="AQ919" s="20"/>
      <c r="AR919" s="20"/>
      <c r="AS919" s="20"/>
      <c r="AT919" s="20"/>
      <c r="AU919" s="20"/>
      <c r="AV919" s="20"/>
    </row>
    <row r="920">
      <c r="A920" s="20"/>
      <c r="F920" s="10"/>
      <c r="G920" s="10"/>
      <c r="H920" s="10"/>
      <c r="I920" s="10"/>
      <c r="J920" s="18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  <c r="AE920" s="20"/>
      <c r="AF920" s="20"/>
      <c r="AG920" s="20"/>
      <c r="AH920" s="20"/>
      <c r="AI920" s="20"/>
      <c r="AJ920" s="20"/>
      <c r="AK920" s="20"/>
      <c r="AL920" s="20"/>
      <c r="AM920" s="20"/>
      <c r="AN920" s="20"/>
      <c r="AO920" s="20"/>
      <c r="AP920" s="20"/>
      <c r="AQ920" s="20"/>
      <c r="AR920" s="20"/>
      <c r="AS920" s="20"/>
      <c r="AT920" s="20"/>
      <c r="AU920" s="20"/>
      <c r="AV920" s="20"/>
    </row>
    <row r="921">
      <c r="A921" s="20"/>
      <c r="F921" s="10"/>
      <c r="G921" s="10"/>
      <c r="H921" s="10"/>
      <c r="I921" s="10"/>
      <c r="J921" s="18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  <c r="AE921" s="20"/>
      <c r="AF921" s="20"/>
      <c r="AG921" s="20"/>
      <c r="AH921" s="20"/>
      <c r="AI921" s="20"/>
      <c r="AJ921" s="20"/>
      <c r="AK921" s="20"/>
      <c r="AL921" s="20"/>
      <c r="AM921" s="20"/>
      <c r="AN921" s="20"/>
      <c r="AO921" s="20"/>
      <c r="AP921" s="20"/>
      <c r="AQ921" s="20"/>
      <c r="AR921" s="20"/>
      <c r="AS921" s="20"/>
      <c r="AT921" s="20"/>
      <c r="AU921" s="20"/>
      <c r="AV921" s="20"/>
    </row>
    <row r="922">
      <c r="A922" s="20"/>
      <c r="F922" s="10"/>
      <c r="G922" s="10"/>
      <c r="H922" s="10"/>
      <c r="I922" s="10"/>
      <c r="J922" s="18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  <c r="AE922" s="20"/>
      <c r="AF922" s="20"/>
      <c r="AG922" s="20"/>
      <c r="AH922" s="20"/>
      <c r="AI922" s="20"/>
      <c r="AJ922" s="20"/>
      <c r="AK922" s="20"/>
      <c r="AL922" s="20"/>
      <c r="AM922" s="20"/>
      <c r="AN922" s="20"/>
      <c r="AO922" s="20"/>
      <c r="AP922" s="20"/>
      <c r="AQ922" s="20"/>
      <c r="AR922" s="20"/>
      <c r="AS922" s="20"/>
      <c r="AT922" s="20"/>
      <c r="AU922" s="20"/>
      <c r="AV922" s="20"/>
    </row>
    <row r="923">
      <c r="A923" s="20"/>
      <c r="F923" s="10"/>
      <c r="G923" s="10"/>
      <c r="H923" s="10"/>
      <c r="I923" s="10"/>
      <c r="J923" s="18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  <c r="AE923" s="20"/>
      <c r="AF923" s="20"/>
      <c r="AG923" s="20"/>
      <c r="AH923" s="20"/>
      <c r="AI923" s="20"/>
      <c r="AJ923" s="20"/>
      <c r="AK923" s="20"/>
      <c r="AL923" s="20"/>
      <c r="AM923" s="20"/>
      <c r="AN923" s="20"/>
      <c r="AO923" s="20"/>
      <c r="AP923" s="20"/>
      <c r="AQ923" s="20"/>
      <c r="AR923" s="20"/>
      <c r="AS923" s="20"/>
      <c r="AT923" s="20"/>
      <c r="AU923" s="20"/>
      <c r="AV923" s="20"/>
    </row>
    <row r="924">
      <c r="A924" s="20"/>
      <c r="F924" s="10"/>
      <c r="G924" s="10"/>
      <c r="H924" s="10"/>
      <c r="I924" s="10"/>
      <c r="J924" s="18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  <c r="AE924" s="20"/>
      <c r="AF924" s="20"/>
      <c r="AG924" s="20"/>
      <c r="AH924" s="20"/>
      <c r="AI924" s="20"/>
      <c r="AJ924" s="20"/>
      <c r="AK924" s="20"/>
      <c r="AL924" s="20"/>
      <c r="AM924" s="20"/>
      <c r="AN924" s="20"/>
      <c r="AO924" s="20"/>
      <c r="AP924" s="20"/>
      <c r="AQ924" s="20"/>
      <c r="AR924" s="20"/>
      <c r="AS924" s="20"/>
      <c r="AT924" s="20"/>
      <c r="AU924" s="20"/>
      <c r="AV924" s="20"/>
    </row>
    <row r="925">
      <c r="A925" s="20"/>
      <c r="F925" s="10"/>
      <c r="G925" s="10"/>
      <c r="H925" s="10"/>
      <c r="I925" s="10"/>
      <c r="J925" s="18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  <c r="AE925" s="20"/>
      <c r="AF925" s="20"/>
      <c r="AG925" s="20"/>
      <c r="AH925" s="20"/>
      <c r="AI925" s="20"/>
      <c r="AJ925" s="20"/>
      <c r="AK925" s="20"/>
      <c r="AL925" s="20"/>
      <c r="AM925" s="20"/>
      <c r="AN925" s="20"/>
      <c r="AO925" s="20"/>
      <c r="AP925" s="20"/>
      <c r="AQ925" s="20"/>
      <c r="AR925" s="20"/>
      <c r="AS925" s="20"/>
      <c r="AT925" s="20"/>
      <c r="AU925" s="20"/>
      <c r="AV925" s="20"/>
    </row>
    <row r="926">
      <c r="A926" s="20"/>
      <c r="F926" s="10"/>
      <c r="G926" s="10"/>
      <c r="H926" s="10"/>
      <c r="I926" s="10"/>
      <c r="J926" s="18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  <c r="AE926" s="20"/>
      <c r="AF926" s="20"/>
      <c r="AG926" s="20"/>
      <c r="AH926" s="20"/>
      <c r="AI926" s="20"/>
      <c r="AJ926" s="20"/>
      <c r="AK926" s="20"/>
      <c r="AL926" s="20"/>
      <c r="AM926" s="20"/>
      <c r="AN926" s="20"/>
      <c r="AO926" s="20"/>
      <c r="AP926" s="20"/>
      <c r="AQ926" s="20"/>
      <c r="AR926" s="20"/>
      <c r="AS926" s="20"/>
      <c r="AT926" s="20"/>
      <c r="AU926" s="20"/>
      <c r="AV926" s="20"/>
    </row>
    <row r="927">
      <c r="A927" s="20"/>
      <c r="F927" s="10"/>
      <c r="G927" s="10"/>
      <c r="H927" s="10"/>
      <c r="I927" s="10"/>
      <c r="J927" s="18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  <c r="AE927" s="20"/>
      <c r="AF927" s="20"/>
      <c r="AG927" s="20"/>
      <c r="AH927" s="20"/>
      <c r="AI927" s="20"/>
      <c r="AJ927" s="20"/>
      <c r="AK927" s="20"/>
      <c r="AL927" s="20"/>
      <c r="AM927" s="20"/>
      <c r="AN927" s="20"/>
      <c r="AO927" s="20"/>
      <c r="AP927" s="20"/>
      <c r="AQ927" s="20"/>
      <c r="AR927" s="20"/>
      <c r="AS927" s="20"/>
      <c r="AT927" s="20"/>
      <c r="AU927" s="20"/>
      <c r="AV927" s="20"/>
    </row>
    <row r="928">
      <c r="A928" s="20"/>
      <c r="F928" s="10"/>
      <c r="G928" s="10"/>
      <c r="H928" s="10"/>
      <c r="I928" s="10"/>
      <c r="J928" s="18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  <c r="AE928" s="20"/>
      <c r="AF928" s="20"/>
      <c r="AG928" s="20"/>
      <c r="AH928" s="20"/>
      <c r="AI928" s="20"/>
      <c r="AJ928" s="20"/>
      <c r="AK928" s="20"/>
      <c r="AL928" s="20"/>
      <c r="AM928" s="20"/>
      <c r="AN928" s="20"/>
      <c r="AO928" s="20"/>
      <c r="AP928" s="20"/>
      <c r="AQ928" s="20"/>
      <c r="AR928" s="20"/>
      <c r="AS928" s="20"/>
      <c r="AT928" s="20"/>
      <c r="AU928" s="20"/>
      <c r="AV928" s="20"/>
    </row>
    <row r="929">
      <c r="A929" s="20"/>
      <c r="F929" s="10"/>
      <c r="G929" s="10"/>
      <c r="H929" s="10"/>
      <c r="I929" s="10"/>
      <c r="J929" s="18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  <c r="AE929" s="20"/>
      <c r="AF929" s="20"/>
      <c r="AG929" s="20"/>
      <c r="AH929" s="20"/>
      <c r="AI929" s="20"/>
      <c r="AJ929" s="20"/>
      <c r="AK929" s="20"/>
      <c r="AL929" s="20"/>
      <c r="AM929" s="20"/>
      <c r="AN929" s="20"/>
      <c r="AO929" s="20"/>
      <c r="AP929" s="20"/>
      <c r="AQ929" s="20"/>
      <c r="AR929" s="20"/>
      <c r="AS929" s="20"/>
      <c r="AT929" s="20"/>
      <c r="AU929" s="20"/>
      <c r="AV929" s="20"/>
    </row>
    <row r="930">
      <c r="A930" s="20"/>
      <c r="F930" s="10"/>
      <c r="G930" s="10"/>
      <c r="H930" s="10"/>
      <c r="I930" s="10"/>
      <c r="J930" s="18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  <c r="AE930" s="20"/>
      <c r="AF930" s="20"/>
      <c r="AG930" s="20"/>
      <c r="AH930" s="20"/>
      <c r="AI930" s="20"/>
      <c r="AJ930" s="20"/>
      <c r="AK930" s="20"/>
      <c r="AL930" s="20"/>
      <c r="AM930" s="20"/>
      <c r="AN930" s="20"/>
      <c r="AO930" s="20"/>
      <c r="AP930" s="20"/>
      <c r="AQ930" s="20"/>
      <c r="AR930" s="20"/>
      <c r="AS930" s="20"/>
      <c r="AT930" s="20"/>
      <c r="AU930" s="20"/>
      <c r="AV930" s="20"/>
    </row>
    <row r="931">
      <c r="A931" s="20"/>
      <c r="F931" s="10"/>
      <c r="G931" s="10"/>
      <c r="H931" s="10"/>
      <c r="I931" s="10"/>
      <c r="J931" s="18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  <c r="AE931" s="20"/>
      <c r="AF931" s="20"/>
      <c r="AG931" s="20"/>
      <c r="AH931" s="20"/>
      <c r="AI931" s="20"/>
      <c r="AJ931" s="20"/>
      <c r="AK931" s="20"/>
      <c r="AL931" s="20"/>
      <c r="AM931" s="20"/>
      <c r="AN931" s="20"/>
      <c r="AO931" s="20"/>
      <c r="AP931" s="20"/>
      <c r="AQ931" s="20"/>
      <c r="AR931" s="20"/>
      <c r="AS931" s="20"/>
      <c r="AT931" s="20"/>
      <c r="AU931" s="20"/>
      <c r="AV931" s="20"/>
    </row>
    <row r="932">
      <c r="A932" s="20"/>
      <c r="F932" s="10"/>
      <c r="G932" s="10"/>
      <c r="H932" s="10"/>
      <c r="I932" s="10"/>
      <c r="J932" s="18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  <c r="AE932" s="20"/>
      <c r="AF932" s="20"/>
      <c r="AG932" s="20"/>
      <c r="AH932" s="20"/>
      <c r="AI932" s="20"/>
      <c r="AJ932" s="20"/>
      <c r="AK932" s="20"/>
      <c r="AL932" s="20"/>
      <c r="AM932" s="20"/>
      <c r="AN932" s="20"/>
      <c r="AO932" s="20"/>
      <c r="AP932" s="20"/>
      <c r="AQ932" s="20"/>
      <c r="AR932" s="20"/>
      <c r="AS932" s="20"/>
      <c r="AT932" s="20"/>
      <c r="AU932" s="20"/>
      <c r="AV932" s="20"/>
    </row>
    <row r="933">
      <c r="A933" s="20"/>
      <c r="F933" s="10"/>
      <c r="G933" s="10"/>
      <c r="H933" s="10"/>
      <c r="I933" s="10"/>
      <c r="J933" s="18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  <c r="AE933" s="20"/>
      <c r="AF933" s="20"/>
      <c r="AG933" s="20"/>
      <c r="AH933" s="20"/>
      <c r="AI933" s="20"/>
      <c r="AJ933" s="20"/>
      <c r="AK933" s="20"/>
      <c r="AL933" s="20"/>
      <c r="AM933" s="20"/>
      <c r="AN933" s="20"/>
      <c r="AO933" s="20"/>
      <c r="AP933" s="20"/>
      <c r="AQ933" s="20"/>
      <c r="AR933" s="20"/>
      <c r="AS933" s="20"/>
      <c r="AT933" s="20"/>
      <c r="AU933" s="20"/>
      <c r="AV933" s="20"/>
    </row>
    <row r="934">
      <c r="A934" s="20"/>
      <c r="F934" s="10"/>
      <c r="G934" s="10"/>
      <c r="H934" s="10"/>
      <c r="I934" s="10"/>
      <c r="J934" s="18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  <c r="AE934" s="20"/>
      <c r="AF934" s="20"/>
      <c r="AG934" s="20"/>
      <c r="AH934" s="20"/>
      <c r="AI934" s="20"/>
      <c r="AJ934" s="20"/>
      <c r="AK934" s="20"/>
      <c r="AL934" s="20"/>
      <c r="AM934" s="20"/>
      <c r="AN934" s="20"/>
      <c r="AO934" s="20"/>
      <c r="AP934" s="20"/>
      <c r="AQ934" s="20"/>
      <c r="AR934" s="20"/>
      <c r="AS934" s="20"/>
      <c r="AT934" s="20"/>
      <c r="AU934" s="20"/>
      <c r="AV934" s="20"/>
    </row>
    <row r="935">
      <c r="A935" s="20"/>
      <c r="F935" s="10"/>
      <c r="G935" s="10"/>
      <c r="H935" s="10"/>
      <c r="I935" s="10"/>
      <c r="J935" s="18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  <c r="AE935" s="20"/>
      <c r="AF935" s="20"/>
      <c r="AG935" s="20"/>
      <c r="AH935" s="20"/>
      <c r="AI935" s="20"/>
      <c r="AJ935" s="20"/>
      <c r="AK935" s="20"/>
      <c r="AL935" s="20"/>
      <c r="AM935" s="20"/>
      <c r="AN935" s="20"/>
      <c r="AO935" s="20"/>
      <c r="AP935" s="20"/>
      <c r="AQ935" s="20"/>
      <c r="AR935" s="20"/>
      <c r="AS935" s="20"/>
      <c r="AT935" s="20"/>
      <c r="AU935" s="20"/>
      <c r="AV935" s="20"/>
    </row>
    <row r="936">
      <c r="A936" s="20"/>
      <c r="F936" s="10"/>
      <c r="G936" s="10"/>
      <c r="H936" s="10"/>
      <c r="I936" s="10"/>
      <c r="J936" s="18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  <c r="AE936" s="20"/>
      <c r="AF936" s="20"/>
      <c r="AG936" s="20"/>
      <c r="AH936" s="20"/>
      <c r="AI936" s="20"/>
      <c r="AJ936" s="20"/>
      <c r="AK936" s="20"/>
      <c r="AL936" s="20"/>
      <c r="AM936" s="20"/>
      <c r="AN936" s="20"/>
      <c r="AO936" s="20"/>
      <c r="AP936" s="20"/>
      <c r="AQ936" s="20"/>
      <c r="AR936" s="20"/>
      <c r="AS936" s="20"/>
      <c r="AT936" s="20"/>
      <c r="AU936" s="20"/>
      <c r="AV936" s="20"/>
    </row>
    <row r="937">
      <c r="A937" s="20"/>
      <c r="F937" s="10"/>
      <c r="G937" s="10"/>
      <c r="H937" s="10"/>
      <c r="I937" s="10"/>
      <c r="J937" s="18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  <c r="AE937" s="20"/>
      <c r="AF937" s="20"/>
      <c r="AG937" s="20"/>
      <c r="AH937" s="20"/>
      <c r="AI937" s="20"/>
      <c r="AJ937" s="20"/>
      <c r="AK937" s="20"/>
      <c r="AL937" s="20"/>
      <c r="AM937" s="20"/>
      <c r="AN937" s="20"/>
      <c r="AO937" s="20"/>
      <c r="AP937" s="20"/>
      <c r="AQ937" s="20"/>
      <c r="AR937" s="20"/>
      <c r="AS937" s="20"/>
      <c r="AT937" s="20"/>
      <c r="AU937" s="20"/>
      <c r="AV937" s="20"/>
    </row>
    <row r="938">
      <c r="A938" s="20"/>
      <c r="F938" s="10"/>
      <c r="G938" s="10"/>
      <c r="H938" s="10"/>
      <c r="I938" s="10"/>
      <c r="J938" s="18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  <c r="AE938" s="20"/>
      <c r="AF938" s="20"/>
      <c r="AG938" s="20"/>
      <c r="AH938" s="20"/>
      <c r="AI938" s="20"/>
      <c r="AJ938" s="20"/>
      <c r="AK938" s="20"/>
      <c r="AL938" s="20"/>
      <c r="AM938" s="20"/>
      <c r="AN938" s="20"/>
      <c r="AO938" s="20"/>
      <c r="AP938" s="20"/>
      <c r="AQ938" s="20"/>
      <c r="AR938" s="20"/>
      <c r="AS938" s="20"/>
      <c r="AT938" s="20"/>
      <c r="AU938" s="20"/>
      <c r="AV938" s="20"/>
    </row>
    <row r="939">
      <c r="A939" s="20"/>
      <c r="F939" s="10"/>
      <c r="G939" s="10"/>
      <c r="H939" s="10"/>
      <c r="I939" s="10"/>
      <c r="J939" s="18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  <c r="AE939" s="20"/>
      <c r="AF939" s="20"/>
      <c r="AG939" s="20"/>
      <c r="AH939" s="20"/>
      <c r="AI939" s="20"/>
      <c r="AJ939" s="20"/>
      <c r="AK939" s="20"/>
      <c r="AL939" s="20"/>
      <c r="AM939" s="20"/>
      <c r="AN939" s="20"/>
      <c r="AO939" s="20"/>
      <c r="AP939" s="20"/>
      <c r="AQ939" s="20"/>
      <c r="AR939" s="20"/>
      <c r="AS939" s="20"/>
      <c r="AT939" s="20"/>
      <c r="AU939" s="20"/>
      <c r="AV939" s="20"/>
    </row>
    <row r="940">
      <c r="A940" s="20"/>
      <c r="F940" s="10"/>
      <c r="G940" s="10"/>
      <c r="H940" s="10"/>
      <c r="I940" s="10"/>
      <c r="J940" s="18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  <c r="AE940" s="20"/>
      <c r="AF940" s="20"/>
      <c r="AG940" s="20"/>
      <c r="AH940" s="20"/>
      <c r="AI940" s="20"/>
      <c r="AJ940" s="20"/>
      <c r="AK940" s="20"/>
      <c r="AL940" s="20"/>
      <c r="AM940" s="20"/>
      <c r="AN940" s="20"/>
      <c r="AO940" s="20"/>
      <c r="AP940" s="20"/>
      <c r="AQ940" s="20"/>
      <c r="AR940" s="20"/>
      <c r="AS940" s="20"/>
      <c r="AT940" s="20"/>
      <c r="AU940" s="20"/>
      <c r="AV940" s="20"/>
    </row>
    <row r="941">
      <c r="A941" s="20"/>
      <c r="F941" s="10"/>
      <c r="G941" s="10"/>
      <c r="H941" s="10"/>
      <c r="I941" s="10"/>
      <c r="J941" s="18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  <c r="AE941" s="20"/>
      <c r="AF941" s="20"/>
      <c r="AG941" s="20"/>
      <c r="AH941" s="20"/>
      <c r="AI941" s="20"/>
      <c r="AJ941" s="20"/>
      <c r="AK941" s="20"/>
      <c r="AL941" s="20"/>
      <c r="AM941" s="20"/>
      <c r="AN941" s="20"/>
      <c r="AO941" s="20"/>
      <c r="AP941" s="20"/>
      <c r="AQ941" s="20"/>
      <c r="AR941" s="20"/>
      <c r="AS941" s="20"/>
      <c r="AT941" s="20"/>
      <c r="AU941" s="20"/>
      <c r="AV941" s="20"/>
    </row>
    <row r="942">
      <c r="A942" s="20"/>
      <c r="F942" s="10"/>
      <c r="G942" s="10"/>
      <c r="H942" s="10"/>
      <c r="I942" s="10"/>
      <c r="J942" s="18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  <c r="AE942" s="20"/>
      <c r="AF942" s="20"/>
      <c r="AG942" s="20"/>
      <c r="AH942" s="20"/>
      <c r="AI942" s="20"/>
      <c r="AJ942" s="20"/>
      <c r="AK942" s="20"/>
      <c r="AL942" s="20"/>
      <c r="AM942" s="20"/>
      <c r="AN942" s="20"/>
      <c r="AO942" s="20"/>
      <c r="AP942" s="20"/>
      <c r="AQ942" s="20"/>
      <c r="AR942" s="20"/>
      <c r="AS942" s="20"/>
      <c r="AT942" s="20"/>
      <c r="AU942" s="20"/>
      <c r="AV942" s="20"/>
    </row>
    <row r="943">
      <c r="A943" s="20"/>
      <c r="F943" s="10"/>
      <c r="G943" s="10"/>
      <c r="H943" s="10"/>
      <c r="I943" s="10"/>
      <c r="J943" s="18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  <c r="AE943" s="20"/>
      <c r="AF943" s="20"/>
      <c r="AG943" s="20"/>
      <c r="AH943" s="20"/>
      <c r="AI943" s="20"/>
      <c r="AJ943" s="20"/>
      <c r="AK943" s="20"/>
      <c r="AL943" s="20"/>
      <c r="AM943" s="20"/>
      <c r="AN943" s="20"/>
      <c r="AO943" s="20"/>
      <c r="AP943" s="20"/>
      <c r="AQ943" s="20"/>
      <c r="AR943" s="20"/>
      <c r="AS943" s="20"/>
      <c r="AT943" s="20"/>
      <c r="AU943" s="20"/>
      <c r="AV943" s="20"/>
    </row>
    <row r="944">
      <c r="A944" s="20"/>
      <c r="F944" s="10"/>
      <c r="G944" s="10"/>
      <c r="H944" s="10"/>
      <c r="I944" s="10"/>
      <c r="J944" s="18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  <c r="AE944" s="20"/>
      <c r="AF944" s="20"/>
      <c r="AG944" s="20"/>
      <c r="AH944" s="20"/>
      <c r="AI944" s="20"/>
      <c r="AJ944" s="20"/>
      <c r="AK944" s="20"/>
      <c r="AL944" s="20"/>
      <c r="AM944" s="20"/>
      <c r="AN944" s="20"/>
      <c r="AO944" s="20"/>
      <c r="AP944" s="20"/>
      <c r="AQ944" s="20"/>
      <c r="AR944" s="20"/>
      <c r="AS944" s="20"/>
      <c r="AT944" s="20"/>
      <c r="AU944" s="20"/>
      <c r="AV944" s="20"/>
    </row>
    <row r="945">
      <c r="A945" s="20"/>
      <c r="F945" s="10"/>
      <c r="G945" s="10"/>
      <c r="H945" s="10"/>
      <c r="I945" s="10"/>
      <c r="J945" s="18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  <c r="AE945" s="20"/>
      <c r="AF945" s="20"/>
      <c r="AG945" s="20"/>
      <c r="AH945" s="20"/>
      <c r="AI945" s="20"/>
      <c r="AJ945" s="20"/>
      <c r="AK945" s="20"/>
      <c r="AL945" s="20"/>
      <c r="AM945" s="20"/>
      <c r="AN945" s="20"/>
      <c r="AO945" s="20"/>
      <c r="AP945" s="20"/>
      <c r="AQ945" s="20"/>
      <c r="AR945" s="20"/>
      <c r="AS945" s="20"/>
      <c r="AT945" s="20"/>
      <c r="AU945" s="20"/>
      <c r="AV945" s="20"/>
    </row>
    <row r="946">
      <c r="A946" s="20"/>
      <c r="F946" s="10"/>
      <c r="G946" s="10"/>
      <c r="H946" s="10"/>
      <c r="I946" s="10"/>
      <c r="J946" s="18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  <c r="AE946" s="20"/>
      <c r="AF946" s="20"/>
      <c r="AG946" s="20"/>
      <c r="AH946" s="20"/>
      <c r="AI946" s="20"/>
      <c r="AJ946" s="20"/>
      <c r="AK946" s="20"/>
      <c r="AL946" s="20"/>
      <c r="AM946" s="20"/>
      <c r="AN946" s="20"/>
      <c r="AO946" s="20"/>
      <c r="AP946" s="20"/>
      <c r="AQ946" s="20"/>
      <c r="AR946" s="20"/>
      <c r="AS946" s="20"/>
      <c r="AT946" s="20"/>
      <c r="AU946" s="20"/>
      <c r="AV946" s="20"/>
    </row>
    <row r="947">
      <c r="A947" s="20"/>
      <c r="F947" s="10"/>
      <c r="G947" s="10"/>
      <c r="H947" s="10"/>
      <c r="I947" s="10"/>
      <c r="J947" s="18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  <c r="AE947" s="20"/>
      <c r="AF947" s="20"/>
      <c r="AG947" s="20"/>
      <c r="AH947" s="20"/>
      <c r="AI947" s="20"/>
      <c r="AJ947" s="20"/>
      <c r="AK947" s="20"/>
      <c r="AL947" s="20"/>
      <c r="AM947" s="20"/>
      <c r="AN947" s="20"/>
      <c r="AO947" s="20"/>
      <c r="AP947" s="20"/>
      <c r="AQ947" s="20"/>
      <c r="AR947" s="20"/>
      <c r="AS947" s="20"/>
      <c r="AT947" s="20"/>
      <c r="AU947" s="20"/>
      <c r="AV947" s="20"/>
    </row>
    <row r="948">
      <c r="A948" s="20"/>
      <c r="F948" s="10"/>
      <c r="G948" s="10"/>
      <c r="H948" s="10"/>
      <c r="I948" s="10"/>
      <c r="J948" s="18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  <c r="AE948" s="20"/>
      <c r="AF948" s="20"/>
      <c r="AG948" s="20"/>
      <c r="AH948" s="20"/>
      <c r="AI948" s="20"/>
      <c r="AJ948" s="20"/>
      <c r="AK948" s="20"/>
      <c r="AL948" s="20"/>
      <c r="AM948" s="20"/>
      <c r="AN948" s="20"/>
      <c r="AO948" s="20"/>
      <c r="AP948" s="20"/>
      <c r="AQ948" s="20"/>
      <c r="AR948" s="20"/>
      <c r="AS948" s="20"/>
      <c r="AT948" s="20"/>
      <c r="AU948" s="20"/>
      <c r="AV948" s="20"/>
    </row>
    <row r="949">
      <c r="A949" s="20"/>
      <c r="F949" s="10"/>
      <c r="G949" s="10"/>
      <c r="H949" s="10"/>
      <c r="I949" s="10"/>
      <c r="J949" s="18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  <c r="AE949" s="20"/>
      <c r="AF949" s="20"/>
      <c r="AG949" s="20"/>
      <c r="AH949" s="20"/>
      <c r="AI949" s="20"/>
      <c r="AJ949" s="20"/>
      <c r="AK949" s="20"/>
      <c r="AL949" s="20"/>
      <c r="AM949" s="20"/>
      <c r="AN949" s="20"/>
      <c r="AO949" s="20"/>
      <c r="AP949" s="20"/>
      <c r="AQ949" s="20"/>
      <c r="AR949" s="20"/>
      <c r="AS949" s="20"/>
      <c r="AT949" s="20"/>
      <c r="AU949" s="20"/>
      <c r="AV949" s="20"/>
    </row>
    <row r="950">
      <c r="A950" s="20"/>
      <c r="F950" s="10"/>
      <c r="G950" s="10"/>
      <c r="H950" s="10"/>
      <c r="I950" s="10"/>
      <c r="J950" s="18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  <c r="AE950" s="20"/>
      <c r="AF950" s="20"/>
      <c r="AG950" s="20"/>
      <c r="AH950" s="20"/>
      <c r="AI950" s="20"/>
      <c r="AJ950" s="20"/>
      <c r="AK950" s="20"/>
      <c r="AL950" s="20"/>
      <c r="AM950" s="20"/>
      <c r="AN950" s="20"/>
      <c r="AO950" s="20"/>
      <c r="AP950" s="20"/>
      <c r="AQ950" s="20"/>
      <c r="AR950" s="20"/>
      <c r="AS950" s="20"/>
      <c r="AT950" s="20"/>
      <c r="AU950" s="20"/>
      <c r="AV950" s="20"/>
    </row>
    <row r="951">
      <c r="A951" s="20"/>
      <c r="F951" s="10"/>
      <c r="G951" s="10"/>
      <c r="H951" s="10"/>
      <c r="I951" s="10"/>
      <c r="J951" s="18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  <c r="AE951" s="20"/>
      <c r="AF951" s="20"/>
      <c r="AG951" s="20"/>
      <c r="AH951" s="20"/>
      <c r="AI951" s="20"/>
      <c r="AJ951" s="20"/>
      <c r="AK951" s="20"/>
      <c r="AL951" s="20"/>
      <c r="AM951" s="20"/>
      <c r="AN951" s="20"/>
      <c r="AO951" s="20"/>
      <c r="AP951" s="20"/>
      <c r="AQ951" s="20"/>
      <c r="AR951" s="20"/>
      <c r="AS951" s="20"/>
      <c r="AT951" s="20"/>
      <c r="AU951" s="20"/>
      <c r="AV951" s="20"/>
    </row>
    <row r="952">
      <c r="A952" s="20"/>
      <c r="F952" s="10"/>
      <c r="G952" s="10"/>
      <c r="H952" s="10"/>
      <c r="I952" s="10"/>
      <c r="J952" s="18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  <c r="AE952" s="20"/>
      <c r="AF952" s="20"/>
      <c r="AG952" s="20"/>
      <c r="AH952" s="20"/>
      <c r="AI952" s="20"/>
      <c r="AJ952" s="20"/>
      <c r="AK952" s="20"/>
      <c r="AL952" s="20"/>
      <c r="AM952" s="20"/>
      <c r="AN952" s="20"/>
      <c r="AO952" s="20"/>
      <c r="AP952" s="20"/>
      <c r="AQ952" s="20"/>
      <c r="AR952" s="20"/>
      <c r="AS952" s="20"/>
      <c r="AT952" s="20"/>
      <c r="AU952" s="20"/>
      <c r="AV952" s="20"/>
    </row>
    <row r="953">
      <c r="A953" s="20"/>
      <c r="F953" s="10"/>
      <c r="G953" s="10"/>
      <c r="H953" s="10"/>
      <c r="I953" s="10"/>
      <c r="J953" s="18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  <c r="AE953" s="20"/>
      <c r="AF953" s="20"/>
      <c r="AG953" s="20"/>
      <c r="AH953" s="20"/>
      <c r="AI953" s="20"/>
      <c r="AJ953" s="20"/>
      <c r="AK953" s="20"/>
      <c r="AL953" s="20"/>
      <c r="AM953" s="20"/>
      <c r="AN953" s="20"/>
      <c r="AO953" s="20"/>
      <c r="AP953" s="20"/>
      <c r="AQ953" s="20"/>
      <c r="AR953" s="20"/>
      <c r="AS953" s="20"/>
      <c r="AT953" s="20"/>
      <c r="AU953" s="20"/>
      <c r="AV953" s="20"/>
    </row>
    <row r="954">
      <c r="A954" s="20"/>
      <c r="F954" s="10"/>
      <c r="G954" s="10"/>
      <c r="H954" s="10"/>
      <c r="I954" s="10"/>
      <c r="J954" s="18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  <c r="AE954" s="20"/>
      <c r="AF954" s="20"/>
      <c r="AG954" s="20"/>
      <c r="AH954" s="20"/>
      <c r="AI954" s="20"/>
      <c r="AJ954" s="20"/>
      <c r="AK954" s="20"/>
      <c r="AL954" s="20"/>
      <c r="AM954" s="20"/>
      <c r="AN954" s="20"/>
      <c r="AO954" s="20"/>
      <c r="AP954" s="20"/>
      <c r="AQ954" s="20"/>
      <c r="AR954" s="20"/>
      <c r="AS954" s="20"/>
      <c r="AT954" s="20"/>
      <c r="AU954" s="20"/>
      <c r="AV954" s="20"/>
    </row>
    <row r="955">
      <c r="A955" s="20"/>
      <c r="F955" s="10"/>
      <c r="G955" s="10"/>
      <c r="H955" s="10"/>
      <c r="I955" s="10"/>
      <c r="J955" s="18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  <c r="AE955" s="20"/>
      <c r="AF955" s="20"/>
      <c r="AG955" s="20"/>
      <c r="AH955" s="20"/>
      <c r="AI955" s="20"/>
      <c r="AJ955" s="20"/>
      <c r="AK955" s="20"/>
      <c r="AL955" s="20"/>
      <c r="AM955" s="20"/>
      <c r="AN955" s="20"/>
      <c r="AO955" s="20"/>
      <c r="AP955" s="20"/>
      <c r="AQ955" s="20"/>
      <c r="AR955" s="20"/>
      <c r="AS955" s="20"/>
      <c r="AT955" s="20"/>
      <c r="AU955" s="20"/>
      <c r="AV955" s="20"/>
    </row>
    <row r="956">
      <c r="A956" s="20"/>
      <c r="F956" s="10"/>
      <c r="G956" s="10"/>
      <c r="H956" s="10"/>
      <c r="I956" s="10"/>
      <c r="J956" s="18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  <c r="AE956" s="20"/>
      <c r="AF956" s="20"/>
      <c r="AG956" s="20"/>
      <c r="AH956" s="20"/>
      <c r="AI956" s="20"/>
      <c r="AJ956" s="20"/>
      <c r="AK956" s="20"/>
      <c r="AL956" s="20"/>
      <c r="AM956" s="20"/>
      <c r="AN956" s="20"/>
      <c r="AO956" s="20"/>
      <c r="AP956" s="20"/>
      <c r="AQ956" s="20"/>
      <c r="AR956" s="20"/>
      <c r="AS956" s="20"/>
      <c r="AT956" s="20"/>
      <c r="AU956" s="20"/>
      <c r="AV956" s="20"/>
    </row>
    <row r="957">
      <c r="A957" s="20"/>
      <c r="F957" s="10"/>
      <c r="G957" s="10"/>
      <c r="H957" s="10"/>
      <c r="I957" s="10"/>
      <c r="J957" s="18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  <c r="AE957" s="20"/>
      <c r="AF957" s="20"/>
      <c r="AG957" s="20"/>
      <c r="AH957" s="20"/>
      <c r="AI957" s="20"/>
      <c r="AJ957" s="20"/>
      <c r="AK957" s="20"/>
      <c r="AL957" s="20"/>
      <c r="AM957" s="20"/>
      <c r="AN957" s="20"/>
      <c r="AO957" s="20"/>
      <c r="AP957" s="20"/>
      <c r="AQ957" s="20"/>
      <c r="AR957" s="20"/>
      <c r="AS957" s="20"/>
      <c r="AT957" s="20"/>
      <c r="AU957" s="20"/>
      <c r="AV957" s="20"/>
    </row>
    <row r="958">
      <c r="A958" s="20"/>
      <c r="F958" s="10"/>
      <c r="G958" s="10"/>
      <c r="H958" s="10"/>
      <c r="I958" s="10"/>
      <c r="J958" s="18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  <c r="AE958" s="20"/>
      <c r="AF958" s="20"/>
      <c r="AG958" s="20"/>
      <c r="AH958" s="20"/>
      <c r="AI958" s="20"/>
      <c r="AJ958" s="20"/>
      <c r="AK958" s="20"/>
      <c r="AL958" s="20"/>
      <c r="AM958" s="20"/>
      <c r="AN958" s="20"/>
      <c r="AO958" s="20"/>
      <c r="AP958" s="20"/>
      <c r="AQ958" s="20"/>
      <c r="AR958" s="20"/>
      <c r="AS958" s="20"/>
      <c r="AT958" s="20"/>
      <c r="AU958" s="20"/>
      <c r="AV958" s="20"/>
    </row>
    <row r="959">
      <c r="A959" s="20"/>
      <c r="F959" s="10"/>
      <c r="G959" s="10"/>
      <c r="H959" s="10"/>
      <c r="I959" s="10"/>
      <c r="J959" s="18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  <c r="AE959" s="20"/>
      <c r="AF959" s="20"/>
      <c r="AG959" s="20"/>
      <c r="AH959" s="20"/>
      <c r="AI959" s="20"/>
      <c r="AJ959" s="20"/>
      <c r="AK959" s="20"/>
      <c r="AL959" s="20"/>
      <c r="AM959" s="20"/>
      <c r="AN959" s="20"/>
      <c r="AO959" s="20"/>
      <c r="AP959" s="20"/>
      <c r="AQ959" s="20"/>
      <c r="AR959" s="20"/>
      <c r="AS959" s="20"/>
      <c r="AT959" s="20"/>
      <c r="AU959" s="20"/>
      <c r="AV959" s="20"/>
    </row>
    <row r="960">
      <c r="A960" s="20"/>
      <c r="F960" s="10"/>
      <c r="G960" s="10"/>
      <c r="H960" s="10"/>
      <c r="I960" s="10"/>
      <c r="J960" s="18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  <c r="AE960" s="20"/>
      <c r="AF960" s="20"/>
      <c r="AG960" s="20"/>
      <c r="AH960" s="20"/>
      <c r="AI960" s="20"/>
      <c r="AJ960" s="20"/>
      <c r="AK960" s="20"/>
      <c r="AL960" s="20"/>
      <c r="AM960" s="20"/>
      <c r="AN960" s="20"/>
      <c r="AO960" s="20"/>
      <c r="AP960" s="20"/>
      <c r="AQ960" s="20"/>
      <c r="AR960" s="20"/>
      <c r="AS960" s="20"/>
      <c r="AT960" s="20"/>
      <c r="AU960" s="20"/>
      <c r="AV960" s="20"/>
    </row>
    <row r="961">
      <c r="A961" s="20"/>
      <c r="F961" s="10"/>
      <c r="G961" s="10"/>
      <c r="H961" s="10"/>
      <c r="I961" s="10"/>
      <c r="J961" s="18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  <c r="AE961" s="20"/>
      <c r="AF961" s="20"/>
      <c r="AG961" s="20"/>
      <c r="AH961" s="20"/>
      <c r="AI961" s="20"/>
      <c r="AJ961" s="20"/>
      <c r="AK961" s="20"/>
      <c r="AL961" s="20"/>
      <c r="AM961" s="20"/>
      <c r="AN961" s="20"/>
      <c r="AO961" s="20"/>
      <c r="AP961" s="20"/>
      <c r="AQ961" s="20"/>
      <c r="AR961" s="20"/>
      <c r="AS961" s="20"/>
      <c r="AT961" s="20"/>
      <c r="AU961" s="20"/>
      <c r="AV961" s="20"/>
    </row>
    <row r="962">
      <c r="A962" s="20"/>
      <c r="F962" s="10"/>
      <c r="G962" s="10"/>
      <c r="H962" s="10"/>
      <c r="I962" s="10"/>
      <c r="J962" s="18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  <c r="AE962" s="20"/>
      <c r="AF962" s="20"/>
      <c r="AG962" s="20"/>
      <c r="AH962" s="20"/>
      <c r="AI962" s="20"/>
      <c r="AJ962" s="20"/>
      <c r="AK962" s="20"/>
      <c r="AL962" s="20"/>
      <c r="AM962" s="20"/>
      <c r="AN962" s="20"/>
      <c r="AO962" s="20"/>
      <c r="AP962" s="20"/>
      <c r="AQ962" s="20"/>
      <c r="AR962" s="20"/>
      <c r="AS962" s="20"/>
      <c r="AT962" s="20"/>
      <c r="AU962" s="20"/>
      <c r="AV962" s="20"/>
    </row>
    <row r="963">
      <c r="A963" s="20"/>
      <c r="F963" s="10"/>
      <c r="G963" s="10"/>
      <c r="H963" s="10"/>
      <c r="I963" s="10"/>
      <c r="J963" s="18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  <c r="AE963" s="20"/>
      <c r="AF963" s="20"/>
      <c r="AG963" s="20"/>
      <c r="AH963" s="20"/>
      <c r="AI963" s="20"/>
      <c r="AJ963" s="20"/>
      <c r="AK963" s="20"/>
      <c r="AL963" s="20"/>
      <c r="AM963" s="20"/>
      <c r="AN963" s="20"/>
      <c r="AO963" s="20"/>
      <c r="AP963" s="20"/>
      <c r="AQ963" s="20"/>
      <c r="AR963" s="20"/>
      <c r="AS963" s="20"/>
      <c r="AT963" s="20"/>
      <c r="AU963" s="20"/>
      <c r="AV963" s="20"/>
    </row>
    <row r="964">
      <c r="A964" s="20"/>
      <c r="F964" s="10"/>
      <c r="G964" s="10"/>
      <c r="H964" s="10"/>
      <c r="I964" s="10"/>
      <c r="J964" s="18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  <c r="AE964" s="20"/>
      <c r="AF964" s="20"/>
      <c r="AG964" s="20"/>
      <c r="AH964" s="20"/>
      <c r="AI964" s="20"/>
      <c r="AJ964" s="20"/>
      <c r="AK964" s="20"/>
      <c r="AL964" s="20"/>
      <c r="AM964" s="20"/>
      <c r="AN964" s="20"/>
      <c r="AO964" s="20"/>
      <c r="AP964" s="20"/>
      <c r="AQ964" s="20"/>
      <c r="AR964" s="20"/>
      <c r="AS964" s="20"/>
      <c r="AT964" s="20"/>
      <c r="AU964" s="20"/>
      <c r="AV964" s="20"/>
    </row>
    <row r="965">
      <c r="A965" s="20"/>
      <c r="F965" s="10"/>
      <c r="G965" s="10"/>
      <c r="H965" s="10"/>
      <c r="I965" s="10"/>
      <c r="J965" s="18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  <c r="AE965" s="20"/>
      <c r="AF965" s="20"/>
      <c r="AG965" s="20"/>
      <c r="AH965" s="20"/>
      <c r="AI965" s="20"/>
      <c r="AJ965" s="20"/>
      <c r="AK965" s="20"/>
      <c r="AL965" s="20"/>
      <c r="AM965" s="20"/>
      <c r="AN965" s="20"/>
      <c r="AO965" s="20"/>
      <c r="AP965" s="20"/>
      <c r="AQ965" s="20"/>
      <c r="AR965" s="20"/>
      <c r="AS965" s="20"/>
      <c r="AT965" s="20"/>
      <c r="AU965" s="20"/>
      <c r="AV965" s="20"/>
    </row>
    <row r="966">
      <c r="A966" s="20"/>
      <c r="F966" s="10"/>
      <c r="G966" s="10"/>
      <c r="H966" s="10"/>
      <c r="I966" s="10"/>
      <c r="J966" s="18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  <c r="AE966" s="20"/>
      <c r="AF966" s="20"/>
      <c r="AG966" s="20"/>
      <c r="AH966" s="20"/>
      <c r="AI966" s="20"/>
      <c r="AJ966" s="20"/>
      <c r="AK966" s="20"/>
      <c r="AL966" s="20"/>
      <c r="AM966" s="20"/>
      <c r="AN966" s="20"/>
      <c r="AO966" s="20"/>
      <c r="AP966" s="20"/>
      <c r="AQ966" s="20"/>
      <c r="AR966" s="20"/>
      <c r="AS966" s="20"/>
      <c r="AT966" s="20"/>
      <c r="AU966" s="20"/>
      <c r="AV966" s="20"/>
    </row>
    <row r="967">
      <c r="A967" s="20"/>
      <c r="F967" s="10"/>
      <c r="G967" s="10"/>
      <c r="H967" s="10"/>
      <c r="I967" s="10"/>
      <c r="J967" s="18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  <c r="AE967" s="20"/>
      <c r="AF967" s="20"/>
      <c r="AG967" s="20"/>
      <c r="AH967" s="20"/>
      <c r="AI967" s="20"/>
      <c r="AJ967" s="20"/>
      <c r="AK967" s="20"/>
      <c r="AL967" s="20"/>
      <c r="AM967" s="20"/>
      <c r="AN967" s="20"/>
      <c r="AO967" s="20"/>
      <c r="AP967" s="20"/>
      <c r="AQ967" s="20"/>
      <c r="AR967" s="20"/>
      <c r="AS967" s="20"/>
      <c r="AT967" s="20"/>
      <c r="AU967" s="20"/>
      <c r="AV967" s="20"/>
    </row>
    <row r="968">
      <c r="A968" s="20"/>
      <c r="F968" s="10"/>
      <c r="G968" s="10"/>
      <c r="H968" s="10"/>
      <c r="I968" s="10"/>
      <c r="J968" s="18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  <c r="AE968" s="20"/>
      <c r="AF968" s="20"/>
      <c r="AG968" s="20"/>
      <c r="AH968" s="20"/>
      <c r="AI968" s="20"/>
      <c r="AJ968" s="20"/>
      <c r="AK968" s="20"/>
      <c r="AL968" s="20"/>
      <c r="AM968" s="20"/>
      <c r="AN968" s="20"/>
      <c r="AO968" s="20"/>
      <c r="AP968" s="20"/>
      <c r="AQ968" s="20"/>
      <c r="AR968" s="20"/>
      <c r="AS968" s="20"/>
      <c r="AT968" s="20"/>
      <c r="AU968" s="20"/>
      <c r="AV968" s="20"/>
    </row>
    <row r="969">
      <c r="A969" s="20"/>
      <c r="F969" s="10"/>
      <c r="G969" s="10"/>
      <c r="H969" s="10"/>
      <c r="I969" s="10"/>
      <c r="J969" s="18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  <c r="AE969" s="20"/>
      <c r="AF969" s="20"/>
      <c r="AG969" s="20"/>
      <c r="AH969" s="20"/>
      <c r="AI969" s="20"/>
      <c r="AJ969" s="20"/>
      <c r="AK969" s="20"/>
      <c r="AL969" s="20"/>
      <c r="AM969" s="20"/>
      <c r="AN969" s="20"/>
      <c r="AO969" s="20"/>
      <c r="AP969" s="20"/>
      <c r="AQ969" s="20"/>
      <c r="AR969" s="20"/>
      <c r="AS969" s="20"/>
      <c r="AT969" s="20"/>
      <c r="AU969" s="20"/>
      <c r="AV969" s="20"/>
    </row>
    <row r="970">
      <c r="A970" s="20"/>
      <c r="F970" s="10"/>
      <c r="G970" s="10"/>
      <c r="H970" s="10"/>
      <c r="I970" s="10"/>
      <c r="J970" s="18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  <c r="AE970" s="20"/>
      <c r="AF970" s="20"/>
      <c r="AG970" s="20"/>
      <c r="AH970" s="20"/>
      <c r="AI970" s="20"/>
      <c r="AJ970" s="20"/>
      <c r="AK970" s="20"/>
      <c r="AL970" s="20"/>
      <c r="AM970" s="20"/>
      <c r="AN970" s="20"/>
      <c r="AO970" s="20"/>
      <c r="AP970" s="20"/>
      <c r="AQ970" s="20"/>
      <c r="AR970" s="20"/>
      <c r="AS970" s="20"/>
      <c r="AT970" s="20"/>
      <c r="AU970" s="20"/>
      <c r="AV970" s="20"/>
    </row>
    <row r="971">
      <c r="A971" s="20"/>
      <c r="F971" s="10"/>
      <c r="G971" s="10"/>
      <c r="H971" s="10"/>
      <c r="I971" s="10"/>
      <c r="J971" s="18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  <c r="AE971" s="20"/>
      <c r="AF971" s="20"/>
      <c r="AG971" s="20"/>
      <c r="AH971" s="20"/>
      <c r="AI971" s="20"/>
      <c r="AJ971" s="20"/>
      <c r="AK971" s="20"/>
      <c r="AL971" s="20"/>
      <c r="AM971" s="20"/>
      <c r="AN971" s="20"/>
      <c r="AO971" s="20"/>
      <c r="AP971" s="20"/>
      <c r="AQ971" s="20"/>
      <c r="AR971" s="20"/>
      <c r="AS971" s="20"/>
      <c r="AT971" s="20"/>
      <c r="AU971" s="20"/>
      <c r="AV971" s="20"/>
    </row>
    <row r="972">
      <c r="A972" s="20"/>
      <c r="F972" s="10"/>
      <c r="G972" s="10"/>
      <c r="H972" s="10"/>
      <c r="I972" s="10"/>
      <c r="J972" s="18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  <c r="AE972" s="20"/>
      <c r="AF972" s="20"/>
      <c r="AG972" s="20"/>
      <c r="AH972" s="20"/>
      <c r="AI972" s="20"/>
      <c r="AJ972" s="20"/>
      <c r="AK972" s="20"/>
      <c r="AL972" s="20"/>
      <c r="AM972" s="20"/>
      <c r="AN972" s="20"/>
      <c r="AO972" s="20"/>
      <c r="AP972" s="20"/>
      <c r="AQ972" s="20"/>
      <c r="AR972" s="20"/>
      <c r="AS972" s="20"/>
      <c r="AT972" s="20"/>
      <c r="AU972" s="20"/>
      <c r="AV972" s="20"/>
    </row>
    <row r="973">
      <c r="A973" s="20"/>
      <c r="F973" s="10"/>
      <c r="G973" s="10"/>
      <c r="H973" s="10"/>
      <c r="I973" s="10"/>
      <c r="J973" s="18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  <c r="AE973" s="20"/>
      <c r="AF973" s="20"/>
      <c r="AG973" s="20"/>
      <c r="AH973" s="20"/>
      <c r="AI973" s="20"/>
      <c r="AJ973" s="20"/>
      <c r="AK973" s="20"/>
      <c r="AL973" s="20"/>
      <c r="AM973" s="20"/>
      <c r="AN973" s="20"/>
      <c r="AO973" s="20"/>
      <c r="AP973" s="20"/>
      <c r="AQ973" s="20"/>
      <c r="AR973" s="20"/>
      <c r="AS973" s="20"/>
      <c r="AT973" s="20"/>
      <c r="AU973" s="20"/>
      <c r="AV973" s="20"/>
    </row>
    <row r="974">
      <c r="A974" s="20"/>
      <c r="F974" s="10"/>
      <c r="G974" s="10"/>
      <c r="H974" s="10"/>
      <c r="I974" s="10"/>
      <c r="J974" s="18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  <c r="AE974" s="20"/>
      <c r="AF974" s="20"/>
      <c r="AG974" s="20"/>
      <c r="AH974" s="20"/>
      <c r="AI974" s="20"/>
      <c r="AJ974" s="20"/>
      <c r="AK974" s="20"/>
      <c r="AL974" s="20"/>
      <c r="AM974" s="20"/>
      <c r="AN974" s="20"/>
      <c r="AO974" s="20"/>
      <c r="AP974" s="20"/>
      <c r="AQ974" s="20"/>
      <c r="AR974" s="20"/>
      <c r="AS974" s="20"/>
      <c r="AT974" s="20"/>
      <c r="AU974" s="20"/>
      <c r="AV974" s="20"/>
    </row>
    <row r="975">
      <c r="A975" s="20"/>
      <c r="F975" s="10"/>
      <c r="G975" s="10"/>
      <c r="H975" s="10"/>
      <c r="I975" s="10"/>
      <c r="J975" s="18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  <c r="AE975" s="20"/>
      <c r="AF975" s="20"/>
      <c r="AG975" s="20"/>
      <c r="AH975" s="20"/>
      <c r="AI975" s="20"/>
      <c r="AJ975" s="20"/>
      <c r="AK975" s="20"/>
      <c r="AL975" s="20"/>
      <c r="AM975" s="20"/>
      <c r="AN975" s="20"/>
      <c r="AO975" s="20"/>
      <c r="AP975" s="20"/>
      <c r="AQ975" s="20"/>
      <c r="AR975" s="20"/>
      <c r="AS975" s="20"/>
      <c r="AT975" s="20"/>
      <c r="AU975" s="20"/>
      <c r="AV975" s="20"/>
    </row>
    <row r="976">
      <c r="A976" s="20"/>
      <c r="F976" s="10"/>
      <c r="G976" s="10"/>
      <c r="H976" s="10"/>
      <c r="I976" s="10"/>
      <c r="J976" s="18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  <c r="AE976" s="20"/>
      <c r="AF976" s="20"/>
      <c r="AG976" s="20"/>
      <c r="AH976" s="20"/>
      <c r="AI976" s="20"/>
      <c r="AJ976" s="20"/>
      <c r="AK976" s="20"/>
      <c r="AL976" s="20"/>
      <c r="AM976" s="20"/>
      <c r="AN976" s="20"/>
      <c r="AO976" s="20"/>
      <c r="AP976" s="20"/>
      <c r="AQ976" s="20"/>
      <c r="AR976" s="20"/>
      <c r="AS976" s="20"/>
      <c r="AT976" s="20"/>
      <c r="AU976" s="20"/>
      <c r="AV976" s="20"/>
    </row>
    <row r="977">
      <c r="A977" s="20"/>
      <c r="F977" s="10"/>
      <c r="G977" s="10"/>
      <c r="H977" s="10"/>
      <c r="I977" s="10"/>
      <c r="J977" s="18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  <c r="AE977" s="20"/>
      <c r="AF977" s="20"/>
      <c r="AG977" s="20"/>
      <c r="AH977" s="20"/>
      <c r="AI977" s="20"/>
      <c r="AJ977" s="20"/>
      <c r="AK977" s="20"/>
      <c r="AL977" s="20"/>
      <c r="AM977" s="20"/>
      <c r="AN977" s="20"/>
      <c r="AO977" s="20"/>
      <c r="AP977" s="20"/>
      <c r="AQ977" s="20"/>
      <c r="AR977" s="20"/>
      <c r="AS977" s="20"/>
      <c r="AT977" s="20"/>
      <c r="AU977" s="20"/>
      <c r="AV977" s="20"/>
    </row>
    <row r="978">
      <c r="A978" s="20"/>
      <c r="F978" s="10"/>
      <c r="G978" s="10"/>
      <c r="H978" s="10"/>
      <c r="I978" s="10"/>
      <c r="J978" s="18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  <c r="AE978" s="20"/>
      <c r="AF978" s="20"/>
      <c r="AG978" s="20"/>
      <c r="AH978" s="20"/>
      <c r="AI978" s="20"/>
      <c r="AJ978" s="20"/>
      <c r="AK978" s="20"/>
      <c r="AL978" s="20"/>
      <c r="AM978" s="20"/>
      <c r="AN978" s="20"/>
      <c r="AO978" s="20"/>
      <c r="AP978" s="20"/>
      <c r="AQ978" s="20"/>
      <c r="AR978" s="20"/>
      <c r="AS978" s="20"/>
      <c r="AT978" s="20"/>
      <c r="AU978" s="20"/>
      <c r="AV978" s="20"/>
    </row>
    <row r="979">
      <c r="A979" s="20"/>
      <c r="F979" s="10"/>
      <c r="G979" s="10"/>
      <c r="H979" s="10"/>
      <c r="I979" s="10"/>
      <c r="J979" s="18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  <c r="AE979" s="20"/>
      <c r="AF979" s="20"/>
      <c r="AG979" s="20"/>
      <c r="AH979" s="20"/>
      <c r="AI979" s="20"/>
      <c r="AJ979" s="20"/>
      <c r="AK979" s="20"/>
      <c r="AL979" s="20"/>
      <c r="AM979" s="20"/>
      <c r="AN979" s="20"/>
      <c r="AO979" s="20"/>
      <c r="AP979" s="20"/>
      <c r="AQ979" s="20"/>
      <c r="AR979" s="20"/>
      <c r="AS979" s="20"/>
      <c r="AT979" s="20"/>
      <c r="AU979" s="20"/>
      <c r="AV979" s="20"/>
    </row>
    <row r="980">
      <c r="A980" s="20"/>
      <c r="F980" s="10"/>
      <c r="G980" s="10"/>
      <c r="H980" s="10"/>
      <c r="I980" s="10"/>
      <c r="J980" s="18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  <c r="AE980" s="20"/>
      <c r="AF980" s="20"/>
      <c r="AG980" s="20"/>
      <c r="AH980" s="20"/>
      <c r="AI980" s="20"/>
      <c r="AJ980" s="20"/>
      <c r="AK980" s="20"/>
      <c r="AL980" s="20"/>
      <c r="AM980" s="20"/>
      <c r="AN980" s="20"/>
      <c r="AO980" s="20"/>
      <c r="AP980" s="20"/>
      <c r="AQ980" s="20"/>
      <c r="AR980" s="20"/>
      <c r="AS980" s="20"/>
      <c r="AT980" s="20"/>
      <c r="AU980" s="20"/>
      <c r="AV980" s="20"/>
    </row>
    <row r="981">
      <c r="A981" s="20"/>
      <c r="F981" s="10"/>
      <c r="G981" s="10"/>
      <c r="H981" s="10"/>
      <c r="I981" s="10"/>
      <c r="J981" s="18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  <c r="AE981" s="20"/>
      <c r="AF981" s="20"/>
      <c r="AG981" s="20"/>
      <c r="AH981" s="20"/>
      <c r="AI981" s="20"/>
      <c r="AJ981" s="20"/>
      <c r="AK981" s="20"/>
      <c r="AL981" s="20"/>
      <c r="AM981" s="20"/>
      <c r="AN981" s="20"/>
      <c r="AO981" s="20"/>
      <c r="AP981" s="20"/>
      <c r="AQ981" s="20"/>
      <c r="AR981" s="20"/>
      <c r="AS981" s="20"/>
      <c r="AT981" s="20"/>
      <c r="AU981" s="20"/>
      <c r="AV981" s="20"/>
    </row>
    <row r="982">
      <c r="A982" s="20"/>
      <c r="F982" s="10"/>
      <c r="G982" s="10"/>
      <c r="H982" s="10"/>
      <c r="I982" s="10"/>
      <c r="J982" s="18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  <c r="AE982" s="20"/>
      <c r="AF982" s="20"/>
      <c r="AG982" s="20"/>
      <c r="AH982" s="20"/>
      <c r="AI982" s="20"/>
      <c r="AJ982" s="20"/>
      <c r="AK982" s="20"/>
      <c r="AL982" s="20"/>
      <c r="AM982" s="20"/>
      <c r="AN982" s="20"/>
      <c r="AO982" s="20"/>
      <c r="AP982" s="20"/>
      <c r="AQ982" s="20"/>
      <c r="AR982" s="20"/>
      <c r="AS982" s="20"/>
      <c r="AT982" s="20"/>
      <c r="AU982" s="20"/>
      <c r="AV982" s="20"/>
    </row>
    <row r="983">
      <c r="A983" s="20"/>
      <c r="F983" s="10"/>
      <c r="G983" s="10"/>
      <c r="H983" s="10"/>
      <c r="I983" s="10"/>
      <c r="J983" s="18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  <c r="AE983" s="20"/>
      <c r="AF983" s="20"/>
      <c r="AG983" s="20"/>
      <c r="AH983" s="20"/>
      <c r="AI983" s="20"/>
      <c r="AJ983" s="20"/>
      <c r="AK983" s="20"/>
      <c r="AL983" s="20"/>
      <c r="AM983" s="20"/>
      <c r="AN983" s="20"/>
      <c r="AO983" s="20"/>
      <c r="AP983" s="20"/>
      <c r="AQ983" s="20"/>
      <c r="AR983" s="20"/>
      <c r="AS983" s="20"/>
      <c r="AT983" s="20"/>
      <c r="AU983" s="20"/>
      <c r="AV983" s="20"/>
    </row>
    <row r="984">
      <c r="A984" s="20"/>
      <c r="F984" s="10"/>
      <c r="G984" s="10"/>
      <c r="H984" s="10"/>
      <c r="I984" s="10"/>
      <c r="J984" s="18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  <c r="AE984" s="20"/>
      <c r="AF984" s="20"/>
      <c r="AG984" s="20"/>
      <c r="AH984" s="20"/>
      <c r="AI984" s="20"/>
      <c r="AJ984" s="20"/>
      <c r="AK984" s="20"/>
      <c r="AL984" s="20"/>
      <c r="AM984" s="20"/>
      <c r="AN984" s="20"/>
      <c r="AO984" s="20"/>
      <c r="AP984" s="20"/>
      <c r="AQ984" s="20"/>
      <c r="AR984" s="20"/>
      <c r="AS984" s="20"/>
      <c r="AT984" s="20"/>
      <c r="AU984" s="20"/>
      <c r="AV984" s="20"/>
    </row>
    <row r="985">
      <c r="A985" s="20"/>
      <c r="F985" s="10"/>
      <c r="G985" s="10"/>
      <c r="H985" s="10"/>
      <c r="I985" s="10"/>
      <c r="J985" s="18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  <c r="AE985" s="20"/>
      <c r="AF985" s="20"/>
      <c r="AG985" s="20"/>
      <c r="AH985" s="20"/>
      <c r="AI985" s="20"/>
      <c r="AJ985" s="20"/>
      <c r="AK985" s="20"/>
      <c r="AL985" s="20"/>
      <c r="AM985" s="20"/>
      <c r="AN985" s="20"/>
      <c r="AO985" s="20"/>
      <c r="AP985" s="20"/>
      <c r="AQ985" s="20"/>
      <c r="AR985" s="20"/>
      <c r="AS985" s="20"/>
      <c r="AT985" s="20"/>
      <c r="AU985" s="20"/>
      <c r="AV985" s="20"/>
    </row>
    <row r="986">
      <c r="A986" s="20"/>
      <c r="F986" s="10"/>
      <c r="G986" s="10"/>
      <c r="H986" s="10"/>
      <c r="I986" s="10"/>
      <c r="J986" s="18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  <c r="AE986" s="20"/>
      <c r="AF986" s="20"/>
      <c r="AG986" s="20"/>
      <c r="AH986" s="20"/>
      <c r="AI986" s="20"/>
      <c r="AJ986" s="20"/>
      <c r="AK986" s="20"/>
      <c r="AL986" s="20"/>
      <c r="AM986" s="20"/>
      <c r="AN986" s="20"/>
      <c r="AO986" s="20"/>
      <c r="AP986" s="20"/>
      <c r="AQ986" s="20"/>
      <c r="AR986" s="20"/>
      <c r="AS986" s="20"/>
      <c r="AT986" s="20"/>
      <c r="AU986" s="20"/>
      <c r="AV986" s="20"/>
    </row>
    <row r="987">
      <c r="A987" s="20"/>
      <c r="F987" s="10"/>
      <c r="G987" s="10"/>
      <c r="H987" s="10"/>
      <c r="I987" s="10"/>
      <c r="J987" s="18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  <c r="AE987" s="20"/>
      <c r="AF987" s="20"/>
      <c r="AG987" s="20"/>
      <c r="AH987" s="20"/>
      <c r="AI987" s="20"/>
      <c r="AJ987" s="20"/>
      <c r="AK987" s="20"/>
      <c r="AL987" s="20"/>
      <c r="AM987" s="20"/>
      <c r="AN987" s="20"/>
      <c r="AO987" s="20"/>
      <c r="AP987" s="20"/>
      <c r="AQ987" s="20"/>
      <c r="AR987" s="20"/>
      <c r="AS987" s="20"/>
      <c r="AT987" s="20"/>
      <c r="AU987" s="20"/>
      <c r="AV987" s="20"/>
    </row>
    <row r="988">
      <c r="A988" s="20"/>
      <c r="F988" s="10"/>
      <c r="G988" s="10"/>
      <c r="H988" s="10"/>
      <c r="I988" s="10"/>
      <c r="J988" s="18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  <c r="AE988" s="20"/>
      <c r="AF988" s="20"/>
      <c r="AG988" s="20"/>
      <c r="AH988" s="20"/>
      <c r="AI988" s="20"/>
      <c r="AJ988" s="20"/>
      <c r="AK988" s="20"/>
      <c r="AL988" s="20"/>
      <c r="AM988" s="20"/>
      <c r="AN988" s="20"/>
      <c r="AO988" s="20"/>
      <c r="AP988" s="20"/>
      <c r="AQ988" s="20"/>
      <c r="AR988" s="20"/>
      <c r="AS988" s="20"/>
      <c r="AT988" s="20"/>
      <c r="AU988" s="20"/>
      <c r="AV988" s="20"/>
    </row>
    <row r="989">
      <c r="A989" s="20"/>
      <c r="F989" s="10"/>
      <c r="G989" s="10"/>
      <c r="H989" s="10"/>
      <c r="I989" s="10"/>
      <c r="J989" s="18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  <c r="AE989" s="20"/>
      <c r="AF989" s="20"/>
      <c r="AG989" s="20"/>
      <c r="AH989" s="20"/>
      <c r="AI989" s="20"/>
      <c r="AJ989" s="20"/>
      <c r="AK989" s="20"/>
      <c r="AL989" s="20"/>
      <c r="AM989" s="20"/>
      <c r="AN989" s="20"/>
      <c r="AO989" s="20"/>
      <c r="AP989" s="20"/>
      <c r="AQ989" s="20"/>
      <c r="AR989" s="20"/>
      <c r="AS989" s="20"/>
      <c r="AT989" s="20"/>
      <c r="AU989" s="20"/>
      <c r="AV989" s="20"/>
    </row>
    <row r="990">
      <c r="A990" s="20"/>
      <c r="F990" s="10"/>
      <c r="G990" s="10"/>
      <c r="H990" s="10"/>
      <c r="I990" s="10"/>
      <c r="J990" s="18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  <c r="AE990" s="20"/>
      <c r="AF990" s="20"/>
      <c r="AG990" s="20"/>
      <c r="AH990" s="20"/>
      <c r="AI990" s="20"/>
      <c r="AJ990" s="20"/>
      <c r="AK990" s="20"/>
      <c r="AL990" s="20"/>
      <c r="AM990" s="20"/>
      <c r="AN990" s="20"/>
      <c r="AO990" s="20"/>
      <c r="AP990" s="20"/>
      <c r="AQ990" s="20"/>
      <c r="AR990" s="20"/>
      <c r="AS990" s="20"/>
      <c r="AT990" s="20"/>
      <c r="AU990" s="20"/>
      <c r="AV990" s="20"/>
    </row>
    <row r="991">
      <c r="A991" s="20"/>
      <c r="F991" s="10"/>
      <c r="G991" s="10"/>
      <c r="H991" s="10"/>
      <c r="I991" s="10"/>
      <c r="J991" s="18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  <c r="AE991" s="20"/>
      <c r="AF991" s="20"/>
      <c r="AG991" s="20"/>
      <c r="AH991" s="20"/>
      <c r="AI991" s="20"/>
      <c r="AJ991" s="20"/>
      <c r="AK991" s="20"/>
      <c r="AL991" s="20"/>
      <c r="AM991" s="20"/>
      <c r="AN991" s="20"/>
      <c r="AO991" s="20"/>
      <c r="AP991" s="20"/>
      <c r="AQ991" s="20"/>
      <c r="AR991" s="20"/>
      <c r="AS991" s="20"/>
      <c r="AT991" s="20"/>
      <c r="AU991" s="20"/>
      <c r="AV991" s="20"/>
    </row>
    <row r="992">
      <c r="A992" s="20"/>
      <c r="F992" s="10"/>
      <c r="G992" s="10"/>
      <c r="H992" s="10"/>
      <c r="I992" s="10"/>
      <c r="J992" s="18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  <c r="AE992" s="20"/>
      <c r="AF992" s="20"/>
      <c r="AG992" s="20"/>
      <c r="AH992" s="20"/>
      <c r="AI992" s="20"/>
      <c r="AJ992" s="20"/>
      <c r="AK992" s="20"/>
      <c r="AL992" s="20"/>
      <c r="AM992" s="20"/>
      <c r="AN992" s="20"/>
      <c r="AO992" s="20"/>
      <c r="AP992" s="20"/>
      <c r="AQ992" s="20"/>
      <c r="AR992" s="20"/>
      <c r="AS992" s="20"/>
      <c r="AT992" s="20"/>
      <c r="AU992" s="20"/>
      <c r="AV992" s="20"/>
    </row>
    <row r="993">
      <c r="A993" s="20"/>
      <c r="F993" s="10"/>
      <c r="G993" s="10"/>
      <c r="H993" s="10"/>
      <c r="I993" s="10"/>
      <c r="J993" s="18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  <c r="AE993" s="20"/>
      <c r="AF993" s="20"/>
      <c r="AG993" s="20"/>
      <c r="AH993" s="20"/>
      <c r="AI993" s="20"/>
      <c r="AJ993" s="20"/>
      <c r="AK993" s="20"/>
      <c r="AL993" s="20"/>
      <c r="AM993" s="20"/>
      <c r="AN993" s="20"/>
      <c r="AO993" s="20"/>
      <c r="AP993" s="20"/>
      <c r="AQ993" s="20"/>
      <c r="AR993" s="20"/>
      <c r="AS993" s="20"/>
      <c r="AT993" s="20"/>
      <c r="AU993" s="20"/>
      <c r="AV993" s="20"/>
    </row>
    <row r="994">
      <c r="A994" s="20"/>
      <c r="F994" s="10"/>
      <c r="G994" s="10"/>
      <c r="H994" s="10"/>
      <c r="I994" s="10"/>
      <c r="J994" s="18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  <c r="AE994" s="20"/>
      <c r="AF994" s="20"/>
      <c r="AG994" s="20"/>
      <c r="AH994" s="20"/>
      <c r="AI994" s="20"/>
      <c r="AJ994" s="20"/>
      <c r="AK994" s="20"/>
      <c r="AL994" s="20"/>
      <c r="AM994" s="20"/>
      <c r="AN994" s="20"/>
      <c r="AO994" s="20"/>
      <c r="AP994" s="20"/>
      <c r="AQ994" s="20"/>
      <c r="AR994" s="20"/>
      <c r="AS994" s="20"/>
      <c r="AT994" s="20"/>
      <c r="AU994" s="20"/>
      <c r="AV994" s="20"/>
    </row>
    <row r="995">
      <c r="A995" s="20"/>
      <c r="F995" s="10"/>
      <c r="G995" s="10"/>
      <c r="H995" s="10"/>
      <c r="I995" s="10"/>
      <c r="J995" s="18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  <c r="AE995" s="20"/>
      <c r="AF995" s="20"/>
      <c r="AG995" s="20"/>
      <c r="AH995" s="20"/>
      <c r="AI995" s="20"/>
      <c r="AJ995" s="20"/>
      <c r="AK995" s="20"/>
      <c r="AL995" s="20"/>
      <c r="AM995" s="20"/>
      <c r="AN995" s="20"/>
      <c r="AO995" s="20"/>
      <c r="AP995" s="20"/>
      <c r="AQ995" s="20"/>
      <c r="AR995" s="20"/>
      <c r="AS995" s="20"/>
      <c r="AT995" s="20"/>
      <c r="AU995" s="20"/>
      <c r="AV995" s="20"/>
    </row>
    <row r="996">
      <c r="A996" s="20"/>
      <c r="F996" s="10"/>
      <c r="G996" s="10"/>
      <c r="H996" s="10"/>
      <c r="I996" s="10"/>
      <c r="J996" s="18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  <c r="AE996" s="20"/>
      <c r="AF996" s="20"/>
      <c r="AG996" s="20"/>
      <c r="AH996" s="20"/>
      <c r="AI996" s="20"/>
      <c r="AJ996" s="20"/>
      <c r="AK996" s="20"/>
      <c r="AL996" s="20"/>
      <c r="AM996" s="20"/>
      <c r="AN996" s="20"/>
      <c r="AO996" s="20"/>
      <c r="AP996" s="20"/>
      <c r="AQ996" s="20"/>
      <c r="AR996" s="20"/>
      <c r="AS996" s="20"/>
      <c r="AT996" s="20"/>
      <c r="AU996" s="20"/>
      <c r="AV996" s="20"/>
    </row>
    <row r="997">
      <c r="A997" s="20"/>
      <c r="F997" s="10"/>
      <c r="G997" s="10"/>
      <c r="H997" s="10"/>
      <c r="I997" s="10"/>
      <c r="J997" s="18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  <c r="AE997" s="20"/>
      <c r="AF997" s="20"/>
      <c r="AG997" s="20"/>
      <c r="AH997" s="20"/>
      <c r="AI997" s="20"/>
      <c r="AJ997" s="20"/>
      <c r="AK997" s="20"/>
      <c r="AL997" s="20"/>
      <c r="AM997" s="20"/>
      <c r="AN997" s="20"/>
      <c r="AO997" s="20"/>
      <c r="AP997" s="20"/>
      <c r="AQ997" s="20"/>
      <c r="AR997" s="20"/>
      <c r="AS997" s="20"/>
      <c r="AT997" s="20"/>
      <c r="AU997" s="20"/>
      <c r="AV997" s="20"/>
    </row>
    <row r="998">
      <c r="A998" s="20"/>
      <c r="F998" s="10"/>
      <c r="G998" s="10"/>
      <c r="H998" s="10"/>
      <c r="I998" s="10"/>
      <c r="J998" s="18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  <c r="AE998" s="20"/>
      <c r="AF998" s="20"/>
      <c r="AG998" s="20"/>
      <c r="AH998" s="20"/>
      <c r="AI998" s="20"/>
      <c r="AJ998" s="20"/>
      <c r="AK998" s="20"/>
      <c r="AL998" s="20"/>
      <c r="AM998" s="20"/>
      <c r="AN998" s="20"/>
      <c r="AO998" s="20"/>
      <c r="AP998" s="20"/>
      <c r="AQ998" s="20"/>
      <c r="AR998" s="20"/>
      <c r="AS998" s="20"/>
      <c r="AT998" s="20"/>
      <c r="AU998" s="20"/>
      <c r="AV998" s="20"/>
    </row>
    <row r="999">
      <c r="A999" s="20"/>
      <c r="F999" s="10"/>
      <c r="G999" s="10"/>
      <c r="H999" s="10"/>
      <c r="I999" s="10"/>
      <c r="J999" s="18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  <c r="AE999" s="20"/>
      <c r="AF999" s="20"/>
      <c r="AG999" s="20"/>
      <c r="AH999" s="20"/>
      <c r="AI999" s="20"/>
      <c r="AJ999" s="20"/>
      <c r="AK999" s="20"/>
      <c r="AL999" s="20"/>
      <c r="AM999" s="20"/>
      <c r="AN999" s="20"/>
      <c r="AO999" s="20"/>
      <c r="AP999" s="20"/>
      <c r="AQ999" s="20"/>
      <c r="AR999" s="20"/>
      <c r="AS999" s="20"/>
      <c r="AT999" s="20"/>
      <c r="AU999" s="20"/>
      <c r="AV999" s="20"/>
    </row>
    <row r="1000">
      <c r="A1000" s="20"/>
      <c r="F1000" s="10"/>
      <c r="G1000" s="10"/>
      <c r="H1000" s="10"/>
      <c r="I1000" s="10"/>
      <c r="J1000" s="18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  <c r="AE1000" s="20"/>
      <c r="AF1000" s="20"/>
      <c r="AG1000" s="20"/>
      <c r="AH1000" s="20"/>
      <c r="AI1000" s="20"/>
      <c r="AJ1000" s="20"/>
      <c r="AK1000" s="20"/>
      <c r="AL1000" s="20"/>
      <c r="AM1000" s="20"/>
      <c r="AN1000" s="20"/>
      <c r="AO1000" s="20"/>
      <c r="AP1000" s="20"/>
      <c r="AQ1000" s="20"/>
      <c r="AR1000" s="20"/>
      <c r="AS1000" s="20"/>
      <c r="AT1000" s="20"/>
      <c r="AU1000" s="20"/>
      <c r="AV1000" s="20"/>
    </row>
  </sheetData>
  <autoFilter ref="$A$1:$W$28">
    <sortState ref="A1:W28">
      <sortCondition ref="A1:A28"/>
    </sortState>
  </autoFil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25"/>
  </cols>
  <sheetData>
    <row r="1"/>
    <row r="2"/>
    <row r="3"/>
    <row r="4"/>
    <row r="5"/>
    <row r="6"/>
    <row r="7"/>
    <row r="20">
      <c r="A20" s="19" t="s">
        <v>146</v>
      </c>
      <c r="B20" s="19" t="s">
        <v>16</v>
      </c>
      <c r="C20" s="19"/>
      <c r="D20" s="19"/>
      <c r="E20" s="19"/>
      <c r="F20" s="19"/>
      <c r="G20" s="19"/>
      <c r="H20" s="19"/>
    </row>
    <row r="21">
      <c r="A21" s="19" t="s">
        <v>0</v>
      </c>
      <c r="B21" s="19" t="s">
        <v>34</v>
      </c>
      <c r="C21" s="19" t="s">
        <v>41</v>
      </c>
      <c r="D21" s="19" t="s">
        <v>38</v>
      </c>
      <c r="E21" s="19" t="s">
        <v>44</v>
      </c>
      <c r="F21" s="19" t="s">
        <v>23</v>
      </c>
      <c r="G21" s="19" t="s">
        <v>33</v>
      </c>
      <c r="H21" s="19" t="s">
        <v>29</v>
      </c>
    </row>
    <row r="22">
      <c r="A22" s="19">
        <v>2010.0</v>
      </c>
      <c r="B22" s="9">
        <v>0.4878</v>
      </c>
      <c r="C22" s="9">
        <v>0.8828</v>
      </c>
      <c r="D22" s="9">
        <v>0.5255</v>
      </c>
      <c r="E22" s="9">
        <v>0.5658</v>
      </c>
      <c r="F22" s="9">
        <v>0.3336</v>
      </c>
      <c r="G22" s="9">
        <v>0.6506000000000001</v>
      </c>
      <c r="H22" s="9">
        <v>0.6616</v>
      </c>
    </row>
    <row r="23">
      <c r="A23" s="19">
        <v>2011.0</v>
      </c>
      <c r="B23" s="9">
        <v>0.6417</v>
      </c>
      <c r="C23" s="9">
        <v>0.919</v>
      </c>
      <c r="D23" s="9">
        <v>0.6549</v>
      </c>
      <c r="E23" s="9">
        <v>0.5969</v>
      </c>
      <c r="F23" s="9">
        <v>0.39759999999999995</v>
      </c>
      <c r="G23" s="9">
        <v>0.6756</v>
      </c>
      <c r="H23" s="9">
        <v>0.7346</v>
      </c>
    </row>
    <row r="24">
      <c r="A24" s="19">
        <v>2012.0</v>
      </c>
      <c r="B24" s="9">
        <v>0.452</v>
      </c>
      <c r="C24" s="9">
        <v>0.8412</v>
      </c>
      <c r="D24" s="9">
        <v>0.36579999999999996</v>
      </c>
      <c r="E24" s="9">
        <v>0.41229999999999994</v>
      </c>
      <c r="F24" s="9">
        <v>0.24959999999999996</v>
      </c>
      <c r="G24" s="9">
        <v>0.4256</v>
      </c>
      <c r="H24" s="9">
        <v>0.5188</v>
      </c>
    </row>
    <row r="25">
      <c r="A25" s="19">
        <v>2013.0</v>
      </c>
      <c r="B25" s="9">
        <v>0.43560000000000004</v>
      </c>
      <c r="C25" s="9">
        <v>0.7981999999999999</v>
      </c>
      <c r="D25" s="9">
        <v>0.3348</v>
      </c>
      <c r="E25" s="9">
        <v>0.2572</v>
      </c>
      <c r="F25" s="9">
        <v>0.2576</v>
      </c>
      <c r="G25" s="9">
        <v>0.5177</v>
      </c>
      <c r="H25" s="9">
        <v>0.578</v>
      </c>
    </row>
    <row r="26">
      <c r="A26" s="19">
        <v>2014.0</v>
      </c>
      <c r="B26" s="9">
        <v>0.435</v>
      </c>
      <c r="C26" s="9">
        <v>0.7981999999999999</v>
      </c>
      <c r="D26" s="9">
        <v>0.3348</v>
      </c>
      <c r="E26" s="9">
        <v>0.2572</v>
      </c>
      <c r="F26" s="9">
        <v>0.257</v>
      </c>
      <c r="G26" s="9">
        <v>0.5177</v>
      </c>
      <c r="H26" s="9">
        <v>0.578</v>
      </c>
    </row>
    <row r="27">
      <c r="A27" s="19">
        <v>2015.0</v>
      </c>
      <c r="B27" s="9">
        <v>0.3469</v>
      </c>
      <c r="C27" s="9">
        <v>0.5902000000000001</v>
      </c>
      <c r="D27" s="9">
        <v>0.20600000000000002</v>
      </c>
      <c r="E27" s="9">
        <v>0.3065</v>
      </c>
      <c r="F27" s="9">
        <v>0.1225</v>
      </c>
      <c r="G27" s="9">
        <v>0.3608</v>
      </c>
      <c r="H27" s="9">
        <v>0.5297</v>
      </c>
    </row>
    <row r="28">
      <c r="A28" s="19">
        <v>2016.0</v>
      </c>
      <c r="B28" s="9">
        <v>0.3611</v>
      </c>
      <c r="C28" s="9">
        <v>0.4808</v>
      </c>
      <c r="D28" s="9">
        <v>0.2586</v>
      </c>
      <c r="E28" s="9">
        <v>0.33490000000000003</v>
      </c>
      <c r="F28" s="9">
        <v>0.166</v>
      </c>
      <c r="G28" s="9">
        <v>0.4758</v>
      </c>
      <c r="H28" s="9">
        <v>0.5914</v>
      </c>
    </row>
    <row r="29">
      <c r="A29" s="19">
        <v>2017.0</v>
      </c>
      <c r="B29" s="9">
        <v>0.35</v>
      </c>
      <c r="C29" s="9">
        <v>0.65</v>
      </c>
      <c r="D29" s="9">
        <v>0.21</v>
      </c>
      <c r="E29" s="9">
        <v>0.34</v>
      </c>
      <c r="F29" s="9">
        <v>0.13</v>
      </c>
      <c r="G29" s="9">
        <v>0.45</v>
      </c>
      <c r="H29" s="9">
        <v>0.52</v>
      </c>
    </row>
    <row r="30">
      <c r="A30" s="19">
        <v>2018.0</v>
      </c>
      <c r="B30" s="9">
        <v>0.3002</v>
      </c>
      <c r="C30" s="9">
        <v>0.5870000000000001</v>
      </c>
      <c r="D30" s="9">
        <v>0.23379999999999998</v>
      </c>
      <c r="E30" s="9">
        <v>0.21309999999999998</v>
      </c>
      <c r="F30" s="9">
        <v>0.1164</v>
      </c>
      <c r="G30" s="9">
        <v>0.4362</v>
      </c>
      <c r="H30" s="9">
        <v>0.5451</v>
      </c>
    </row>
    <row r="31">
      <c r="A31" s="19">
        <v>2019.0</v>
      </c>
      <c r="B31" s="9">
        <v>0.3815</v>
      </c>
      <c r="C31" s="9">
        <v>0.5719</v>
      </c>
      <c r="D31" s="9">
        <v>0.24359999999999998</v>
      </c>
      <c r="E31" s="9">
        <v>0.30219999999999997</v>
      </c>
      <c r="F31" s="9">
        <v>0.2182</v>
      </c>
      <c r="G31" s="9">
        <v>0.3761</v>
      </c>
      <c r="H31" s="9">
        <v>0.5795</v>
      </c>
    </row>
    <row r="32">
      <c r="A32" s="19">
        <v>2020.0</v>
      </c>
      <c r="B32" s="9">
        <v>0.3896</v>
      </c>
      <c r="C32" s="9">
        <v>0.6202</v>
      </c>
      <c r="D32" s="9">
        <v>0.1568</v>
      </c>
      <c r="E32" s="9">
        <v>0.3292</v>
      </c>
      <c r="F32" s="9">
        <v>0.21240000000000003</v>
      </c>
      <c r="G32" s="9">
        <v>0.3357</v>
      </c>
      <c r="H32" s="9">
        <v>0.4889</v>
      </c>
    </row>
    <row r="33">
      <c r="A33" s="19">
        <v>2021.0</v>
      </c>
      <c r="B33" s="9">
        <v>0.5059</v>
      </c>
      <c r="C33" s="9">
        <v>0.6789000000000001</v>
      </c>
      <c r="D33" s="9">
        <v>0.4112</v>
      </c>
      <c r="E33" s="9">
        <v>0.4508</v>
      </c>
      <c r="F33" s="9">
        <v>0.265</v>
      </c>
      <c r="G33" s="9">
        <v>0.5293</v>
      </c>
      <c r="H33" s="9">
        <v>0.6205</v>
      </c>
    </row>
    <row r="34">
      <c r="A34" s="19">
        <v>2022.0</v>
      </c>
      <c r="B34" s="9">
        <v>0.4625</v>
      </c>
      <c r="C34" s="9">
        <v>0.6407</v>
      </c>
      <c r="D34" s="9">
        <v>0.33629999999999993</v>
      </c>
      <c r="E34" s="9">
        <v>0.4987</v>
      </c>
      <c r="F34" s="9">
        <v>0.2235</v>
      </c>
      <c r="G34" s="9">
        <v>0.4175</v>
      </c>
      <c r="H34" s="9">
        <v>0.6658</v>
      </c>
    </row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3">
      <c r="M93" s="8">
        <v>100.0</v>
      </c>
    </row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9">
      <c r="D119" s="8" t="s">
        <v>150</v>
      </c>
      <c r="E119" s="8" t="s">
        <v>151</v>
      </c>
    </row>
    <row r="120">
      <c r="C120" s="8" t="s">
        <v>153</v>
      </c>
      <c r="D120" s="19">
        <f t="shared" ref="D120:D132" si="1">max($B$120:$B$132)</f>
        <v>20.15</v>
      </c>
      <c r="E120" s="19">
        <f t="shared" ref="E120:E132" si="2">MIN($B$120:$B$132)</f>
        <v>19.54</v>
      </c>
    </row>
    <row r="121">
      <c r="C121" s="8" t="s">
        <v>154</v>
      </c>
      <c r="D121" s="19">
        <f t="shared" si="1"/>
        <v>20.15</v>
      </c>
      <c r="E121" s="19">
        <f t="shared" si="2"/>
        <v>19.54</v>
      </c>
    </row>
    <row r="122">
      <c r="C122" s="8" t="s">
        <v>155</v>
      </c>
      <c r="D122" s="19">
        <f t="shared" si="1"/>
        <v>20.15</v>
      </c>
      <c r="E122" s="19">
        <f t="shared" si="2"/>
        <v>19.54</v>
      </c>
    </row>
    <row r="123">
      <c r="C123" s="8" t="s">
        <v>156</v>
      </c>
      <c r="D123" s="19">
        <f t="shared" si="1"/>
        <v>20.15</v>
      </c>
      <c r="E123" s="19">
        <f t="shared" si="2"/>
        <v>19.54</v>
      </c>
    </row>
    <row r="124">
      <c r="C124" s="8" t="s">
        <v>157</v>
      </c>
      <c r="D124" s="19">
        <f t="shared" si="1"/>
        <v>20.15</v>
      </c>
      <c r="E124" s="19">
        <f t="shared" si="2"/>
        <v>19.54</v>
      </c>
    </row>
    <row r="125">
      <c r="C125" s="8" t="s">
        <v>158</v>
      </c>
      <c r="D125" s="19">
        <f t="shared" si="1"/>
        <v>20.15</v>
      </c>
      <c r="E125" s="19">
        <f t="shared" si="2"/>
        <v>19.54</v>
      </c>
    </row>
    <row r="126">
      <c r="C126" s="8" t="s">
        <v>159</v>
      </c>
      <c r="D126" s="19">
        <f t="shared" si="1"/>
        <v>20.15</v>
      </c>
      <c r="E126" s="19">
        <f t="shared" si="2"/>
        <v>19.54</v>
      </c>
    </row>
    <row r="127">
      <c r="C127" s="8" t="s">
        <v>160</v>
      </c>
      <c r="D127" s="19">
        <f t="shared" si="1"/>
        <v>20.15</v>
      </c>
      <c r="E127" s="19">
        <f t="shared" si="2"/>
        <v>19.54</v>
      </c>
    </row>
    <row r="128">
      <c r="C128" s="8" t="s">
        <v>156</v>
      </c>
      <c r="D128" s="19">
        <f t="shared" si="1"/>
        <v>20.15</v>
      </c>
      <c r="E128" s="19">
        <f t="shared" si="2"/>
        <v>19.54</v>
      </c>
    </row>
    <row r="129">
      <c r="C129" s="8" t="s">
        <v>159</v>
      </c>
      <c r="D129" s="19">
        <f t="shared" si="1"/>
        <v>20.15</v>
      </c>
      <c r="E129" s="19">
        <f t="shared" si="2"/>
        <v>19.54</v>
      </c>
    </row>
    <row r="130">
      <c r="C130" s="8" t="s">
        <v>161</v>
      </c>
      <c r="D130" s="19">
        <f t="shared" si="1"/>
        <v>20.15</v>
      </c>
      <c r="E130" s="19">
        <f t="shared" si="2"/>
        <v>19.54</v>
      </c>
    </row>
    <row r="131">
      <c r="C131" s="8" t="s">
        <v>153</v>
      </c>
      <c r="D131" s="19">
        <f t="shared" si="1"/>
        <v>20.15</v>
      </c>
      <c r="E131" s="19">
        <f t="shared" si="2"/>
        <v>19.54</v>
      </c>
    </row>
    <row r="132">
      <c r="C132" s="8" t="s">
        <v>162</v>
      </c>
      <c r="D132" s="19">
        <f t="shared" si="1"/>
        <v>20.15</v>
      </c>
      <c r="E132" s="19">
        <f t="shared" si="2"/>
        <v>19.54</v>
      </c>
    </row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</sheetData>
  <conditionalFormatting sqref="A2 A21 A41 A61 A120">
    <cfRule type="notContainsBlanks" dxfId="1" priority="1">
      <formula>LEN(TRIM(A2))&gt;0</formula>
    </cfRule>
  </conditionalFormatting>
  <drawing r:id="rId9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/>
  <drawing r:id="rId1"/>
</worksheet>
</file>