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otechno-my.sharepoint.com/personal/kim_skatun_claraventurelabs_com/Documents/Documents/GitHub/klubben/Electrical/"/>
    </mc:Choice>
  </mc:AlternateContent>
  <xr:revisionPtr revIDLastSave="402" documentId="106_{3304EA12-EC9C-4114-8CC4-D4005F0B80DD}" xr6:coauthVersionLast="47" xr6:coauthVersionMax="47" xr10:uidLastSave="{3DA61D54-FEA0-4942-8FB5-E2FEA7E4C710}"/>
  <bookViews>
    <workbookView xWindow="-110" yWindow="-110" windowWidth="19420" windowHeight="10300" activeTab="1" xr2:uid="{C7F6339A-549F-4F07-AA37-45BE6E452E68}"/>
  </bookViews>
  <sheets>
    <sheet name="Ark1" sheetId="1" r:id="rId1"/>
    <sheet name="Ark3" sheetId="3" r:id="rId2"/>
    <sheet name="Ark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J8" i="1"/>
  <c r="I8" i="1"/>
  <c r="F4" i="1"/>
  <c r="E4" i="1"/>
  <c r="D4" i="1"/>
  <c r="C4" i="1"/>
  <c r="B4" i="1"/>
  <c r="A4" i="1"/>
  <c r="B1" i="1"/>
  <c r="D1" i="1"/>
  <c r="L6" i="1"/>
  <c r="K6" i="1"/>
  <c r="L4" i="1" l="1"/>
  <c r="K4" i="1"/>
</calcChain>
</file>

<file path=xl/sharedStrings.xml><?xml version="1.0" encoding="utf-8"?>
<sst xmlns="http://schemas.openxmlformats.org/spreadsheetml/2006/main" count="364" uniqueCount="148">
  <si>
    <t>light next to beam</t>
  </si>
  <si>
    <t>Camera East</t>
  </si>
  <si>
    <t xml:space="preserve">Wifi </t>
  </si>
  <si>
    <t>Internet in</t>
  </si>
  <si>
    <t>Data</t>
  </si>
  <si>
    <t>Power</t>
  </si>
  <si>
    <t>Connection Fuesebox</t>
  </si>
  <si>
    <t>Wifi antenna Extender West</t>
  </si>
  <si>
    <t>Light</t>
  </si>
  <si>
    <t>Camera  West</t>
  </si>
  <si>
    <t>Music</t>
  </si>
  <si>
    <t>Supply washing Room</t>
  </si>
  <si>
    <t>Washer</t>
  </si>
  <si>
    <t>Dryer</t>
  </si>
  <si>
    <t>Boiler</t>
  </si>
  <si>
    <t>Supply Small Bedroom</t>
  </si>
  <si>
    <t>Outlets Bedrooms</t>
  </si>
  <si>
    <t>USB Bedrooms</t>
  </si>
  <si>
    <t>#</t>
  </si>
  <si>
    <t>Outdoor socket east</t>
  </si>
  <si>
    <t>Outdoor light West</t>
  </si>
  <si>
    <t>Outdoor socket west</t>
  </si>
  <si>
    <t>Doorbell</t>
  </si>
  <si>
    <t>echo bathroom</t>
  </si>
  <si>
    <t>speaker 1 bathroom</t>
  </si>
  <si>
    <t>Speaker 2 bathroom</t>
  </si>
  <si>
    <t>Socket washing room</t>
  </si>
  <si>
    <t>echo washing room</t>
  </si>
  <si>
    <t>Outlet hallway</t>
  </si>
  <si>
    <t>wardrobe hallway</t>
  </si>
  <si>
    <t>supply hallway</t>
  </si>
  <si>
    <t>Data small bedroom</t>
  </si>
  <si>
    <t>Echo small bedroom</t>
  </si>
  <si>
    <t>Speaker 1 small bedroom</t>
  </si>
  <si>
    <t>Speaker 2 small bedroom</t>
  </si>
  <si>
    <t>Data big bedroom</t>
  </si>
  <si>
    <t>Echo big bedroom</t>
  </si>
  <si>
    <t>Speaker 1 big bedroom</t>
  </si>
  <si>
    <t>Speaker 2 big bedroom</t>
  </si>
  <si>
    <t>Room</t>
  </si>
  <si>
    <t>EAST</t>
  </si>
  <si>
    <t>WEST</t>
  </si>
  <si>
    <t>BATHROOM</t>
  </si>
  <si>
    <t>HALLWAY</t>
  </si>
  <si>
    <t>Supply bathroom</t>
  </si>
  <si>
    <t>WASHING ROOM</t>
  </si>
  <si>
    <t>SMALL BEDROOM</t>
  </si>
  <si>
    <t>BEDROOMS</t>
  </si>
  <si>
    <t>BIG BEDROOM</t>
  </si>
  <si>
    <t>DESCRIPTION</t>
  </si>
  <si>
    <t>SIZE</t>
  </si>
  <si>
    <t>CATEGORY</t>
  </si>
  <si>
    <t>CENTER</t>
  </si>
  <si>
    <t>Supply BIG Bedroom</t>
  </si>
  <si>
    <t>Rear speaker Left</t>
  </si>
  <si>
    <t>Rear speaker Right</t>
  </si>
  <si>
    <t>Outdoor light South</t>
  </si>
  <si>
    <t>Outdoor outlet south</t>
  </si>
  <si>
    <t>Winch ceiling</t>
  </si>
  <si>
    <t>Ceiling lamp east</t>
  </si>
  <si>
    <t>LIVING ROOM</t>
  </si>
  <si>
    <t>Outlets living room</t>
  </si>
  <si>
    <t>HDMI</t>
  </si>
  <si>
    <t>Front speaker left</t>
  </si>
  <si>
    <t>Front speaker right</t>
  </si>
  <si>
    <t>Stair lights</t>
  </si>
  <si>
    <t>SUM16</t>
  </si>
  <si>
    <t>SUM20</t>
  </si>
  <si>
    <t>16MM/20MM</t>
  </si>
  <si>
    <t>16mm</t>
  </si>
  <si>
    <t>20mm</t>
  </si>
  <si>
    <t xml:space="preserve">Old heating cable </t>
  </si>
  <si>
    <t>OLD HEATING</t>
  </si>
  <si>
    <t>Outlet kitchen</t>
  </si>
  <si>
    <t>Switch panel</t>
  </si>
  <si>
    <t>Heating cable kitchen</t>
  </si>
  <si>
    <t>Heating cable living room</t>
  </si>
  <si>
    <t>Kitchen ceiling lamp</t>
  </si>
  <si>
    <t>Kitchen down light</t>
  </si>
  <si>
    <t>Oven</t>
  </si>
  <si>
    <t>Oven top</t>
  </si>
  <si>
    <t>Fridge</t>
  </si>
  <si>
    <t>Dish washer</t>
  </si>
  <si>
    <t>Micro wave</t>
  </si>
  <si>
    <t>Heat pump</t>
  </si>
  <si>
    <t>Downlights Sofa</t>
  </si>
  <si>
    <t>Downlights Kitchen</t>
  </si>
  <si>
    <t>wardrobe bedroom</t>
  </si>
  <si>
    <t>light below stairs</t>
  </si>
  <si>
    <t>outlet below stairs</t>
  </si>
  <si>
    <t>12mm+25mm</t>
  </si>
  <si>
    <t>master ¨bedroom</t>
  </si>
  <si>
    <t>sov 1</t>
  </si>
  <si>
    <t>?</t>
  </si>
  <si>
    <t>bad</t>
  </si>
  <si>
    <t>gang</t>
  </si>
  <si>
    <t>vaskerom</t>
  </si>
  <si>
    <t>stikk gang vaskerom</t>
  </si>
  <si>
    <t>garasje</t>
  </si>
  <si>
    <t>utekontakt</t>
  </si>
  <si>
    <t>varmekabler bad old</t>
  </si>
  <si>
    <t>vvb/vaskemaskim</t>
  </si>
  <si>
    <t>center</t>
  </si>
  <si>
    <t>side</t>
  </si>
  <si>
    <t>data center</t>
  </si>
  <si>
    <t>frå fusebox</t>
  </si>
  <si>
    <t>til fusebox</t>
  </si>
  <si>
    <t>ut til wifi extender</t>
  </si>
  <si>
    <t>kai/lekehus</t>
  </si>
  <si>
    <t>pergola</t>
  </si>
  <si>
    <t>data north</t>
  </si>
  <si>
    <t>frå Tombre</t>
  </si>
  <si>
    <t>til datacenter</t>
  </si>
  <si>
    <t>til kai</t>
  </si>
  <si>
    <t>til lekhus</t>
  </si>
  <si>
    <t>til pergola</t>
  </si>
  <si>
    <t>data south</t>
  </si>
  <si>
    <t>enkel boks</t>
  </si>
  <si>
    <t>enkel big boks</t>
  </si>
  <si>
    <t>power center</t>
  </si>
  <si>
    <t>til sonoff dual</t>
  </si>
  <si>
    <t>utelys nord</t>
  </si>
  <si>
    <t>utelys sør</t>
  </si>
  <si>
    <t>spotter centre</t>
  </si>
  <si>
    <t>spotter heading south</t>
  </si>
  <si>
    <t>spotter heading north</t>
  </si>
  <si>
    <t>Kan eventuelt ikkje ha dissse I trekkerør og berre 1 ledning ut</t>
  </si>
  <si>
    <t>power center 2</t>
  </si>
  <si>
    <t>til utestikk</t>
  </si>
  <si>
    <t>til lekhus/kai</t>
  </si>
  <si>
    <t>power lekehus</t>
  </si>
  <si>
    <t>power pergola</t>
  </si>
  <si>
    <t>pergola power</t>
  </si>
  <si>
    <t>pergola lys</t>
  </si>
  <si>
    <t>lekehus tilførsel</t>
  </si>
  <si>
    <t>kai tilførsel</t>
  </si>
  <si>
    <t xml:space="preserve">SUM </t>
  </si>
  <si>
    <t>7 lokk</t>
  </si>
  <si>
    <t>1 skjøtemuffe</t>
  </si>
  <si>
    <t>3 bokser I center</t>
  </si>
  <si>
    <t>2 bokser nord</t>
  </si>
  <si>
    <t>2 bokser sør</t>
  </si>
  <si>
    <t>til sonoff dual frå fuseboks</t>
  </si>
  <si>
    <t>frå fusebox til utestikk</t>
  </si>
  <si>
    <t>frå fuseboks til south</t>
  </si>
  <si>
    <t>frå fuseboks til north</t>
  </si>
  <si>
    <t>5 big boks</t>
  </si>
  <si>
    <t>2 enkel boks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</si>
</sst>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0" fillId="0" borderId="0" xfId="0" quotePrefix="1" applyNumberFormat="1"/>
    <xf numFmtId="0" fontId="0" fillId="2" borderId="0" xfId="0" applyFill="1"/>
    <xf numFmtId="0" fontId="3" fillId="3" borderId="0" xfId="1"/>
  </cellXfs>
  <cellStyles count="2">
    <cellStyle name="Dårlig" xfId="1" builtinId="2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92E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92E"/>
        <name val="Segoe UI"/>
        <family val="2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BAD51-74E7-4A04-819B-5FBEEF6699A5}" name="Tabell1" displayName="Tabell1" ref="A8:F72" totalsRowShown="0">
  <autoFilter ref="A8:F72" xr:uid="{640BAD51-74E7-4A04-819B-5FBEEF6699A5}">
    <filterColumn colId="3">
      <filters blank="1">
        <filter val="Light"/>
        <filter val="OLD HEATING"/>
        <filter val="Power"/>
      </filters>
    </filterColumn>
    <filterColumn colId="4">
      <filters>
        <filter val="WEST"/>
      </filters>
    </filterColumn>
  </autoFilter>
  <sortState xmlns:xlrd2="http://schemas.microsoft.com/office/spreadsheetml/2017/richdata2" ref="A11:F39">
    <sortCondition ref="C8:C43"/>
  </sortState>
  <tableColumns count="6">
    <tableColumn id="1" xr3:uid="{477E31FB-606D-4411-A05A-9D40211A6F9E}" name="DESCRIPTION" dataDxfId="1"/>
    <tableColumn id="2" xr3:uid="{4C32DC7C-F487-461B-9683-1CD9F5B32597}" name="Room" dataDxfId="0"/>
    <tableColumn id="3" xr3:uid="{28729CAE-E22F-4A22-B77A-27CD228C2763}" name="SIZE"/>
    <tableColumn id="4" xr3:uid="{A5784483-644A-4F8D-A5F1-C398AD4E465E}" name="CATEGORY"/>
    <tableColumn id="5" xr3:uid="{760D5572-A86A-4837-A60C-503164AE0798}" name="Connection Fuesebox"/>
    <tableColumn id="6" xr3:uid="{327E1AF5-6894-4A0E-B383-D0E0682361E7}" name="#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2472-7074-4E2E-A552-D4D50692C918}">
  <dimension ref="A1:L72"/>
  <sheetViews>
    <sheetView topLeftCell="A4" workbookViewId="0">
      <selection activeCell="J11" sqref="J11"/>
    </sheetView>
  </sheetViews>
  <sheetFormatPr baseColWidth="10" defaultColWidth="11.453125" defaultRowHeight="14.5" x14ac:dyDescent="0.35"/>
  <cols>
    <col min="1" max="2" width="31.7265625" customWidth="1"/>
    <col min="4" max="4" width="14.1796875" customWidth="1"/>
    <col min="5" max="5" width="20.54296875" customWidth="1"/>
    <col min="6" max="6" width="15.54296875" customWidth="1"/>
    <col min="7" max="7" width="6.1796875" customWidth="1"/>
  </cols>
  <sheetData>
    <row r="1" spans="1:12" ht="74.150000000000006" customHeight="1" x14ac:dyDescent="0.35">
      <c r="A1" t="s">
        <v>66</v>
      </c>
      <c r="B1">
        <f>SUMIF(Tabell1[SIZE],16)/16</f>
        <v>29</v>
      </c>
      <c r="C1" t="s">
        <v>67</v>
      </c>
      <c r="D1">
        <f>SUMIF(Tabell1[SIZE],20)/20</f>
        <v>33</v>
      </c>
      <c r="F1" s="2"/>
      <c r="G1" s="2"/>
    </row>
    <row r="2" spans="1:12" x14ac:dyDescent="0.35">
      <c r="B2" s="3" t="s">
        <v>68</v>
      </c>
      <c r="D2" s="3" t="s">
        <v>68</v>
      </c>
      <c r="F2" s="3" t="s">
        <v>68</v>
      </c>
    </row>
    <row r="3" spans="1:12" ht="22.5" customHeight="1" x14ac:dyDescent="0.35">
      <c r="A3" t="s">
        <v>41</v>
      </c>
      <c r="C3" t="s">
        <v>52</v>
      </c>
      <c r="D3" t="s">
        <v>90</v>
      </c>
      <c r="E3" t="s">
        <v>40</v>
      </c>
      <c r="F3" s="2"/>
      <c r="G3" s="2"/>
    </row>
    <row r="4" spans="1:12" ht="22.5" customHeight="1" x14ac:dyDescent="0.35">
      <c r="A4">
        <f>SUMIFS(Tabell1[SIZE],Tabell1[Connection Fuesebox],A3,Tabell1[SIZE],16)/16</f>
        <v>14</v>
      </c>
      <c r="B4">
        <f>SUMIFS(Tabell1[SIZE],Tabell1[Connection Fuesebox],A3,Tabell1[SIZE],20)/20</f>
        <v>2</v>
      </c>
      <c r="C4" s="7">
        <f>SUMIFS(Tabell1[SIZE],Tabell1[Connection Fuesebox],C3,Tabell1[SIZE],16)/16</f>
        <v>11</v>
      </c>
      <c r="D4" s="7">
        <f>SUMIFS(Tabell1[SIZE],Tabell1[Connection Fuesebox],C3,Tabell1[SIZE],20)/20</f>
        <v>12</v>
      </c>
      <c r="E4" s="6">
        <f>SUMIFS(Tabell1[SIZE],Tabell1[Connection Fuesebox],E3,Tabell1[SIZE],16)/16</f>
        <v>2</v>
      </c>
      <c r="F4" s="6">
        <f>SUMIFS(Tabell1[SIZE],Tabell1[Connection Fuesebox],E3,Tabell1[SIZE],20)/20</f>
        <v>19</v>
      </c>
      <c r="K4">
        <f>A4+C4+E4</f>
        <v>27</v>
      </c>
      <c r="L4">
        <f>B4+D4+F4</f>
        <v>33</v>
      </c>
    </row>
    <row r="5" spans="1:12" ht="22.5" customHeight="1" x14ac:dyDescent="0.35">
      <c r="A5" t="s">
        <v>69</v>
      </c>
      <c r="B5" t="s">
        <v>70</v>
      </c>
      <c r="C5" t="s">
        <v>69</v>
      </c>
      <c r="D5" t="s">
        <v>70</v>
      </c>
      <c r="E5" t="s">
        <v>69</v>
      </c>
      <c r="F5" s="2" t="s">
        <v>70</v>
      </c>
      <c r="G5" s="2"/>
    </row>
    <row r="6" spans="1:12" ht="23.15" customHeight="1" x14ac:dyDescent="0.35">
      <c r="A6">
        <v>3</v>
      </c>
      <c r="B6" s="5">
        <v>5</v>
      </c>
      <c r="C6">
        <v>10</v>
      </c>
      <c r="D6" s="4">
        <v>8</v>
      </c>
      <c r="E6">
        <v>4</v>
      </c>
      <c r="F6" s="2">
        <v>14</v>
      </c>
      <c r="G6" s="2"/>
      <c r="K6">
        <f>A6+C6+E6</f>
        <v>17</v>
      </c>
      <c r="L6">
        <f>B6+D6+F6</f>
        <v>27</v>
      </c>
    </row>
    <row r="7" spans="1:12" ht="74.150000000000006" customHeight="1" x14ac:dyDescent="0.35">
      <c r="F7" s="2"/>
      <c r="G7" s="2"/>
    </row>
    <row r="8" spans="1:12" x14ac:dyDescent="0.35">
      <c r="A8" t="s">
        <v>49</v>
      </c>
      <c r="B8" t="s">
        <v>39</v>
      </c>
      <c r="C8" t="s">
        <v>50</v>
      </c>
      <c r="D8" t="s">
        <v>51</v>
      </c>
      <c r="E8" t="s">
        <v>6</v>
      </c>
      <c r="F8" t="s">
        <v>18</v>
      </c>
      <c r="H8">
        <v>66579.899999999994</v>
      </c>
      <c r="I8">
        <f>H8*12</f>
        <v>798958.79999999993</v>
      </c>
      <c r="J8">
        <f>I8*1.05</f>
        <v>838906.74</v>
      </c>
    </row>
    <row r="9" spans="1:12" hidden="1" x14ac:dyDescent="0.35">
      <c r="A9" s="1" t="s">
        <v>3</v>
      </c>
      <c r="B9" s="1" t="s">
        <v>40</v>
      </c>
      <c r="C9">
        <v>20</v>
      </c>
      <c r="D9" t="s">
        <v>4</v>
      </c>
      <c r="E9" t="s">
        <v>40</v>
      </c>
      <c r="F9">
        <v>1</v>
      </c>
    </row>
    <row r="10" spans="1:12" hidden="1" x14ac:dyDescent="0.35">
      <c r="A10" s="1" t="s">
        <v>2</v>
      </c>
      <c r="B10" s="1" t="s">
        <v>40</v>
      </c>
      <c r="C10">
        <v>20</v>
      </c>
      <c r="D10" t="s">
        <v>4</v>
      </c>
      <c r="E10" t="s">
        <v>40</v>
      </c>
      <c r="F10">
        <v>2</v>
      </c>
    </row>
    <row r="11" spans="1:12" x14ac:dyDescent="0.35">
      <c r="A11" s="1" t="s">
        <v>19</v>
      </c>
      <c r="B11" s="1" t="s">
        <v>40</v>
      </c>
      <c r="C11">
        <v>16</v>
      </c>
      <c r="D11" t="s">
        <v>5</v>
      </c>
      <c r="E11" t="s">
        <v>102</v>
      </c>
      <c r="F11">
        <v>3</v>
      </c>
    </row>
    <row r="12" spans="1:12" hidden="1" x14ac:dyDescent="0.35">
      <c r="A12" s="1" t="s">
        <v>1</v>
      </c>
      <c r="B12" s="1" t="s">
        <v>40</v>
      </c>
      <c r="C12">
        <v>20</v>
      </c>
      <c r="D12" t="s">
        <v>4</v>
      </c>
      <c r="E12" t="s">
        <v>40</v>
      </c>
      <c r="F12">
        <v>4</v>
      </c>
    </row>
    <row r="13" spans="1:12" hidden="1" x14ac:dyDescent="0.35">
      <c r="A13" s="1" t="s">
        <v>7</v>
      </c>
      <c r="B13" s="1" t="s">
        <v>41</v>
      </c>
      <c r="C13">
        <v>20</v>
      </c>
      <c r="D13" t="s">
        <v>4</v>
      </c>
      <c r="E13" t="s">
        <v>40</v>
      </c>
      <c r="F13">
        <v>5</v>
      </c>
    </row>
    <row r="14" spans="1:12" x14ac:dyDescent="0.35">
      <c r="A14" s="1" t="s">
        <v>20</v>
      </c>
      <c r="B14" s="1" t="s">
        <v>41</v>
      </c>
      <c r="C14">
        <v>16</v>
      </c>
      <c r="D14" t="s">
        <v>8</v>
      </c>
      <c r="E14" t="s">
        <v>41</v>
      </c>
      <c r="F14">
        <v>6</v>
      </c>
    </row>
    <row r="15" spans="1:12" x14ac:dyDescent="0.35">
      <c r="A15" s="1" t="s">
        <v>21</v>
      </c>
      <c r="B15" s="1" t="s">
        <v>41</v>
      </c>
      <c r="C15">
        <v>16</v>
      </c>
      <c r="D15" t="s">
        <v>5</v>
      </c>
      <c r="E15" t="s">
        <v>41</v>
      </c>
      <c r="F15">
        <v>7</v>
      </c>
    </row>
    <row r="16" spans="1:12" hidden="1" x14ac:dyDescent="0.35">
      <c r="A16" s="1" t="s">
        <v>22</v>
      </c>
      <c r="B16" s="1" t="s">
        <v>41</v>
      </c>
      <c r="C16">
        <v>20</v>
      </c>
      <c r="D16" t="s">
        <v>4</v>
      </c>
      <c r="E16" t="s">
        <v>40</v>
      </c>
      <c r="F16">
        <v>8</v>
      </c>
    </row>
    <row r="17" spans="1:6" hidden="1" x14ac:dyDescent="0.35">
      <c r="A17" s="1" t="s">
        <v>9</v>
      </c>
      <c r="B17" s="1" t="s">
        <v>41</v>
      </c>
      <c r="C17">
        <v>20</v>
      </c>
      <c r="D17" t="s">
        <v>4</v>
      </c>
      <c r="E17" t="s">
        <v>40</v>
      </c>
      <c r="F17">
        <v>9</v>
      </c>
    </row>
    <row r="18" spans="1:6" hidden="1" x14ac:dyDescent="0.35">
      <c r="A18" s="1" t="s">
        <v>23</v>
      </c>
      <c r="B18" s="1" t="s">
        <v>42</v>
      </c>
      <c r="C18">
        <v>20</v>
      </c>
      <c r="D18" t="s">
        <v>10</v>
      </c>
      <c r="E18" t="s">
        <v>40</v>
      </c>
      <c r="F18">
        <v>10</v>
      </c>
    </row>
    <row r="19" spans="1:6" hidden="1" x14ac:dyDescent="0.35">
      <c r="A19" s="1" t="s">
        <v>24</v>
      </c>
      <c r="B19" s="1" t="s">
        <v>42</v>
      </c>
      <c r="C19">
        <v>20</v>
      </c>
      <c r="D19" t="s">
        <v>10</v>
      </c>
      <c r="E19" t="s">
        <v>40</v>
      </c>
      <c r="F19">
        <v>11</v>
      </c>
    </row>
    <row r="20" spans="1:6" hidden="1" x14ac:dyDescent="0.35">
      <c r="A20" s="1" t="s">
        <v>25</v>
      </c>
      <c r="B20" s="1" t="s">
        <v>42</v>
      </c>
      <c r="C20">
        <v>20</v>
      </c>
      <c r="D20" t="s">
        <v>10</v>
      </c>
      <c r="E20" t="s">
        <v>40</v>
      </c>
      <c r="F20">
        <v>12</v>
      </c>
    </row>
    <row r="21" spans="1:6" x14ac:dyDescent="0.35">
      <c r="A21" s="1" t="s">
        <v>12</v>
      </c>
      <c r="B21" s="1" t="s">
        <v>45</v>
      </c>
      <c r="C21">
        <v>16</v>
      </c>
      <c r="D21" t="s">
        <v>5</v>
      </c>
      <c r="E21" t="s">
        <v>102</v>
      </c>
      <c r="F21">
        <v>13</v>
      </c>
    </row>
    <row r="22" spans="1:6" x14ac:dyDescent="0.35">
      <c r="A22" s="1" t="s">
        <v>13</v>
      </c>
      <c r="B22" s="1" t="s">
        <v>45</v>
      </c>
      <c r="C22">
        <v>16</v>
      </c>
      <c r="D22" t="s">
        <v>5</v>
      </c>
      <c r="E22" t="s">
        <v>41</v>
      </c>
      <c r="F22">
        <v>14</v>
      </c>
    </row>
    <row r="23" spans="1:6" x14ac:dyDescent="0.35">
      <c r="A23" s="1" t="s">
        <v>14</v>
      </c>
      <c r="B23" s="1" t="s">
        <v>45</v>
      </c>
      <c r="C23">
        <v>16</v>
      </c>
      <c r="D23" t="s">
        <v>5</v>
      </c>
      <c r="E23" t="s">
        <v>102</v>
      </c>
      <c r="F23">
        <v>15</v>
      </c>
    </row>
    <row r="24" spans="1:6" x14ac:dyDescent="0.35">
      <c r="A24" s="1" t="s">
        <v>26</v>
      </c>
      <c r="B24" s="1" t="s">
        <v>45</v>
      </c>
      <c r="C24">
        <v>16</v>
      </c>
      <c r="D24" t="s">
        <v>5</v>
      </c>
      <c r="E24" t="s">
        <v>41</v>
      </c>
      <c r="F24">
        <v>16</v>
      </c>
    </row>
    <row r="25" spans="1:6" hidden="1" x14ac:dyDescent="0.35">
      <c r="A25" s="1" t="s">
        <v>28</v>
      </c>
      <c r="B25" s="1" t="s">
        <v>43</v>
      </c>
      <c r="C25">
        <v>16</v>
      </c>
      <c r="D25" t="s">
        <v>5</v>
      </c>
      <c r="E25" t="s">
        <v>52</v>
      </c>
      <c r="F25">
        <v>17</v>
      </c>
    </row>
    <row r="26" spans="1:6" hidden="1" x14ac:dyDescent="0.35">
      <c r="A26" s="1" t="s">
        <v>29</v>
      </c>
      <c r="B26" s="1" t="s">
        <v>43</v>
      </c>
      <c r="C26">
        <v>16</v>
      </c>
      <c r="D26" t="s">
        <v>8</v>
      </c>
      <c r="E26" t="s">
        <v>52</v>
      </c>
      <c r="F26">
        <v>18</v>
      </c>
    </row>
    <row r="27" spans="1:6" hidden="1" x14ac:dyDescent="0.35">
      <c r="A27" s="1" t="s">
        <v>27</v>
      </c>
      <c r="B27" s="1" t="s">
        <v>45</v>
      </c>
      <c r="C27">
        <v>20</v>
      </c>
      <c r="D27" t="s">
        <v>10</v>
      </c>
      <c r="E27" t="s">
        <v>40</v>
      </c>
      <c r="F27">
        <v>19</v>
      </c>
    </row>
    <row r="28" spans="1:6" x14ac:dyDescent="0.35">
      <c r="A28" s="1" t="s">
        <v>0</v>
      </c>
      <c r="B28" s="1" t="s">
        <v>43</v>
      </c>
      <c r="C28">
        <v>16</v>
      </c>
      <c r="D28" t="s">
        <v>8</v>
      </c>
      <c r="E28" t="s">
        <v>41</v>
      </c>
      <c r="F28">
        <v>20</v>
      </c>
    </row>
    <row r="29" spans="1:6" hidden="1" x14ac:dyDescent="0.35">
      <c r="A29" s="1" t="s">
        <v>16</v>
      </c>
      <c r="B29" s="1" t="s">
        <v>47</v>
      </c>
      <c r="C29">
        <v>16</v>
      </c>
      <c r="D29" t="s">
        <v>5</v>
      </c>
      <c r="E29" t="s">
        <v>52</v>
      </c>
      <c r="F29">
        <v>21</v>
      </c>
    </row>
    <row r="30" spans="1:6" hidden="1" x14ac:dyDescent="0.35">
      <c r="A30" s="1" t="s">
        <v>44</v>
      </c>
      <c r="B30" s="1" t="s">
        <v>42</v>
      </c>
      <c r="C30">
        <v>20</v>
      </c>
      <c r="D30" t="s">
        <v>5</v>
      </c>
      <c r="E30" t="s">
        <v>52</v>
      </c>
      <c r="F30">
        <v>22</v>
      </c>
    </row>
    <row r="31" spans="1:6" hidden="1" x14ac:dyDescent="0.35">
      <c r="A31" s="1" t="s">
        <v>11</v>
      </c>
      <c r="B31" s="1" t="s">
        <v>45</v>
      </c>
      <c r="C31">
        <v>20</v>
      </c>
      <c r="D31" t="s">
        <v>5</v>
      </c>
      <c r="E31" t="s">
        <v>52</v>
      </c>
      <c r="F31">
        <v>23</v>
      </c>
    </row>
    <row r="32" spans="1:6" hidden="1" x14ac:dyDescent="0.35">
      <c r="A32" s="1" t="s">
        <v>30</v>
      </c>
      <c r="B32" s="1" t="s">
        <v>43</v>
      </c>
      <c r="C32">
        <v>20</v>
      </c>
      <c r="D32" t="s">
        <v>5</v>
      </c>
      <c r="E32" t="s">
        <v>52</v>
      </c>
      <c r="F32">
        <v>24</v>
      </c>
    </row>
    <row r="33" spans="1:6" hidden="1" x14ac:dyDescent="0.35">
      <c r="A33" s="1" t="s">
        <v>15</v>
      </c>
      <c r="B33" s="1" t="s">
        <v>46</v>
      </c>
      <c r="C33">
        <v>20</v>
      </c>
      <c r="D33" t="s">
        <v>5</v>
      </c>
      <c r="E33" t="s">
        <v>52</v>
      </c>
      <c r="F33">
        <v>25</v>
      </c>
    </row>
    <row r="34" spans="1:6" hidden="1" x14ac:dyDescent="0.35">
      <c r="A34" s="1" t="s">
        <v>31</v>
      </c>
      <c r="B34" s="1" t="s">
        <v>46</v>
      </c>
      <c r="C34">
        <v>20</v>
      </c>
      <c r="D34" t="s">
        <v>4</v>
      </c>
      <c r="E34" t="s">
        <v>40</v>
      </c>
      <c r="F34">
        <v>26</v>
      </c>
    </row>
    <row r="35" spans="1:6" hidden="1" x14ac:dyDescent="0.35">
      <c r="A35" s="1" t="s">
        <v>17</v>
      </c>
      <c r="B35" s="1" t="s">
        <v>47</v>
      </c>
      <c r="C35">
        <v>20</v>
      </c>
      <c r="D35" t="s">
        <v>4</v>
      </c>
      <c r="E35" t="s">
        <v>40</v>
      </c>
      <c r="F35">
        <v>27</v>
      </c>
    </row>
    <row r="36" spans="1:6" hidden="1" x14ac:dyDescent="0.35">
      <c r="A36" s="1" t="s">
        <v>32</v>
      </c>
      <c r="B36" s="1" t="s">
        <v>46</v>
      </c>
      <c r="C36">
        <v>20</v>
      </c>
      <c r="D36" t="s">
        <v>10</v>
      </c>
      <c r="E36" t="s">
        <v>40</v>
      </c>
      <c r="F36">
        <v>28</v>
      </c>
    </row>
    <row r="37" spans="1:6" hidden="1" x14ac:dyDescent="0.35">
      <c r="A37" s="1" t="s">
        <v>33</v>
      </c>
      <c r="B37" s="1" t="s">
        <v>46</v>
      </c>
      <c r="C37">
        <v>20</v>
      </c>
      <c r="D37" t="s">
        <v>10</v>
      </c>
      <c r="E37" t="s">
        <v>40</v>
      </c>
      <c r="F37">
        <v>29</v>
      </c>
    </row>
    <row r="38" spans="1:6" hidden="1" x14ac:dyDescent="0.35">
      <c r="A38" s="1" t="s">
        <v>34</v>
      </c>
      <c r="B38" s="1" t="s">
        <v>46</v>
      </c>
      <c r="C38">
        <v>20</v>
      </c>
      <c r="D38" t="s">
        <v>10</v>
      </c>
      <c r="E38" t="s">
        <v>40</v>
      </c>
      <c r="F38">
        <v>30</v>
      </c>
    </row>
    <row r="39" spans="1:6" hidden="1" x14ac:dyDescent="0.35">
      <c r="A39" s="1" t="s">
        <v>53</v>
      </c>
      <c r="B39" s="1" t="s">
        <v>48</v>
      </c>
      <c r="C39">
        <v>20</v>
      </c>
      <c r="D39" t="s">
        <v>5</v>
      </c>
      <c r="E39" t="s">
        <v>52</v>
      </c>
      <c r="F39">
        <v>31</v>
      </c>
    </row>
    <row r="40" spans="1:6" hidden="1" x14ac:dyDescent="0.35">
      <c r="A40" s="1" t="s">
        <v>35</v>
      </c>
      <c r="B40" s="1" t="s">
        <v>48</v>
      </c>
      <c r="C40">
        <v>20</v>
      </c>
      <c r="D40" t="s">
        <v>4</v>
      </c>
      <c r="E40" t="s">
        <v>40</v>
      </c>
      <c r="F40">
        <v>32</v>
      </c>
    </row>
    <row r="41" spans="1:6" hidden="1" x14ac:dyDescent="0.35">
      <c r="A41" s="1" t="s">
        <v>36</v>
      </c>
      <c r="B41" s="1" t="s">
        <v>48</v>
      </c>
      <c r="C41">
        <v>20</v>
      </c>
      <c r="D41" t="s">
        <v>10</v>
      </c>
      <c r="E41" t="s">
        <v>40</v>
      </c>
      <c r="F41">
        <v>33</v>
      </c>
    </row>
    <row r="42" spans="1:6" hidden="1" x14ac:dyDescent="0.35">
      <c r="A42" s="1" t="s">
        <v>37</v>
      </c>
      <c r="B42" s="1" t="s">
        <v>48</v>
      </c>
      <c r="C42">
        <v>20</v>
      </c>
      <c r="D42" t="s">
        <v>10</v>
      </c>
      <c r="E42" t="s">
        <v>40</v>
      </c>
      <c r="F42">
        <v>34</v>
      </c>
    </row>
    <row r="43" spans="1:6" hidden="1" x14ac:dyDescent="0.35">
      <c r="A43" s="1" t="s">
        <v>38</v>
      </c>
      <c r="B43" s="1" t="s">
        <v>48</v>
      </c>
      <c r="C43">
        <v>20</v>
      </c>
      <c r="D43" t="s">
        <v>10</v>
      </c>
      <c r="E43" t="s">
        <v>40</v>
      </c>
      <c r="F43">
        <v>35</v>
      </c>
    </row>
    <row r="44" spans="1:6" ht="15" hidden="1" x14ac:dyDescent="0.35">
      <c r="A44" s="1" t="s">
        <v>54</v>
      </c>
      <c r="B44" s="1" t="s">
        <v>60</v>
      </c>
      <c r="C44">
        <v>20</v>
      </c>
      <c r="D44" t="s">
        <v>10</v>
      </c>
      <c r="E44" t="s">
        <v>52</v>
      </c>
      <c r="F44">
        <v>36</v>
      </c>
    </row>
    <row r="45" spans="1:6" ht="15" hidden="1" x14ac:dyDescent="0.35">
      <c r="A45" s="1" t="s">
        <v>55</v>
      </c>
      <c r="B45" s="1" t="s">
        <v>60</v>
      </c>
      <c r="C45">
        <v>20</v>
      </c>
      <c r="D45" t="s">
        <v>10</v>
      </c>
      <c r="E45" t="s">
        <v>52</v>
      </c>
      <c r="F45">
        <v>37</v>
      </c>
    </row>
    <row r="46" spans="1:6" ht="15" hidden="1" x14ac:dyDescent="0.35">
      <c r="A46" s="1" t="s">
        <v>56</v>
      </c>
      <c r="B46" s="1" t="s">
        <v>60</v>
      </c>
      <c r="C46">
        <v>16</v>
      </c>
      <c r="E46" t="s">
        <v>52</v>
      </c>
      <c r="F46">
        <v>38</v>
      </c>
    </row>
    <row r="47" spans="1:6" ht="15" hidden="1" x14ac:dyDescent="0.35">
      <c r="A47" s="1" t="s">
        <v>57</v>
      </c>
      <c r="B47" s="1" t="s">
        <v>60</v>
      </c>
      <c r="C47">
        <v>16</v>
      </c>
      <c r="E47" t="s">
        <v>52</v>
      </c>
      <c r="F47">
        <v>39</v>
      </c>
    </row>
    <row r="48" spans="1:6" ht="15" hidden="1" x14ac:dyDescent="0.35">
      <c r="A48" s="1" t="s">
        <v>58</v>
      </c>
      <c r="B48" s="1" t="s">
        <v>60</v>
      </c>
      <c r="C48">
        <v>16</v>
      </c>
      <c r="E48" t="s">
        <v>52</v>
      </c>
      <c r="F48">
        <v>40</v>
      </c>
    </row>
    <row r="49" spans="1:6" hidden="1" x14ac:dyDescent="0.35">
      <c r="A49" s="1" t="s">
        <v>59</v>
      </c>
      <c r="B49" s="1" t="s">
        <v>60</v>
      </c>
      <c r="C49">
        <v>16</v>
      </c>
      <c r="E49" t="s">
        <v>40</v>
      </c>
      <c r="F49">
        <v>41</v>
      </c>
    </row>
    <row r="50" spans="1:6" hidden="1" x14ac:dyDescent="0.35">
      <c r="A50" s="1" t="s">
        <v>61</v>
      </c>
      <c r="B50" s="1" t="s">
        <v>60</v>
      </c>
      <c r="C50">
        <v>16</v>
      </c>
      <c r="E50" t="s">
        <v>40</v>
      </c>
      <c r="F50">
        <v>42</v>
      </c>
    </row>
    <row r="51" spans="1:6" ht="15" hidden="1" x14ac:dyDescent="0.35">
      <c r="A51" s="1" t="s">
        <v>62</v>
      </c>
      <c r="B51" s="1" t="s">
        <v>60</v>
      </c>
      <c r="C51">
        <v>25</v>
      </c>
      <c r="E51" t="s">
        <v>52</v>
      </c>
      <c r="F51">
        <v>43</v>
      </c>
    </row>
    <row r="52" spans="1:6" ht="15" hidden="1" x14ac:dyDescent="0.35">
      <c r="A52" s="1" t="s">
        <v>63</v>
      </c>
      <c r="B52" s="1" t="s">
        <v>60</v>
      </c>
      <c r="C52">
        <v>20</v>
      </c>
      <c r="E52" t="s">
        <v>52</v>
      </c>
      <c r="F52">
        <v>44</v>
      </c>
    </row>
    <row r="53" spans="1:6" ht="15" hidden="1" x14ac:dyDescent="0.35">
      <c r="A53" s="1" t="s">
        <v>64</v>
      </c>
      <c r="B53" s="1" t="s">
        <v>60</v>
      </c>
      <c r="C53">
        <v>20</v>
      </c>
      <c r="E53" t="s">
        <v>52</v>
      </c>
      <c r="F53">
        <v>45</v>
      </c>
    </row>
    <row r="54" spans="1:6" ht="15" hidden="1" x14ac:dyDescent="0.35">
      <c r="A54" s="1" t="s">
        <v>65</v>
      </c>
      <c r="B54" s="1" t="s">
        <v>60</v>
      </c>
      <c r="C54">
        <v>16</v>
      </c>
      <c r="E54" t="s">
        <v>52</v>
      </c>
      <c r="F54">
        <v>46</v>
      </c>
    </row>
    <row r="55" spans="1:6" x14ac:dyDescent="0.35">
      <c r="A55" s="1" t="s">
        <v>71</v>
      </c>
      <c r="B55" s="1" t="s">
        <v>60</v>
      </c>
      <c r="C55">
        <v>16</v>
      </c>
      <c r="D55" t="s">
        <v>72</v>
      </c>
      <c r="E55" t="s">
        <v>103</v>
      </c>
      <c r="F55">
        <v>47</v>
      </c>
    </row>
    <row r="56" spans="1:6" x14ac:dyDescent="0.35">
      <c r="A56" s="1" t="s">
        <v>73</v>
      </c>
      <c r="B56" s="1" t="s">
        <v>60</v>
      </c>
      <c r="C56">
        <v>16</v>
      </c>
      <c r="E56" t="s">
        <v>41</v>
      </c>
      <c r="F56">
        <v>48</v>
      </c>
    </row>
    <row r="57" spans="1:6" x14ac:dyDescent="0.35">
      <c r="A57" s="1" t="s">
        <v>74</v>
      </c>
      <c r="B57" s="1" t="s">
        <v>60</v>
      </c>
      <c r="C57">
        <v>16</v>
      </c>
      <c r="E57" t="s">
        <v>103</v>
      </c>
      <c r="F57">
        <v>49</v>
      </c>
    </row>
    <row r="58" spans="1:6" x14ac:dyDescent="0.35">
      <c r="A58" s="1" t="s">
        <v>75</v>
      </c>
      <c r="B58" s="1" t="s">
        <v>60</v>
      </c>
      <c r="C58">
        <v>16</v>
      </c>
      <c r="E58" t="s">
        <v>41</v>
      </c>
      <c r="F58">
        <v>50</v>
      </c>
    </row>
    <row r="59" spans="1:6" x14ac:dyDescent="0.35">
      <c r="A59" s="1" t="s">
        <v>76</v>
      </c>
      <c r="B59" s="1" t="s">
        <v>60</v>
      </c>
      <c r="C59">
        <v>16</v>
      </c>
      <c r="E59" t="s">
        <v>41</v>
      </c>
      <c r="F59">
        <v>51</v>
      </c>
    </row>
    <row r="60" spans="1:6" x14ac:dyDescent="0.35">
      <c r="A60" s="1" t="s">
        <v>77</v>
      </c>
      <c r="B60" s="1" t="s">
        <v>60</v>
      </c>
      <c r="C60">
        <v>16</v>
      </c>
      <c r="E60" t="s">
        <v>41</v>
      </c>
      <c r="F60">
        <v>52</v>
      </c>
    </row>
    <row r="61" spans="1:6" hidden="1" x14ac:dyDescent="0.35">
      <c r="A61" s="1" t="s">
        <v>78</v>
      </c>
      <c r="B61" s="1" t="s">
        <v>60</v>
      </c>
      <c r="C61">
        <v>20</v>
      </c>
      <c r="E61" t="s">
        <v>52</v>
      </c>
      <c r="F61">
        <v>53</v>
      </c>
    </row>
    <row r="62" spans="1:6" x14ac:dyDescent="0.35">
      <c r="A62" s="1" t="s">
        <v>79</v>
      </c>
      <c r="B62" s="1" t="s">
        <v>60</v>
      </c>
      <c r="C62">
        <v>16</v>
      </c>
      <c r="E62" t="s">
        <v>41</v>
      </c>
      <c r="F62">
        <v>54</v>
      </c>
    </row>
    <row r="63" spans="1:6" x14ac:dyDescent="0.35">
      <c r="A63" s="1" t="s">
        <v>80</v>
      </c>
      <c r="B63" s="1" t="s">
        <v>60</v>
      </c>
      <c r="C63">
        <v>20</v>
      </c>
      <c r="E63" t="s">
        <v>41</v>
      </c>
      <c r="F63">
        <v>55</v>
      </c>
    </row>
    <row r="64" spans="1:6" x14ac:dyDescent="0.35">
      <c r="A64" s="1" t="s">
        <v>81</v>
      </c>
      <c r="B64" s="1" t="s">
        <v>60</v>
      </c>
      <c r="C64">
        <v>16</v>
      </c>
      <c r="E64" t="s">
        <v>41</v>
      </c>
      <c r="F64">
        <v>56</v>
      </c>
    </row>
    <row r="65" spans="1:6" x14ac:dyDescent="0.35">
      <c r="A65" s="1" t="s">
        <v>82</v>
      </c>
      <c r="B65" s="1" t="s">
        <v>60</v>
      </c>
      <c r="C65">
        <v>16</v>
      </c>
      <c r="E65" t="s">
        <v>41</v>
      </c>
      <c r="F65">
        <v>57</v>
      </c>
    </row>
    <row r="66" spans="1:6" x14ac:dyDescent="0.35">
      <c r="A66" s="1" t="s">
        <v>83</v>
      </c>
      <c r="B66" s="1" t="s">
        <v>60</v>
      </c>
      <c r="C66">
        <v>16</v>
      </c>
      <c r="E66" t="s">
        <v>41</v>
      </c>
      <c r="F66">
        <v>58</v>
      </c>
    </row>
    <row r="67" spans="1:6" x14ac:dyDescent="0.35">
      <c r="A67" s="1" t="s">
        <v>84</v>
      </c>
      <c r="B67" s="1" t="s">
        <v>60</v>
      </c>
      <c r="C67">
        <v>16</v>
      </c>
      <c r="E67" t="s">
        <v>41</v>
      </c>
      <c r="F67">
        <v>59</v>
      </c>
    </row>
    <row r="68" spans="1:6" hidden="1" x14ac:dyDescent="0.35">
      <c r="A68" s="1" t="s">
        <v>85</v>
      </c>
      <c r="B68" s="1" t="s">
        <v>60</v>
      </c>
      <c r="C68">
        <v>20</v>
      </c>
      <c r="E68" t="s">
        <v>52</v>
      </c>
      <c r="F68">
        <v>60</v>
      </c>
    </row>
    <row r="69" spans="1:6" hidden="1" x14ac:dyDescent="0.35">
      <c r="A69" s="1" t="s">
        <v>86</v>
      </c>
      <c r="B69" s="1" t="s">
        <v>60</v>
      </c>
      <c r="C69">
        <v>20</v>
      </c>
      <c r="E69" t="s">
        <v>52</v>
      </c>
      <c r="F69">
        <v>61</v>
      </c>
    </row>
    <row r="70" spans="1:6" hidden="1" x14ac:dyDescent="0.35">
      <c r="A70" s="1" t="s">
        <v>87</v>
      </c>
      <c r="B70" s="1" t="s">
        <v>47</v>
      </c>
      <c r="C70">
        <v>16</v>
      </c>
      <c r="E70" t="s">
        <v>52</v>
      </c>
      <c r="F70">
        <v>62</v>
      </c>
    </row>
    <row r="71" spans="1:6" x14ac:dyDescent="0.35">
      <c r="A71" s="1" t="s">
        <v>88</v>
      </c>
      <c r="B71" s="1" t="s">
        <v>60</v>
      </c>
      <c r="C71">
        <v>20</v>
      </c>
      <c r="E71" t="s">
        <v>41</v>
      </c>
      <c r="F71">
        <v>63</v>
      </c>
    </row>
    <row r="72" spans="1:6" x14ac:dyDescent="0.35">
      <c r="A72" s="1" t="s">
        <v>89</v>
      </c>
      <c r="B72" s="1" t="s">
        <v>60</v>
      </c>
      <c r="C72">
        <v>0</v>
      </c>
      <c r="E72" t="s">
        <v>41</v>
      </c>
      <c r="F72">
        <v>64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8C63-ECED-4B05-8E6F-296D0ABB7C26}">
  <dimension ref="A1:F39"/>
  <sheetViews>
    <sheetView tabSelected="1" workbookViewId="0">
      <selection activeCell="E3" sqref="E3"/>
    </sheetView>
  </sheetViews>
  <sheetFormatPr baseColWidth="10" defaultRowHeight="14.5" x14ac:dyDescent="0.35"/>
  <cols>
    <col min="1" max="1" width="19.54296875" bestFit="1" customWidth="1"/>
    <col min="2" max="2" width="13.36328125" bestFit="1" customWidth="1"/>
    <col min="3" max="3" width="12.54296875" bestFit="1" customWidth="1"/>
    <col min="5" max="5" width="12.1796875" bestFit="1" customWidth="1"/>
  </cols>
  <sheetData>
    <row r="1" spans="1:6" x14ac:dyDescent="0.35">
      <c r="A1" t="s">
        <v>136</v>
      </c>
      <c r="B1" t="s">
        <v>146</v>
      </c>
      <c r="C1" t="s">
        <v>147</v>
      </c>
      <c r="D1" t="s">
        <v>137</v>
      </c>
      <c r="E1" t="s">
        <v>138</v>
      </c>
    </row>
    <row r="2" spans="1:6" x14ac:dyDescent="0.35">
      <c r="D2">
        <v>5</v>
      </c>
    </row>
    <row r="3" spans="1:6" x14ac:dyDescent="0.35">
      <c r="A3" t="s">
        <v>105</v>
      </c>
      <c r="B3" t="s">
        <v>104</v>
      </c>
      <c r="C3" t="s">
        <v>118</v>
      </c>
      <c r="E3">
        <v>2</v>
      </c>
      <c r="F3" t="s">
        <v>139</v>
      </c>
    </row>
    <row r="4" spans="1:6" x14ac:dyDescent="0.35">
      <c r="A4" t="s">
        <v>106</v>
      </c>
      <c r="B4" t="s">
        <v>104</v>
      </c>
      <c r="C4" t="s">
        <v>118</v>
      </c>
      <c r="F4" t="s">
        <v>140</v>
      </c>
    </row>
    <row r="5" spans="1:6" x14ac:dyDescent="0.35">
      <c r="A5" t="s">
        <v>107</v>
      </c>
      <c r="B5" t="s">
        <v>104</v>
      </c>
      <c r="C5" t="s">
        <v>118</v>
      </c>
      <c r="F5" t="s">
        <v>141</v>
      </c>
    </row>
    <row r="6" spans="1:6" x14ac:dyDescent="0.35">
      <c r="A6" t="s">
        <v>108</v>
      </c>
      <c r="B6" t="s">
        <v>104</v>
      </c>
      <c r="C6" t="s">
        <v>118</v>
      </c>
    </row>
    <row r="7" spans="1:6" x14ac:dyDescent="0.35">
      <c r="A7" t="s">
        <v>109</v>
      </c>
      <c r="B7" t="s">
        <v>104</v>
      </c>
      <c r="C7" t="s">
        <v>118</v>
      </c>
    </row>
    <row r="8" spans="1:6" x14ac:dyDescent="0.35">
      <c r="F8">
        <f>SUM(F10:F40)</f>
        <v>6</v>
      </c>
    </row>
    <row r="10" spans="1:6" x14ac:dyDescent="0.35">
      <c r="A10" t="s">
        <v>111</v>
      </c>
      <c r="B10" t="s">
        <v>110</v>
      </c>
      <c r="C10" t="s">
        <v>117</v>
      </c>
      <c r="D10">
        <v>4</v>
      </c>
    </row>
    <row r="11" spans="1:6" x14ac:dyDescent="0.35">
      <c r="A11" t="s">
        <v>112</v>
      </c>
      <c r="B11" t="s">
        <v>110</v>
      </c>
      <c r="C11" t="s">
        <v>117</v>
      </c>
    </row>
    <row r="12" spans="1:6" x14ac:dyDescent="0.35">
      <c r="A12" t="s">
        <v>113</v>
      </c>
      <c r="B12" t="s">
        <v>110</v>
      </c>
      <c r="C12" t="s">
        <v>117</v>
      </c>
    </row>
    <row r="13" spans="1:6" x14ac:dyDescent="0.35">
      <c r="A13" t="s">
        <v>114</v>
      </c>
      <c r="B13" t="s">
        <v>110</v>
      </c>
      <c r="C13" t="s">
        <v>117</v>
      </c>
    </row>
    <row r="15" spans="1:6" x14ac:dyDescent="0.35">
      <c r="A15" t="s">
        <v>112</v>
      </c>
      <c r="B15" t="s">
        <v>116</v>
      </c>
      <c r="C15" t="s">
        <v>117</v>
      </c>
      <c r="D15">
        <v>2</v>
      </c>
      <c r="F15">
        <v>0</v>
      </c>
    </row>
    <row r="16" spans="1:6" x14ac:dyDescent="0.35">
      <c r="A16" t="s">
        <v>115</v>
      </c>
      <c r="B16" t="s">
        <v>116</v>
      </c>
      <c r="C16" t="s">
        <v>117</v>
      </c>
    </row>
    <row r="18" spans="1:6" x14ac:dyDescent="0.35">
      <c r="D18">
        <v>6</v>
      </c>
    </row>
    <row r="19" spans="1:6" x14ac:dyDescent="0.35">
      <c r="A19" t="s">
        <v>142</v>
      </c>
      <c r="B19" t="s">
        <v>119</v>
      </c>
      <c r="C19" t="s">
        <v>118</v>
      </c>
      <c r="F19">
        <v>2</v>
      </c>
    </row>
    <row r="20" spans="1:6" x14ac:dyDescent="0.35">
      <c r="A20" t="s">
        <v>121</v>
      </c>
      <c r="B20" t="s">
        <v>119</v>
      </c>
      <c r="C20" t="s">
        <v>118</v>
      </c>
    </row>
    <row r="21" spans="1:6" x14ac:dyDescent="0.35">
      <c r="A21" t="s">
        <v>122</v>
      </c>
      <c r="B21" t="s">
        <v>119</v>
      </c>
      <c r="C21" t="s">
        <v>118</v>
      </c>
    </row>
    <row r="22" spans="1:6" x14ac:dyDescent="0.35">
      <c r="A22" t="s">
        <v>123</v>
      </c>
      <c r="B22" t="s">
        <v>119</v>
      </c>
      <c r="C22" t="s">
        <v>118</v>
      </c>
      <c r="D22" t="s">
        <v>126</v>
      </c>
    </row>
    <row r="23" spans="1:6" x14ac:dyDescent="0.35">
      <c r="A23" t="s">
        <v>124</v>
      </c>
      <c r="B23" t="s">
        <v>119</v>
      </c>
      <c r="C23" t="s">
        <v>118</v>
      </c>
      <c r="D23" t="s">
        <v>126</v>
      </c>
    </row>
    <row r="24" spans="1:6" x14ac:dyDescent="0.35">
      <c r="A24" t="s">
        <v>125</v>
      </c>
      <c r="B24" t="s">
        <v>119</v>
      </c>
      <c r="C24" t="s">
        <v>118</v>
      </c>
      <c r="D24" t="s">
        <v>126</v>
      </c>
    </row>
    <row r="25" spans="1:6" x14ac:dyDescent="0.35">
      <c r="D25">
        <v>6</v>
      </c>
    </row>
    <row r="26" spans="1:6" x14ac:dyDescent="0.35">
      <c r="A26" t="s">
        <v>143</v>
      </c>
      <c r="B26" t="s">
        <v>127</v>
      </c>
      <c r="C26" t="s">
        <v>118</v>
      </c>
      <c r="F26">
        <v>2</v>
      </c>
    </row>
    <row r="27" spans="1:6" x14ac:dyDescent="0.35">
      <c r="A27" t="s">
        <v>128</v>
      </c>
      <c r="B27" t="s">
        <v>127</v>
      </c>
      <c r="C27" t="s">
        <v>118</v>
      </c>
    </row>
    <row r="28" spans="1:6" x14ac:dyDescent="0.35">
      <c r="A28" t="s">
        <v>129</v>
      </c>
      <c r="B28" t="s">
        <v>127</v>
      </c>
      <c r="C28" t="s">
        <v>118</v>
      </c>
    </row>
    <row r="29" spans="1:6" x14ac:dyDescent="0.35">
      <c r="A29" t="s">
        <v>115</v>
      </c>
      <c r="B29" t="s">
        <v>127</v>
      </c>
      <c r="C29" t="s">
        <v>118</v>
      </c>
    </row>
    <row r="30" spans="1:6" x14ac:dyDescent="0.35">
      <c r="A30" t="s">
        <v>144</v>
      </c>
      <c r="B30" t="s">
        <v>127</v>
      </c>
      <c r="C30" t="s">
        <v>118</v>
      </c>
    </row>
    <row r="31" spans="1:6" x14ac:dyDescent="0.35">
      <c r="A31" t="s">
        <v>145</v>
      </c>
      <c r="B31" t="s">
        <v>127</v>
      </c>
      <c r="C31" t="s">
        <v>118</v>
      </c>
    </row>
    <row r="32" spans="1:6" ht="13" customHeight="1" x14ac:dyDescent="0.35">
      <c r="D32">
        <v>3</v>
      </c>
      <c r="F32">
        <v>1</v>
      </c>
    </row>
    <row r="33" spans="1:6" x14ac:dyDescent="0.35">
      <c r="A33" t="s">
        <v>120</v>
      </c>
      <c r="B33" t="s">
        <v>130</v>
      </c>
      <c r="C33" t="s">
        <v>118</v>
      </c>
    </row>
    <row r="34" spans="1:6" x14ac:dyDescent="0.35">
      <c r="A34" t="s">
        <v>134</v>
      </c>
      <c r="B34" t="s">
        <v>130</v>
      </c>
      <c r="C34" t="s">
        <v>118</v>
      </c>
    </row>
    <row r="35" spans="1:6" x14ac:dyDescent="0.35">
      <c r="A35" t="s">
        <v>135</v>
      </c>
      <c r="B35" t="s">
        <v>130</v>
      </c>
      <c r="C35" t="s">
        <v>118</v>
      </c>
    </row>
    <row r="36" spans="1:6" x14ac:dyDescent="0.35">
      <c r="D36">
        <v>3</v>
      </c>
      <c r="F36">
        <v>1</v>
      </c>
    </row>
    <row r="37" spans="1:6" x14ac:dyDescent="0.35">
      <c r="A37" t="s">
        <v>120</v>
      </c>
      <c r="B37" t="s">
        <v>131</v>
      </c>
      <c r="C37" t="s">
        <v>118</v>
      </c>
    </row>
    <row r="38" spans="1:6" x14ac:dyDescent="0.35">
      <c r="A38" t="s">
        <v>132</v>
      </c>
      <c r="B38" t="s">
        <v>131</v>
      </c>
      <c r="C38" t="s">
        <v>118</v>
      </c>
    </row>
    <row r="39" spans="1:6" x14ac:dyDescent="0.35">
      <c r="A39" t="s">
        <v>133</v>
      </c>
      <c r="B39" t="s">
        <v>131</v>
      </c>
      <c r="C39" t="s">
        <v>118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66EA-0000-484C-8605-07CAE9B5B31B}">
  <dimension ref="A1:C11"/>
  <sheetViews>
    <sheetView workbookViewId="0">
      <selection activeCell="E7" sqref="E7"/>
    </sheetView>
  </sheetViews>
  <sheetFormatPr baseColWidth="10" defaultRowHeight="14.5" x14ac:dyDescent="0.35"/>
  <cols>
    <col min="2" max="2" width="25.1796875" customWidth="1"/>
    <col min="3" max="3" width="18.08984375" bestFit="1" customWidth="1"/>
  </cols>
  <sheetData>
    <row r="1" spans="1:3" x14ac:dyDescent="0.35">
      <c r="A1">
        <v>2</v>
      </c>
      <c r="B1" t="s">
        <v>91</v>
      </c>
    </row>
    <row r="2" spans="1:3" x14ac:dyDescent="0.35">
      <c r="A2">
        <v>3</v>
      </c>
      <c r="B2" t="s">
        <v>92</v>
      </c>
    </row>
    <row r="3" spans="1:3" x14ac:dyDescent="0.35">
      <c r="A3">
        <v>4</v>
      </c>
      <c r="B3" t="s">
        <v>93</v>
      </c>
      <c r="C3" t="s">
        <v>99</v>
      </c>
    </row>
    <row r="4" spans="1:3" x14ac:dyDescent="0.35">
      <c r="A4">
        <v>5</v>
      </c>
      <c r="B4" t="s">
        <v>98</v>
      </c>
    </row>
    <row r="5" spans="1:3" x14ac:dyDescent="0.35">
      <c r="A5">
        <v>6</v>
      </c>
      <c r="B5" t="s">
        <v>94</v>
      </c>
    </row>
    <row r="6" spans="1:3" x14ac:dyDescent="0.35">
      <c r="A6">
        <v>7</v>
      </c>
      <c r="B6" t="s">
        <v>95</v>
      </c>
    </row>
    <row r="7" spans="1:3" x14ac:dyDescent="0.35">
      <c r="A7">
        <v>8</v>
      </c>
      <c r="B7" t="s">
        <v>93</v>
      </c>
      <c r="C7" t="s">
        <v>100</v>
      </c>
    </row>
    <row r="8" spans="1:3" x14ac:dyDescent="0.35">
      <c r="A8">
        <v>9</v>
      </c>
      <c r="B8" t="s">
        <v>93</v>
      </c>
      <c r="C8" t="s">
        <v>101</v>
      </c>
    </row>
    <row r="9" spans="1:3" x14ac:dyDescent="0.35">
      <c r="A9">
        <v>10</v>
      </c>
      <c r="B9" t="s">
        <v>93</v>
      </c>
      <c r="C9" t="s">
        <v>101</v>
      </c>
    </row>
    <row r="10" spans="1:3" x14ac:dyDescent="0.35">
      <c r="A10">
        <v>11</v>
      </c>
      <c r="B10" t="s">
        <v>96</v>
      </c>
    </row>
    <row r="11" spans="1:3" x14ac:dyDescent="0.35">
      <c r="A11">
        <v>12</v>
      </c>
      <c r="B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Ark3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Skåtun</dc:creator>
  <cp:lastModifiedBy>Kim Skåtun</cp:lastModifiedBy>
  <dcterms:created xsi:type="dcterms:W3CDTF">2021-06-21T11:55:16Z</dcterms:created>
  <dcterms:modified xsi:type="dcterms:W3CDTF">2022-08-29T07:02:19Z</dcterms:modified>
</cp:coreProperties>
</file>