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Documents for Submission\P_252\Specifications\"/>
    </mc:Choice>
  </mc:AlternateContent>
  <bookViews>
    <workbookView xWindow="0" yWindow="120" windowWidth="20490" windowHeight="7635" activeTab="1"/>
  </bookViews>
  <sheets>
    <sheet name="COVER" sheetId="7" r:id="rId1"/>
    <sheet name="Generator Sizing" sheetId="17" r:id="rId2"/>
  </sheets>
  <externalReferences>
    <externalReference r:id="rId3"/>
    <externalReference r:id="rId4"/>
    <externalReference r:id="rId5"/>
  </externalReferences>
  <definedNames>
    <definedName name="\0" localSheetId="1">#REF!</definedName>
    <definedName name="\0">#REF!</definedName>
    <definedName name="\C" localSheetId="1">#REF!</definedName>
    <definedName name="\C">#REF!</definedName>
    <definedName name="\G" localSheetId="1">#REF!</definedName>
    <definedName name="\G">#REF!</definedName>
    <definedName name="\O" localSheetId="1">#REF!</definedName>
    <definedName name="\O">#REF!</definedName>
    <definedName name="\P" localSheetId="1">#REF!</definedName>
    <definedName name="\P">#REF!</definedName>
    <definedName name="\R" localSheetId="1">#REF!</definedName>
    <definedName name="\R">#REF!</definedName>
    <definedName name="_A100000" localSheetId="1">#REF!</definedName>
    <definedName name="_A100000">#REF!</definedName>
    <definedName name="_A99999" localSheetId="1">#REF!</definedName>
    <definedName name="_A99999">#REF!</definedName>
    <definedName name="_fs1" localSheetId="1">#REF!</definedName>
    <definedName name="_fs1">#REF!</definedName>
    <definedName name="_fs2" localSheetId="1">#REF!</definedName>
    <definedName name="_fs2">#REF!</definedName>
    <definedName name="_fs3" localSheetId="1">#REF!</definedName>
    <definedName name="_fs3">#REF!</definedName>
    <definedName name="_fs4" localSheetId="1">#REF!</definedName>
    <definedName name="_fs4">#REF!</definedName>
    <definedName name="_fs5" localSheetId="1">#REF!</definedName>
    <definedName name="_fs5">#REF!</definedName>
    <definedName name="_fs6" localSheetId="1">#REF!</definedName>
    <definedName name="_fs6">#REF!</definedName>
    <definedName name="_Table1_In1" localSheetId="1" hidden="1">#REF!</definedName>
    <definedName name="_Table1_In1" hidden="1">#REF!</definedName>
    <definedName name="_Table2_In1" localSheetId="1" hidden="1">#REF!</definedName>
    <definedName name="_Table2_In1" hidden="1">#REF!</definedName>
    <definedName name="a" hidden="1">{"'two phase'!$A$1:$U$63"}</definedName>
    <definedName name="A10000000000000" localSheetId="1">#REF!</definedName>
    <definedName name="A10000000000000">#REF!</definedName>
    <definedName name="Area">'[1]V-1-1002bid'!$A$1:$L$59</definedName>
    <definedName name="BACKPRESSURE" localSheetId="1">#REF!</definedName>
    <definedName name="BACKPRESSURE">#REF!</definedName>
    <definedName name="BY" localSheetId="1">#REF!</definedName>
    <definedName name="BY">#REF!</definedName>
    <definedName name="C_nz" localSheetId="1">#REF!</definedName>
    <definedName name="C_nz">#REF!</definedName>
    <definedName name="CLIENT" localSheetId="1">#REF!</definedName>
    <definedName name="CLIENT">#REF!</definedName>
    <definedName name="coba" hidden="1">{"'two phase'!$A$1:$U$63"}</definedName>
    <definedName name="CONTRACT" localSheetId="1">#REF!</definedName>
    <definedName name="CONTRACT">#REF!</definedName>
    <definedName name="DATE" localSheetId="1">#REF!</definedName>
    <definedName name="DATE">#REF!</definedName>
    <definedName name="DIAM" localSheetId="1">#REF!</definedName>
    <definedName name="DIAM">#REF!</definedName>
    <definedName name="DRYWEIGHT" localSheetId="1">#REF!</definedName>
    <definedName name="DRYWEIGHT">#REF!</definedName>
    <definedName name="FOOTER" localSheetId="1">#REF!</definedName>
    <definedName name="FOOTER">#REF!</definedName>
    <definedName name="HTML_CodePage" hidden="1">1252</definedName>
    <definedName name="HTML_Control" hidden="1">{"'Overflow Tank '!$A$1:$Q$58"}</definedName>
    <definedName name="HTML_Description" hidden="1">""</definedName>
    <definedName name="HTML_Email" hidden="1">""</definedName>
    <definedName name="HTML_Header" hidden="1">"Overflow Tank"</definedName>
    <definedName name="HTML_LastUpdate" hidden="1">"12/20/99"</definedName>
    <definedName name="HTML_LineAfter" hidden="1">FALSE</definedName>
    <definedName name="HTML_LineBefore" hidden="1">FALSE</definedName>
    <definedName name="HTML_Name" hidden="1">"Angela Dian S. Dewi"</definedName>
    <definedName name="HTML_OBDlg2" hidden="1">TRUE</definedName>
    <definedName name="HTML_OBDlg4" hidden="1">TRUE</definedName>
    <definedName name="HTML_OS" hidden="1">0</definedName>
    <definedName name="HTML_PathFile" hidden="1">"C:\DIC\HTML\Resources\References\Manuals\Equipment\Tank.htm"</definedName>
    <definedName name="HTML_Title" hidden="1">"Tank sizing"</definedName>
    <definedName name="j" hidden="1">{"'Overflow Tank '!$A$1:$Q$58"}</definedName>
    <definedName name="k" localSheetId="1">#REF!</definedName>
    <definedName name="k">#REF!</definedName>
    <definedName name="LAMA" hidden="1">{"'two phase'!$A$1:$U$63"}</definedName>
    <definedName name="LENGTH" localSheetId="1">#REF!</definedName>
    <definedName name="LENGTH">#REF!</definedName>
    <definedName name="P_1" localSheetId="1">#REF!</definedName>
    <definedName name="P_1">#REF!</definedName>
    <definedName name="P_2" localSheetId="1">#REF!</definedName>
    <definedName name="P_2">#REF!</definedName>
    <definedName name="P_ID_NO." localSheetId="1">#REF!</definedName>
    <definedName name="P_ID_NO.">#REF!</definedName>
    <definedName name="PAGE" localSheetId="1">#REF!</definedName>
    <definedName name="PAGE">#REF!</definedName>
    <definedName name="pid">[2]SUMMARY!$T$14</definedName>
    <definedName name="PIPENB" localSheetId="1">#REF!</definedName>
    <definedName name="PIPENB">#REF!</definedName>
    <definedName name="PLANT" localSheetId="1">#REF!</definedName>
    <definedName name="PLANT">#REF!</definedName>
    <definedName name="Press_1" localSheetId="1">#REF!</definedName>
    <definedName name="Press_1">#REF!</definedName>
    <definedName name="press_2" localSheetId="1">#REF!</definedName>
    <definedName name="press_2">#REF!</definedName>
    <definedName name="PRINT" localSheetId="1">#REF!</definedName>
    <definedName name="PRINT">#REF!</definedName>
    <definedName name="_xlnm.Print_Area">#REF!</definedName>
    <definedName name="PRINT_AREA_MI" localSheetId="1">#REF!</definedName>
    <definedName name="PRINT_AREA_MI">#REF!</definedName>
    <definedName name="Print_Line_Sizing_Vapor" localSheetId="1">#REF!</definedName>
    <definedName name="Print_Line_Sizing_Vapor">#REF!</definedName>
    <definedName name="Print_PSV_SIZE_LIQUID" localSheetId="1">#REF!</definedName>
    <definedName name="Print_PSV_SIZE_LIQUID">#REF!</definedName>
    <definedName name="Print_PSVSIZE_VAPOR" localSheetId="1">#REF!</definedName>
    <definedName name="Print_PSVSIZE_VAPOR">#REF!</definedName>
    <definedName name="Print_Summary" localSheetId="1">#REF!</definedName>
    <definedName name="Print_Summary">#REF!</definedName>
    <definedName name="_xlnm.Print_Titles" localSheetId="1">'Generator Sizing'!$1:$10</definedName>
    <definedName name="Print2" localSheetId="1">#REF!</definedName>
    <definedName name="Print2">#REF!</definedName>
    <definedName name="PSV_NUMBER" localSheetId="1">#REF!</definedName>
    <definedName name="PSV_NUMBER">#REF!</definedName>
    <definedName name="_xlnm.Recorder" localSheetId="1">#REF!</definedName>
    <definedName name="_xlnm.Recorder">#REF!</definedName>
    <definedName name="rho_1" localSheetId="1">#REF!</definedName>
    <definedName name="rho_1">#REF!</definedName>
    <definedName name="set_prssr">[2]SUMMARY!$T$17</definedName>
    <definedName name="SITE" localSheetId="1">#REF!</definedName>
    <definedName name="SITE">#REF!</definedName>
    <definedName name="syl" localSheetId="1">#REF!</definedName>
    <definedName name="syl">#REF!</definedName>
    <definedName name="TABLE" localSheetId="1">#REF!</definedName>
    <definedName name="TABLE">#REF!</definedName>
    <definedName name="TABLE2" localSheetId="1">#REF!</definedName>
    <definedName name="TABLE2">#REF!</definedName>
    <definedName name="tag_number">[2]SUMMARY!$T$9</definedName>
    <definedName name="tube_ID" localSheetId="1">#REF!</definedName>
    <definedName name="tube_ID">#REF!</definedName>
    <definedName name="TYPE" localSheetId="1">#REF!</definedName>
    <definedName name="TYPE">#REF!</definedName>
    <definedName name="W_FACT" localSheetId="1">#REF!</definedName>
    <definedName name="W_FACT">#REF!</definedName>
    <definedName name="Y" localSheetId="1">#REF!</definedName>
    <definedName name="Y">#REF!</definedName>
    <definedName name="zq_syst" localSheetId="1">'[3]CASE A1 CPP'!#REF!</definedName>
    <definedName name="zq_syst">'[3]CASE A1 CPP'!#REF!</definedName>
  </definedNames>
  <calcPr calcId="152511"/>
</workbook>
</file>

<file path=xl/calcChain.xml><?xml version="1.0" encoding="utf-8"?>
<calcChain xmlns="http://schemas.openxmlformats.org/spreadsheetml/2006/main">
  <c r="J49" i="17" l="1"/>
  <c r="J50" i="17" s="1"/>
  <c r="F52" i="17" s="1"/>
  <c r="F53" i="17" l="1"/>
  <c r="F54" i="17" s="1"/>
</calcChain>
</file>

<file path=xl/sharedStrings.xml><?xml version="1.0" encoding="utf-8"?>
<sst xmlns="http://schemas.openxmlformats.org/spreadsheetml/2006/main" count="143" uniqueCount="124">
  <si>
    <t>:</t>
  </si>
  <si>
    <t>Rev.</t>
  </si>
  <si>
    <t>CONSORTIUM OF</t>
  </si>
  <si>
    <t>AND</t>
  </si>
  <si>
    <t>ZICOM EQUIPMENT PTE. LTD.</t>
  </si>
  <si>
    <t>29 Tuas Avenue 3 Singapore 639420</t>
  </si>
  <si>
    <t>Tel</t>
  </si>
  <si>
    <t>: +65 6865 1765</t>
  </si>
  <si>
    <t>E-mail</t>
  </si>
  <si>
    <t>: zepl@zicomgroup.com</t>
  </si>
  <si>
    <t>Fax</t>
  </si>
  <si>
    <t>: +65 6865 1764</t>
  </si>
  <si>
    <t>Doc. No:</t>
  </si>
  <si>
    <t>Job  No.</t>
  </si>
  <si>
    <t>Client</t>
  </si>
  <si>
    <t>Location</t>
  </si>
  <si>
    <t>Item No.</t>
  </si>
  <si>
    <t>Project  Title.</t>
  </si>
  <si>
    <t>Year Built</t>
  </si>
  <si>
    <t>-</t>
  </si>
  <si>
    <t>Date</t>
  </si>
  <si>
    <t>Page</t>
  </si>
  <si>
    <t>Description of Revision</t>
  </si>
  <si>
    <t>Prepared</t>
  </si>
  <si>
    <t>Checked</t>
  </si>
  <si>
    <t>Approved</t>
  </si>
  <si>
    <t>A</t>
  </si>
  <si>
    <t>DESCRIPTION</t>
  </si>
  <si>
    <t>Description</t>
  </si>
  <si>
    <t>EQUIPMENT</t>
  </si>
  <si>
    <t>TAG No.</t>
  </si>
  <si>
    <t>USER</t>
  </si>
  <si>
    <t>LOCATION</t>
  </si>
  <si>
    <t>PROJECT</t>
  </si>
  <si>
    <t>JOB NO.</t>
  </si>
  <si>
    <t>REV</t>
  </si>
  <si>
    <t>APPROVED</t>
  </si>
  <si>
    <t>CHECKED</t>
  </si>
  <si>
    <t>DATE</t>
  </si>
  <si>
    <t>PREPARED</t>
  </si>
  <si>
    <t>ELECTRICAL CALCULATION SHEET</t>
  </si>
  <si>
    <t>VOLTAGE RATING</t>
  </si>
  <si>
    <t xml:space="preserve">QTY </t>
  </si>
  <si>
    <t xml:space="preserve">Total: </t>
  </si>
  <si>
    <t>400 VAC</t>
  </si>
  <si>
    <t xml:space="preserve">ELECTRICAL LOAD CALCULATION  </t>
  </si>
  <si>
    <t>MH</t>
  </si>
  <si>
    <t>ISSUED FOR BIDDING</t>
  </si>
  <si>
    <t>SINOPEC PETROLEUM ENGINEERING CORPORATION.</t>
  </si>
  <si>
    <t>DESCRIPTION OF REVISION</t>
  </si>
  <si>
    <t>BANGLADESH GAS FIELDS COMPANY LIMITED</t>
  </si>
  <si>
    <t>TITAS GAS FIELD, BRAHMANBARIA,BANGLADESH</t>
  </si>
  <si>
    <t>2 x 75 MMSCFD GLYCOL DEHYDRATION TYPE  GAS PROCESS PLANT</t>
  </si>
  <si>
    <t>252-07-CCS-001</t>
  </si>
  <si>
    <t xml:space="preserve">DEEP WELL PUMP </t>
  </si>
  <si>
    <t>BANGLADESH GAS FIELDS COMPANY LIMITED.</t>
  </si>
  <si>
    <t>INLET AIR COOLER</t>
  </si>
  <si>
    <t>OVERHEAD GAS COOLER</t>
  </si>
  <si>
    <t>CONDENSATE RECYCLE  PUMP</t>
  </si>
  <si>
    <t>CONDENSATE TRANSFER PUMP</t>
  </si>
  <si>
    <t>S/L</t>
  </si>
  <si>
    <t>TITAS GAS FIELD, BRAHMANBARIA, BANGLADESH</t>
  </si>
  <si>
    <t>2 x 75 MMSCFD GLYCOL DEHYDRATION TYPE GAS PROCESS PLANT</t>
  </si>
  <si>
    <t>QUANTITY</t>
  </si>
  <si>
    <t>LOAD CALCULATION</t>
  </si>
  <si>
    <t>240-07-CCS-001</t>
  </si>
  <si>
    <t>N/A</t>
  </si>
  <si>
    <t xml:space="preserve">DOC NO. </t>
  </si>
  <si>
    <t xml:space="preserve">SERVICE </t>
  </si>
  <si>
    <t xml:space="preserve">TAG NO. </t>
  </si>
  <si>
    <t>REV : A</t>
  </si>
  <si>
    <t>KOD PUMP</t>
  </si>
  <si>
    <t>PLANT STARTER RACK :</t>
  </si>
  <si>
    <t>FLARE &amp; BURN PIT CONTROL PANEL</t>
  </si>
  <si>
    <t xml:space="preserve">UPS FOR EMERGENCY LIGHTING </t>
  </si>
  <si>
    <t xml:space="preserve">UPS FOR FIRE &amp; GAS SYSTEM </t>
  </si>
  <si>
    <t>GLYCOL REBOILER</t>
  </si>
  <si>
    <t>WATER BATH HEATER</t>
  </si>
  <si>
    <t>UPS SYSTEM-1</t>
  </si>
  <si>
    <t>UPS SYSTEM-2</t>
  </si>
  <si>
    <t>ELECTRIC FIRE WATER PUMP</t>
  </si>
  <si>
    <t>UTILITY POWER OPERATION BUILDING</t>
  </si>
  <si>
    <t>UTILITY POWER WORKSHOP BUILDING</t>
  </si>
  <si>
    <t>UTILITY POWER GENERATOR BUILDING</t>
  </si>
  <si>
    <t>LIGHTING DISTRIBUTION PANEL</t>
  </si>
  <si>
    <t>JOCKEY PUMP CONTROL PANEL</t>
  </si>
  <si>
    <t>ISSUED FOR APPROVAL</t>
  </si>
  <si>
    <t>VG</t>
  </si>
  <si>
    <t>AS</t>
  </si>
  <si>
    <t>GENERATOR SIZING</t>
  </si>
  <si>
    <t>CONNECTED LOAD</t>
  </si>
  <si>
    <t>REMARKS</t>
  </si>
  <si>
    <t>OPERATING LOAD</t>
  </si>
  <si>
    <t>Next  Available Selected Generator Size=</t>
  </si>
  <si>
    <t>Considering 100kW Plus Power Required=</t>
  </si>
  <si>
    <t>Total Load in Kw=</t>
  </si>
  <si>
    <t>Base load =70% of  Load=</t>
  </si>
  <si>
    <t>P-300A-J</t>
  </si>
  <si>
    <t>P-300B-J</t>
  </si>
  <si>
    <t>P-200A-J</t>
  </si>
  <si>
    <t>P-200B-J</t>
  </si>
  <si>
    <t>AC-100A-J</t>
  </si>
  <si>
    <t>AC-100B-J</t>
  </si>
  <si>
    <t>E-300-J</t>
  </si>
  <si>
    <t>P-400-J</t>
  </si>
  <si>
    <t>P-700-J</t>
  </si>
  <si>
    <t>P-800-J</t>
  </si>
  <si>
    <t>P-500A-J</t>
  </si>
  <si>
    <t>P-500B-J</t>
  </si>
  <si>
    <t>P-600-J</t>
  </si>
  <si>
    <t>LCP-0701-J</t>
  </si>
  <si>
    <t>LDP-1401-J</t>
  </si>
  <si>
    <t>R-100-J</t>
  </si>
  <si>
    <t>H-100-J</t>
  </si>
  <si>
    <t>UPS-1-J</t>
  </si>
  <si>
    <t>UPS-2-J</t>
  </si>
  <si>
    <t>UPS-3-J</t>
  </si>
  <si>
    <t>UPS-4-J</t>
  </si>
  <si>
    <t>UPOB-J</t>
  </si>
  <si>
    <t>UPWB-J</t>
  </si>
  <si>
    <t>UPGB-J</t>
  </si>
  <si>
    <t>LOCATION J</t>
  </si>
  <si>
    <t xml:space="preserve">CONTROL PANEL DIESEL FIRE PUMP </t>
  </si>
  <si>
    <t>2015.10.28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</si>
</sst>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$&quot;#,##0_);\(&quot;$&quot;#,##0\)"/>
    <numFmt numFmtId="164" formatCode="General_)"/>
    <numFmt numFmtId="165" formatCode="mm/dd/yyyy"/>
    <numFmt numFmtId="166" formatCode="##,###\ &quot;VAC&quot;"/>
    <numFmt numFmtId="167" formatCode="#####\ &quot;W&quot;"/>
    <numFmt numFmtId="168" formatCode="[$-409]dd\-mmm\-yy;@"/>
    <numFmt numFmtId="169" formatCode="#####\ &quot;kW&quot;"/>
  </numFmts>
  <fonts count="19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name val="Times New Roman"/>
      <family val="1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i/>
      <sz val="10"/>
      <color theme="0"/>
      <name val="Arial"/>
      <family val="2"/>
    </font>
    <font>
      <b/>
      <sz val="20"/>
      <name val="Arial"/>
      <family val="2"/>
    </font>
    <font>
      <sz val="11.5"/>
      <name val="Arial"/>
      <family val="2"/>
    </font>
    <font>
      <b/>
      <sz val="11.5"/>
      <name val="Arial"/>
      <family val="2"/>
    </font>
    <font>
      <i/>
      <sz val="10"/>
      <name val="Arial"/>
      <family val="2"/>
    </font>
    <font>
      <sz val="10"/>
      <name val="Times New Roman"/>
      <family val="1"/>
    </font>
    <font>
      <i/>
      <sz val="11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9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7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auto="1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</borders>
  <cellStyleXfs count="8">
    <xf numFmtId="0" fontId="0" fillId="0" borderId="0"/>
    <xf numFmtId="2" fontId="2" fillId="0" borderId="0">
      <alignment vertical="center"/>
    </xf>
    <xf numFmtId="2" fontId="3" fillId="0" borderId="0"/>
    <xf numFmtId="164" fontId="4" fillId="0" borderId="1" applyNumberFormat="0" applyBorder="0">
      <alignment horizontal="right"/>
    </xf>
    <xf numFmtId="0" fontId="3" fillId="0" borderId="0"/>
    <xf numFmtId="0" fontId="2" fillId="0" borderId="0"/>
    <xf numFmtId="0" fontId="3" fillId="0" borderId="0"/>
    <xf numFmtId="5" fontId="14" fillId="0" borderId="0"/>
  </cellStyleXfs>
  <cellXfs count="316">
    <xf numFmtId="0" fontId="0" fillId="0" borderId="0" xfId="0"/>
    <xf numFmtId="0" fontId="3" fillId="0" borderId="0" xfId="4" applyFont="1"/>
    <xf numFmtId="0" fontId="3" fillId="0" borderId="0" xfId="4" applyFont="1" applyBorder="1"/>
    <xf numFmtId="0" fontId="7" fillId="0" borderId="0" xfId="4" quotePrefix="1" applyFont="1" applyBorder="1" applyAlignment="1">
      <alignment horizontal="right"/>
    </xf>
    <xf numFmtId="0" fontId="3" fillId="0" borderId="0" xfId="4" applyFont="1" applyBorder="1" applyAlignment="1"/>
    <xf numFmtId="0" fontId="2" fillId="0" borderId="0" xfId="5"/>
    <xf numFmtId="0" fontId="3" fillId="0" borderId="10" xfId="4" applyFont="1" applyBorder="1"/>
    <xf numFmtId="0" fontId="3" fillId="0" borderId="0" xfId="4" applyFont="1" applyBorder="1" applyAlignment="1">
      <alignment horizontal="left" indent="1"/>
    </xf>
    <xf numFmtId="0" fontId="3" fillId="0" borderId="0" xfId="4" quotePrefix="1" applyFont="1" applyBorder="1"/>
    <xf numFmtId="0" fontId="3" fillId="0" borderId="8" xfId="4" applyFont="1" applyBorder="1"/>
    <xf numFmtId="0" fontId="9" fillId="3" borderId="10" xfId="4" applyFont="1" applyFill="1" applyBorder="1" applyAlignment="1">
      <alignment horizontal="left" vertical="center" indent="2"/>
    </xf>
    <xf numFmtId="0" fontId="9" fillId="3" borderId="0" xfId="4" applyFont="1" applyFill="1" applyBorder="1" applyAlignment="1">
      <alignment horizontal="left" vertical="center"/>
    </xf>
    <xf numFmtId="0" fontId="9" fillId="3" borderId="0" xfId="4" quotePrefix="1" applyFont="1" applyFill="1" applyBorder="1" applyAlignment="1">
      <alignment vertical="center"/>
    </xf>
    <xf numFmtId="0" fontId="9" fillId="3" borderId="0" xfId="4" applyFont="1" applyFill="1" applyBorder="1" applyAlignment="1">
      <alignment vertical="center"/>
    </xf>
    <xf numFmtId="0" fontId="9" fillId="3" borderId="0" xfId="4" applyFont="1" applyFill="1" applyBorder="1" applyAlignment="1">
      <alignment horizontal="left" vertical="center" indent="2"/>
    </xf>
    <xf numFmtId="0" fontId="9" fillId="3" borderId="8" xfId="4" applyFont="1" applyFill="1" applyBorder="1" applyAlignment="1">
      <alignment vertical="center"/>
    </xf>
    <xf numFmtId="0" fontId="9" fillId="3" borderId="30" xfId="4" applyFont="1" applyFill="1" applyBorder="1" applyAlignment="1">
      <alignment horizontal="left" vertical="center" indent="2"/>
    </xf>
    <xf numFmtId="0" fontId="9" fillId="3" borderId="15" xfId="4" applyFont="1" applyFill="1" applyBorder="1" applyAlignment="1">
      <alignment horizontal="left" vertical="center"/>
    </xf>
    <xf numFmtId="0" fontId="9" fillId="3" borderId="15" xfId="4" applyFont="1" applyFill="1" applyBorder="1" applyAlignment="1">
      <alignment vertical="center"/>
    </xf>
    <xf numFmtId="0" fontId="9" fillId="3" borderId="15" xfId="4" applyFont="1" applyFill="1" applyBorder="1" applyAlignment="1">
      <alignment horizontal="left" vertical="center" indent="2"/>
    </xf>
    <xf numFmtId="0" fontId="9" fillId="3" borderId="17" xfId="4" applyFont="1" applyFill="1" applyBorder="1" applyAlignment="1">
      <alignment vertical="center"/>
    </xf>
    <xf numFmtId="0" fontId="3" fillId="0" borderId="0" xfId="6" applyFont="1" applyBorder="1"/>
    <xf numFmtId="0" fontId="7" fillId="0" borderId="0" xfId="6" applyFont="1" applyBorder="1"/>
    <xf numFmtId="0" fontId="5" fillId="0" borderId="2" xfId="6" applyFont="1" applyBorder="1"/>
    <xf numFmtId="0" fontId="5" fillId="0" borderId="3" xfId="6" applyFont="1" applyBorder="1"/>
    <xf numFmtId="0" fontId="6" fillId="0" borderId="3" xfId="6" applyFont="1" applyBorder="1"/>
    <xf numFmtId="0" fontId="5" fillId="0" borderId="6" xfId="6" applyFont="1" applyBorder="1"/>
    <xf numFmtId="0" fontId="5" fillId="0" borderId="7" xfId="6" applyFont="1" applyBorder="1"/>
    <xf numFmtId="0" fontId="5" fillId="0" borderId="0" xfId="6" applyFont="1" applyBorder="1"/>
    <xf numFmtId="0" fontId="6" fillId="0" borderId="0" xfId="6" applyFont="1" applyBorder="1"/>
    <xf numFmtId="0" fontId="8" fillId="0" borderId="31" xfId="6" applyFont="1" applyBorder="1" applyAlignment="1">
      <alignment vertical="center"/>
    </xf>
    <xf numFmtId="0" fontId="8" fillId="0" borderId="8" xfId="6" applyFont="1" applyBorder="1" applyAlignment="1">
      <alignment horizontal="right" vertical="top" indent="3"/>
    </xf>
    <xf numFmtId="0" fontId="5" fillId="0" borderId="8" xfId="6" applyFont="1" applyBorder="1"/>
    <xf numFmtId="0" fontId="11" fillId="0" borderId="0" xfId="6" quotePrefix="1" applyFont="1" applyBorder="1" applyAlignment="1">
      <alignment horizontal="left"/>
    </xf>
    <xf numFmtId="0" fontId="11" fillId="0" borderId="0" xfId="6" applyFont="1"/>
    <xf numFmtId="0" fontId="12" fillId="0" borderId="0" xfId="6" applyFont="1" applyBorder="1" applyAlignment="1">
      <alignment horizontal="right"/>
    </xf>
    <xf numFmtId="0" fontId="11" fillId="0" borderId="0" xfId="6" applyFont="1" applyBorder="1"/>
    <xf numFmtId="0" fontId="11" fillId="0" borderId="0" xfId="6" applyFont="1" applyBorder="1" applyAlignment="1">
      <alignment horizontal="right"/>
    </xf>
    <xf numFmtId="0" fontId="12" fillId="0" borderId="0" xfId="6" applyFont="1" applyBorder="1" applyAlignment="1">
      <alignment horizontal="left"/>
    </xf>
    <xf numFmtId="0" fontId="11" fillId="0" borderId="0" xfId="6" applyFont="1" applyBorder="1" applyAlignment="1">
      <alignment horizontal="left"/>
    </xf>
    <xf numFmtId="0" fontId="12" fillId="0" borderId="0" xfId="6" quotePrefix="1" applyFont="1" applyBorder="1" applyAlignment="1">
      <alignment horizontal="left"/>
    </xf>
    <xf numFmtId="0" fontId="12" fillId="0" borderId="0" xfId="6" applyFont="1" applyBorder="1"/>
    <xf numFmtId="0" fontId="5" fillId="0" borderId="0" xfId="6" quotePrefix="1" applyFont="1" applyBorder="1" applyAlignment="1">
      <alignment horizontal="left"/>
    </xf>
    <xf numFmtId="0" fontId="6" fillId="0" borderId="0" xfId="6" applyFont="1" applyBorder="1" applyAlignment="1">
      <alignment horizontal="center"/>
    </xf>
    <xf numFmtId="0" fontId="6" fillId="0" borderId="0" xfId="6" applyFont="1" applyBorder="1" applyAlignment="1">
      <alignment horizontal="left"/>
    </xf>
    <xf numFmtId="0" fontId="5" fillId="0" borderId="4" xfId="6" applyFont="1" applyBorder="1"/>
    <xf numFmtId="0" fontId="5" fillId="0" borderId="5" xfId="6" applyFont="1" applyBorder="1"/>
    <xf numFmtId="0" fontId="5" fillId="0" borderId="9" xfId="6" applyFont="1" applyBorder="1"/>
    <xf numFmtId="0" fontId="3" fillId="0" borderId="0" xfId="6" applyFont="1"/>
    <xf numFmtId="0" fontId="3" fillId="0" borderId="7" xfId="6" applyFont="1" applyBorder="1" applyAlignment="1">
      <alignment vertical="center"/>
    </xf>
    <xf numFmtId="165" fontId="3" fillId="0" borderId="34" xfId="6" applyNumberFormat="1" applyFont="1" applyBorder="1" applyAlignment="1">
      <alignment horizontal="centerContinuous" vertical="center"/>
    </xf>
    <xf numFmtId="165" fontId="3" fillId="0" borderId="35" xfId="6" applyNumberFormat="1" applyFont="1" applyBorder="1" applyAlignment="1">
      <alignment horizontal="centerContinuous" vertical="center"/>
    </xf>
    <xf numFmtId="0" fontId="3" fillId="0" borderId="28" xfId="6" applyFont="1" applyBorder="1" applyAlignment="1">
      <alignment horizontal="center" vertical="center"/>
    </xf>
    <xf numFmtId="0" fontId="3" fillId="0" borderId="28" xfId="6" applyFont="1" applyBorder="1" applyAlignment="1">
      <alignment vertical="center"/>
    </xf>
    <xf numFmtId="0" fontId="3" fillId="0" borderId="12" xfId="6" applyFont="1" applyBorder="1" applyAlignment="1">
      <alignment vertical="center"/>
    </xf>
    <xf numFmtId="0" fontId="3" fillId="0" borderId="13" xfId="6" applyFont="1" applyBorder="1" applyAlignment="1">
      <alignment horizontal="center" vertical="center"/>
    </xf>
    <xf numFmtId="0" fontId="3" fillId="0" borderId="23" xfId="6" applyFont="1" applyBorder="1" applyAlignment="1">
      <alignment vertical="center"/>
    </xf>
    <xf numFmtId="165" fontId="3" fillId="0" borderId="25" xfId="6" applyNumberFormat="1" applyFont="1" applyBorder="1" applyAlignment="1">
      <alignment horizontal="centerContinuous" vertical="center"/>
    </xf>
    <xf numFmtId="165" fontId="3" fillId="0" borderId="37" xfId="6" applyNumberFormat="1" applyFont="1" applyBorder="1" applyAlignment="1">
      <alignment horizontal="centerContinuous" vertical="center"/>
    </xf>
    <xf numFmtId="0" fontId="3" fillId="0" borderId="25" xfId="6" applyFont="1" applyBorder="1" applyAlignment="1">
      <alignment horizontal="center" vertical="center"/>
    </xf>
    <xf numFmtId="0" fontId="3" fillId="0" borderId="24" xfId="6" applyFont="1" applyBorder="1" applyAlignment="1">
      <alignment horizontal="center" vertical="center"/>
    </xf>
    <xf numFmtId="0" fontId="3" fillId="0" borderId="37" xfId="6" applyFont="1" applyBorder="1" applyAlignment="1">
      <alignment horizontal="center" vertical="center"/>
    </xf>
    <xf numFmtId="0" fontId="3" fillId="0" borderId="23" xfId="6" quotePrefix="1" applyFont="1" applyBorder="1" applyAlignment="1">
      <alignment horizontal="center" vertical="center"/>
    </xf>
    <xf numFmtId="165" fontId="3" fillId="0" borderId="25" xfId="6" quotePrefix="1" applyNumberFormat="1" applyFont="1" applyBorder="1" applyAlignment="1">
      <alignment horizontal="centerContinuous" vertical="center"/>
    </xf>
    <xf numFmtId="165" fontId="3" fillId="0" borderId="37" xfId="6" quotePrefix="1" applyNumberFormat="1" applyFont="1" applyBorder="1" applyAlignment="1">
      <alignment horizontal="centerContinuous" vertical="center"/>
    </xf>
    <xf numFmtId="0" fontId="3" fillId="0" borderId="25" xfId="6" quotePrefix="1" applyFont="1" applyBorder="1" applyAlignment="1">
      <alignment horizontal="center" vertical="center"/>
    </xf>
    <xf numFmtId="0" fontId="13" fillId="0" borderId="23" xfId="6" applyFont="1" applyBorder="1" applyAlignment="1">
      <alignment horizontal="center" vertical="center"/>
    </xf>
    <xf numFmtId="15" fontId="15" fillId="2" borderId="25" xfId="7" applyNumberFormat="1" applyFont="1" applyFill="1" applyBorder="1" applyAlignment="1">
      <alignment horizontal="centerContinuous" vertical="center"/>
    </xf>
    <xf numFmtId="15" fontId="15" fillId="2" borderId="37" xfId="7" applyNumberFormat="1" applyFont="1" applyFill="1" applyBorder="1" applyAlignment="1">
      <alignment horizontal="centerContinuous" vertical="center"/>
    </xf>
    <xf numFmtId="0" fontId="13" fillId="0" borderId="25" xfId="6" applyFont="1" applyBorder="1" applyAlignment="1">
      <alignment horizontal="center" vertical="center"/>
    </xf>
    <xf numFmtId="0" fontId="13" fillId="0" borderId="25" xfId="6" applyFont="1" applyBorder="1" applyAlignment="1">
      <alignment horizontal="left" vertical="center"/>
    </xf>
    <xf numFmtId="0" fontId="13" fillId="0" borderId="24" xfId="6" applyFont="1" applyBorder="1" applyAlignment="1">
      <alignment horizontal="left" vertical="center"/>
    </xf>
    <xf numFmtId="0" fontId="13" fillId="0" borderId="37" xfId="6" applyFont="1" applyBorder="1" applyAlignment="1">
      <alignment horizontal="center" vertical="center"/>
    </xf>
    <xf numFmtId="15" fontId="15" fillId="2" borderId="1" xfId="7" applyNumberFormat="1" applyFont="1" applyFill="1" applyBorder="1" applyAlignment="1">
      <alignment horizontal="centerContinuous" vertical="center"/>
    </xf>
    <xf numFmtId="0" fontId="13" fillId="0" borderId="27" xfId="6" applyFont="1" applyBorder="1" applyAlignment="1">
      <alignment horizontal="center" vertical="center"/>
    </xf>
    <xf numFmtId="0" fontId="8" fillId="0" borderId="20" xfId="6" applyFont="1" applyBorder="1" applyAlignment="1">
      <alignment horizontal="center" vertical="center"/>
    </xf>
    <xf numFmtId="0" fontId="8" fillId="0" borderId="30" xfId="6" applyFont="1" applyBorder="1" applyAlignment="1">
      <alignment horizontal="centerContinuous" vertical="center"/>
    </xf>
    <xf numFmtId="0" fontId="8" fillId="0" borderId="15" xfId="6" applyFont="1" applyBorder="1" applyAlignment="1">
      <alignment horizontal="centerContinuous" vertical="center"/>
    </xf>
    <xf numFmtId="0" fontId="8" fillId="0" borderId="22" xfId="6" applyFont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Fill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vertical="center" wrapText="1"/>
    </xf>
    <xf numFmtId="49" fontId="0" fillId="0" borderId="7" xfId="0" applyNumberFormat="1" applyBorder="1"/>
    <xf numFmtId="49" fontId="0" fillId="0" borderId="0" xfId="0" applyNumberFormat="1" applyBorder="1"/>
    <xf numFmtId="49" fontId="0" fillId="0" borderId="0" xfId="0" applyNumberFormat="1" applyBorder="1" applyAlignment="1">
      <alignment horizontal="center"/>
    </xf>
    <xf numFmtId="49" fontId="0" fillId="0" borderId="8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49" fontId="0" fillId="0" borderId="15" xfId="0" applyNumberFormat="1" applyBorder="1" applyAlignment="1">
      <alignment horizontal="center"/>
    </xf>
    <xf numFmtId="49" fontId="1" fillId="0" borderId="3" xfId="0" applyNumberFormat="1" applyFont="1" applyBorder="1" applyAlignment="1">
      <alignment vertical="center"/>
    </xf>
    <xf numFmtId="49" fontId="0" fillId="0" borderId="3" xfId="0" applyNumberFormat="1" applyBorder="1" applyAlignment="1">
      <alignment vertical="center"/>
    </xf>
    <xf numFmtId="49" fontId="0" fillId="0" borderId="2" xfId="0" applyNumberFormat="1" applyBorder="1"/>
    <xf numFmtId="49" fontId="0" fillId="0" borderId="6" xfId="0" applyNumberFormat="1" applyBorder="1"/>
    <xf numFmtId="49" fontId="0" fillId="0" borderId="3" xfId="0" applyNumberFormat="1" applyBorder="1"/>
    <xf numFmtId="49" fontId="0" fillId="0" borderId="49" xfId="0" applyNumberFormat="1" applyBorder="1"/>
    <xf numFmtId="49" fontId="0" fillId="0" borderId="50" xfId="0" applyNumberFormat="1" applyBorder="1"/>
    <xf numFmtId="49" fontId="7" fillId="0" borderId="44" xfId="0" applyNumberFormat="1" applyFont="1" applyBorder="1"/>
    <xf numFmtId="49" fontId="2" fillId="0" borderId="45" xfId="0" applyNumberFormat="1" applyFont="1" applyFill="1" applyBorder="1" applyAlignment="1">
      <alignment horizontal="center"/>
    </xf>
    <xf numFmtId="49" fontId="2" fillId="0" borderId="45" xfId="0" applyNumberFormat="1" applyFont="1" applyFill="1" applyBorder="1" applyAlignment="1">
      <alignment horizontal="center" vertical="center"/>
    </xf>
    <xf numFmtId="49" fontId="2" fillId="0" borderId="53" xfId="0" applyNumberFormat="1" applyFont="1" applyFill="1" applyBorder="1" applyAlignment="1">
      <alignment horizontal="center" vertical="center"/>
    </xf>
    <xf numFmtId="166" fontId="2" fillId="0" borderId="41" xfId="0" applyNumberFormat="1" applyFont="1" applyFill="1" applyBorder="1" applyAlignment="1">
      <alignment horizontal="center"/>
    </xf>
    <xf numFmtId="0" fontId="2" fillId="0" borderId="46" xfId="0" applyNumberFormat="1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right"/>
    </xf>
    <xf numFmtId="0" fontId="2" fillId="0" borderId="40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left"/>
    </xf>
    <xf numFmtId="0" fontId="2" fillId="0" borderId="61" xfId="0" applyFont="1" applyFill="1" applyBorder="1" applyAlignment="1">
      <alignment horizontal="right"/>
    </xf>
    <xf numFmtId="0" fontId="2" fillId="0" borderId="61" xfId="0" applyFont="1" applyFill="1" applyBorder="1" applyAlignment="1">
      <alignment horizontal="left"/>
    </xf>
    <xf numFmtId="0" fontId="2" fillId="0" borderId="47" xfId="0" applyFont="1" applyFill="1" applyBorder="1" applyAlignment="1">
      <alignment horizontal="center" vertical="center"/>
    </xf>
    <xf numFmtId="0" fontId="2" fillId="0" borderId="43" xfId="0" applyFont="1" applyFill="1" applyBorder="1" applyAlignment="1">
      <alignment horizontal="right"/>
    </xf>
    <xf numFmtId="0" fontId="2" fillId="0" borderId="43" xfId="0" applyFont="1" applyFill="1" applyBorder="1" applyAlignment="1">
      <alignment horizontal="left"/>
    </xf>
    <xf numFmtId="0" fontId="2" fillId="0" borderId="48" xfId="0" applyFont="1" applyFill="1" applyBorder="1" applyAlignment="1">
      <alignment horizontal="center"/>
    </xf>
    <xf numFmtId="0" fontId="2" fillId="0" borderId="48" xfId="0" applyFont="1" applyFill="1" applyBorder="1" applyAlignment="1">
      <alignment horizontal="center" vertical="center"/>
    </xf>
    <xf numFmtId="0" fontId="2" fillId="0" borderId="54" xfId="0" applyFont="1" applyFill="1" applyBorder="1" applyAlignment="1">
      <alignment horizontal="center" vertical="center"/>
    </xf>
    <xf numFmtId="49" fontId="2" fillId="0" borderId="2" xfId="0" applyNumberFormat="1" applyFont="1" applyBorder="1"/>
    <xf numFmtId="49" fontId="2" fillId="0" borderId="3" xfId="0" applyNumberFormat="1" applyFont="1" applyBorder="1"/>
    <xf numFmtId="49" fontId="2" fillId="0" borderId="7" xfId="0" applyNumberFormat="1" applyFont="1" applyBorder="1"/>
    <xf numFmtId="49" fontId="2" fillId="0" borderId="0" xfId="0" applyNumberFormat="1" applyFont="1" applyBorder="1"/>
    <xf numFmtId="49" fontId="16" fillId="0" borderId="0" xfId="0" applyNumberFormat="1" applyFont="1" applyBorder="1" applyAlignment="1">
      <alignment horizontal="left"/>
    </xf>
    <xf numFmtId="49" fontId="2" fillId="0" borderId="0" xfId="0" applyNumberFormat="1" applyFont="1" applyBorder="1" applyAlignment="1">
      <alignment horizontal="center"/>
    </xf>
    <xf numFmtId="49" fontId="1" fillId="0" borderId="0" xfId="0" applyNumberFormat="1" applyFont="1"/>
    <xf numFmtId="49" fontId="0" fillId="0" borderId="3" xfId="0" applyNumberFormat="1" applyBorder="1" applyAlignment="1">
      <alignment horizontal="center"/>
    </xf>
    <xf numFmtId="49" fontId="0" fillId="0" borderId="7" xfId="0" applyNumberFormat="1" applyBorder="1" applyAlignment="1">
      <alignment vertical="center" wrapText="1"/>
    </xf>
    <xf numFmtId="49" fontId="0" fillId="0" borderId="0" xfId="0" applyNumberFormat="1" applyBorder="1" applyAlignment="1">
      <alignment vertical="center" wrapText="1"/>
    </xf>
    <xf numFmtId="49" fontId="13" fillId="0" borderId="51" xfId="0" applyNumberFormat="1" applyFont="1" applyBorder="1" applyAlignment="1">
      <alignment horizontal="center" vertical="center"/>
    </xf>
    <xf numFmtId="49" fontId="13" fillId="0" borderId="51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49" fontId="16" fillId="0" borderId="52" xfId="0" applyNumberFormat="1" applyFont="1" applyFill="1" applyBorder="1" applyAlignment="1">
      <alignment vertical="center"/>
    </xf>
    <xf numFmtId="49" fontId="16" fillId="0" borderId="32" xfId="0" applyNumberFormat="1" applyFont="1" applyFill="1" applyBorder="1" applyAlignment="1">
      <alignment vertical="center"/>
    </xf>
    <xf numFmtId="49" fontId="16" fillId="0" borderId="58" xfId="0" applyNumberFormat="1" applyFont="1" applyFill="1" applyBorder="1" applyAlignment="1">
      <alignment vertical="center"/>
    </xf>
    <xf numFmtId="49" fontId="2" fillId="0" borderId="42" xfId="0" applyNumberFormat="1" applyFont="1" applyFill="1" applyBorder="1" applyAlignment="1">
      <alignment horizontal="center" vertical="center"/>
    </xf>
    <xf numFmtId="167" fontId="2" fillId="0" borderId="27" xfId="0" applyNumberFormat="1" applyFont="1" applyFill="1" applyBorder="1" applyAlignment="1">
      <alignment horizontal="center" vertical="center"/>
    </xf>
    <xf numFmtId="49" fontId="0" fillId="0" borderId="62" xfId="0" applyNumberFormat="1" applyBorder="1"/>
    <xf numFmtId="49" fontId="1" fillId="0" borderId="0" xfId="0" applyNumberFormat="1" applyFont="1" applyBorder="1"/>
    <xf numFmtId="168" fontId="15" fillId="2" borderId="29" xfId="7" applyNumberFormat="1" applyFont="1" applyFill="1" applyBorder="1" applyAlignment="1">
      <alignment horizontal="centerContinuous" vertical="center"/>
    </xf>
    <xf numFmtId="49" fontId="0" fillId="0" borderId="49" xfId="0" applyNumberFormat="1" applyBorder="1" applyAlignment="1">
      <alignment horizontal="center"/>
    </xf>
    <xf numFmtId="49" fontId="0" fillId="0" borderId="50" xfId="0" applyNumberFormat="1" applyBorder="1" applyAlignment="1">
      <alignment horizontal="center"/>
    </xf>
    <xf numFmtId="49" fontId="7" fillId="0" borderId="44" xfId="0" applyNumberFormat="1" applyFont="1" applyBorder="1" applyAlignment="1"/>
    <xf numFmtId="49" fontId="7" fillId="0" borderId="44" xfId="0" applyNumberFormat="1" applyFont="1" applyBorder="1" applyAlignment="1">
      <alignment horizontal="center"/>
    </xf>
    <xf numFmtId="49" fontId="0" fillId="0" borderId="30" xfId="0" applyNumberFormat="1" applyBorder="1"/>
    <xf numFmtId="0" fontId="12" fillId="0" borderId="0" xfId="6" applyNumberFormat="1" applyFont="1" applyBorder="1" applyAlignment="1">
      <alignment horizontal="left"/>
    </xf>
    <xf numFmtId="49" fontId="0" fillId="0" borderId="0" xfId="0" applyNumberFormat="1" applyBorder="1"/>
    <xf numFmtId="49" fontId="16" fillId="0" borderId="0" xfId="0" applyNumberFormat="1" applyFont="1" applyBorder="1"/>
    <xf numFmtId="49" fontId="0" fillId="0" borderId="8" xfId="0" applyNumberFormat="1" applyBorder="1"/>
    <xf numFmtId="49" fontId="1" fillId="0" borderId="10" xfId="0" applyNumberFormat="1" applyFont="1" applyBorder="1"/>
    <xf numFmtId="49" fontId="16" fillId="4" borderId="68" xfId="0" applyNumberFormat="1" applyFont="1" applyFill="1" applyBorder="1" applyAlignment="1">
      <alignment vertical="center"/>
    </xf>
    <xf numFmtId="49" fontId="16" fillId="4" borderId="69" xfId="0" applyNumberFormat="1" applyFont="1" applyFill="1" applyBorder="1" applyAlignment="1">
      <alignment vertical="center"/>
    </xf>
    <xf numFmtId="0" fontId="1" fillId="0" borderId="0" xfId="0" applyNumberFormat="1" applyFont="1" applyBorder="1" applyAlignment="1">
      <alignment horizontal="left"/>
    </xf>
    <xf numFmtId="49" fontId="0" fillId="0" borderId="30" xfId="0" applyNumberFormat="1" applyBorder="1" applyAlignment="1">
      <alignment horizontal="center"/>
    </xf>
    <xf numFmtId="49" fontId="0" fillId="0" borderId="17" xfId="0" applyNumberFormat="1" applyBorder="1"/>
    <xf numFmtId="49" fontId="1" fillId="0" borderId="11" xfId="0" applyNumberFormat="1" applyFont="1" applyBorder="1" applyAlignment="1">
      <alignment horizontal="right"/>
    </xf>
    <xf numFmtId="49" fontId="1" fillId="0" borderId="18" xfId="0" applyNumberFormat="1" applyFont="1" applyBorder="1" applyAlignment="1">
      <alignment horizontal="right"/>
    </xf>
    <xf numFmtId="49" fontId="0" fillId="0" borderId="16" xfId="0" applyNumberFormat="1" applyBorder="1"/>
    <xf numFmtId="49" fontId="1" fillId="0" borderId="6" xfId="0" applyNumberFormat="1" applyFont="1" applyBorder="1"/>
    <xf numFmtId="167" fontId="16" fillId="0" borderId="52" xfId="0" applyNumberFormat="1" applyFont="1" applyBorder="1" applyAlignment="1">
      <alignment horizontal="right"/>
    </xf>
    <xf numFmtId="169" fontId="16" fillId="0" borderId="66" xfId="0" applyNumberFormat="1" applyFont="1" applyBorder="1" applyAlignment="1">
      <alignment horizontal="right"/>
    </xf>
    <xf numFmtId="167" fontId="2" fillId="0" borderId="27" xfId="0" applyNumberFormat="1" applyFont="1" applyFill="1" applyBorder="1" applyAlignment="1">
      <alignment horizontal="right" vertical="center"/>
    </xf>
    <xf numFmtId="0" fontId="18" fillId="0" borderId="25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9" fontId="2" fillId="0" borderId="8" xfId="0" applyNumberFormat="1" applyFont="1" applyBorder="1"/>
    <xf numFmtId="49" fontId="2" fillId="0" borderId="17" xfId="0" applyNumberFormat="1" applyFont="1" applyBorder="1"/>
    <xf numFmtId="169" fontId="16" fillId="0" borderId="0" xfId="0" applyNumberFormat="1" applyFont="1" applyBorder="1" applyAlignment="1">
      <alignment horizontal="left"/>
    </xf>
    <xf numFmtId="167" fontId="2" fillId="0" borderId="70" xfId="0" applyNumberFormat="1" applyFont="1" applyFill="1" applyBorder="1" applyAlignment="1">
      <alignment horizontal="right" vertical="center"/>
    </xf>
    <xf numFmtId="167" fontId="2" fillId="0" borderId="71" xfId="0" applyNumberFormat="1" applyFont="1" applyFill="1" applyBorder="1" applyAlignment="1">
      <alignment horizontal="right" vertical="center"/>
    </xf>
    <xf numFmtId="167" fontId="2" fillId="0" borderId="72" xfId="0" applyNumberFormat="1" applyFont="1" applyFill="1" applyBorder="1" applyAlignment="1">
      <alignment horizontal="center" vertical="center"/>
    </xf>
    <xf numFmtId="167" fontId="16" fillId="0" borderId="66" xfId="0" applyNumberFormat="1" applyFont="1" applyBorder="1" applyAlignment="1">
      <alignment horizontal="right"/>
    </xf>
    <xf numFmtId="49" fontId="0" fillId="0" borderId="40" xfId="0" applyNumberFormat="1" applyFill="1" applyBorder="1"/>
    <xf numFmtId="0" fontId="2" fillId="0" borderId="25" xfId="0" applyFont="1" applyFill="1" applyBorder="1" applyAlignment="1">
      <alignment horizontal="left" vertical="center"/>
    </xf>
    <xf numFmtId="0" fontId="2" fillId="0" borderId="37" xfId="0" applyFont="1" applyFill="1" applyBorder="1" applyAlignment="1">
      <alignment horizontal="left" vertical="center"/>
    </xf>
    <xf numFmtId="167" fontId="2" fillId="0" borderId="41" xfId="0" applyNumberFormat="1" applyFont="1" applyFill="1" applyBorder="1" applyAlignment="1">
      <alignment horizontal="right" vertical="center"/>
    </xf>
    <xf numFmtId="167" fontId="2" fillId="0" borderId="27" xfId="0" applyNumberFormat="1" applyFont="1" applyFill="1" applyBorder="1" applyAlignment="1">
      <alignment horizontal="right" vertical="center"/>
    </xf>
    <xf numFmtId="167" fontId="2" fillId="0" borderId="10" xfId="0" applyNumberFormat="1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left" vertical="center"/>
    </xf>
    <xf numFmtId="0" fontId="2" fillId="0" borderId="37" xfId="0" applyFont="1" applyFill="1" applyBorder="1" applyAlignment="1">
      <alignment horizontal="left" vertical="center"/>
    </xf>
    <xf numFmtId="167" fontId="2" fillId="0" borderId="61" xfId="0" applyNumberFormat="1" applyFont="1" applyFill="1" applyBorder="1" applyAlignment="1">
      <alignment horizontal="right" vertical="center"/>
    </xf>
    <xf numFmtId="167" fontId="2" fillId="0" borderId="41" xfId="0" applyNumberFormat="1" applyFont="1" applyFill="1" applyBorder="1" applyAlignment="1">
      <alignment horizontal="right" vertical="center"/>
    </xf>
    <xf numFmtId="167" fontId="2" fillId="0" borderId="55" xfId="0" applyNumberFormat="1" applyFont="1" applyFill="1" applyBorder="1" applyAlignment="1">
      <alignment horizontal="right" vertical="center"/>
    </xf>
    <xf numFmtId="167" fontId="2" fillId="0" borderId="27" xfId="0" applyNumberFormat="1" applyFont="1" applyFill="1" applyBorder="1" applyAlignment="1">
      <alignment horizontal="right" vertical="center"/>
    </xf>
    <xf numFmtId="167" fontId="2" fillId="0" borderId="70" xfId="0" applyNumberFormat="1" applyFont="1" applyFill="1" applyBorder="1" applyAlignment="1">
      <alignment horizontal="right" vertical="center"/>
    </xf>
    <xf numFmtId="167" fontId="2" fillId="0" borderId="70" xfId="0" applyNumberFormat="1" applyFont="1" applyFill="1" applyBorder="1" applyAlignment="1">
      <alignment horizontal="right" vertical="center"/>
    </xf>
    <xf numFmtId="169" fontId="16" fillId="0" borderId="6" xfId="0" applyNumberFormat="1" applyFont="1" applyBorder="1" applyAlignment="1">
      <alignment horizontal="right"/>
    </xf>
    <xf numFmtId="49" fontId="0" fillId="0" borderId="17" xfId="0" applyNumberFormat="1" applyBorder="1" applyAlignment="1">
      <alignment horizontal="center"/>
    </xf>
    <xf numFmtId="169" fontId="16" fillId="4" borderId="0" xfId="0" applyNumberFormat="1" applyFont="1" applyFill="1" applyBorder="1" applyAlignment="1">
      <alignment horizontal="left"/>
    </xf>
    <xf numFmtId="167" fontId="16" fillId="0" borderId="6" xfId="0" applyNumberFormat="1" applyFont="1" applyFill="1" applyBorder="1" applyAlignment="1">
      <alignment horizontal="center" vertical="center"/>
    </xf>
    <xf numFmtId="169" fontId="16" fillId="0" borderId="0" xfId="0" applyNumberFormat="1" applyFont="1" applyBorder="1" applyAlignment="1">
      <alignment horizontal="right"/>
    </xf>
    <xf numFmtId="167" fontId="16" fillId="0" borderId="64" xfId="0" applyNumberFormat="1" applyFont="1" applyFill="1" applyBorder="1" applyAlignment="1">
      <alignment horizontal="right" vertical="center"/>
    </xf>
    <xf numFmtId="167" fontId="2" fillId="0" borderId="40" xfId="0" applyNumberFormat="1" applyFont="1" applyFill="1" applyBorder="1" applyAlignment="1">
      <alignment horizontal="right" vertical="center"/>
    </xf>
    <xf numFmtId="0" fontId="2" fillId="0" borderId="73" xfId="0" applyNumberFormat="1" applyFont="1" applyFill="1" applyBorder="1" applyAlignment="1">
      <alignment horizontal="center" vertical="center"/>
    </xf>
    <xf numFmtId="0" fontId="2" fillId="0" borderId="74" xfId="0" applyNumberFormat="1" applyFont="1" applyFill="1" applyBorder="1" applyAlignment="1">
      <alignment horizontal="center" vertical="center"/>
    </xf>
    <xf numFmtId="49" fontId="0" fillId="0" borderId="20" xfId="0" applyNumberFormat="1" applyBorder="1"/>
    <xf numFmtId="169" fontId="16" fillId="0" borderId="52" xfId="0" applyNumberFormat="1" applyFont="1" applyBorder="1" applyAlignment="1">
      <alignment horizontal="right"/>
    </xf>
    <xf numFmtId="167" fontId="2" fillId="0" borderId="61" xfId="0" applyNumberFormat="1" applyFont="1" applyFill="1" applyBorder="1" applyAlignment="1">
      <alignment horizontal="right" vertical="center"/>
    </xf>
    <xf numFmtId="0" fontId="3" fillId="0" borderId="25" xfId="6" applyFont="1" applyBorder="1" applyAlignment="1">
      <alignment horizontal="center" vertical="center"/>
    </xf>
    <xf numFmtId="0" fontId="3" fillId="0" borderId="26" xfId="6" applyFont="1" applyBorder="1" applyAlignment="1">
      <alignment horizontal="center" vertical="center"/>
    </xf>
    <xf numFmtId="0" fontId="13" fillId="0" borderId="25" xfId="6" applyFont="1" applyBorder="1" applyAlignment="1">
      <alignment horizontal="center" vertical="center"/>
    </xf>
    <xf numFmtId="0" fontId="13" fillId="0" borderId="26" xfId="6" applyFont="1" applyBorder="1" applyAlignment="1">
      <alignment horizontal="center" vertical="center"/>
    </xf>
    <xf numFmtId="0" fontId="13" fillId="0" borderId="29" xfId="6" applyFont="1" applyBorder="1" applyAlignment="1">
      <alignment horizontal="center" vertical="center"/>
    </xf>
    <xf numFmtId="0" fontId="13" fillId="0" borderId="9" xfId="6" applyFont="1" applyBorder="1" applyAlignment="1">
      <alignment horizontal="center" vertical="center"/>
    </xf>
    <xf numFmtId="0" fontId="8" fillId="0" borderId="22" xfId="6" applyFont="1" applyBorder="1" applyAlignment="1">
      <alignment horizontal="center" vertical="center"/>
    </xf>
    <xf numFmtId="0" fontId="8" fillId="0" borderId="21" xfId="6" applyFont="1" applyBorder="1" applyAlignment="1">
      <alignment horizontal="center" vertical="center"/>
    </xf>
    <xf numFmtId="0" fontId="8" fillId="0" borderId="38" xfId="6" applyFont="1" applyBorder="1" applyAlignment="1">
      <alignment horizontal="center" vertical="center"/>
    </xf>
    <xf numFmtId="0" fontId="8" fillId="0" borderId="39" xfId="6" applyFont="1" applyBorder="1" applyAlignment="1">
      <alignment horizontal="center" vertical="center"/>
    </xf>
    <xf numFmtId="0" fontId="13" fillId="0" borderId="59" xfId="6" applyFont="1" applyBorder="1" applyAlignment="1">
      <alignment horizontal="center" vertical="center"/>
    </xf>
    <xf numFmtId="0" fontId="13" fillId="0" borderId="65" xfId="6" applyFont="1" applyBorder="1" applyAlignment="1">
      <alignment horizontal="center" vertical="center"/>
    </xf>
    <xf numFmtId="0" fontId="13" fillId="0" borderId="60" xfId="6" applyFont="1" applyBorder="1" applyAlignment="1">
      <alignment horizontal="center" vertical="center"/>
    </xf>
    <xf numFmtId="0" fontId="3" fillId="0" borderId="2" xfId="4" applyFont="1" applyBorder="1" applyAlignment="1">
      <alignment horizontal="center"/>
    </xf>
    <xf numFmtId="0" fontId="3" fillId="0" borderId="3" xfId="4" applyFont="1" applyBorder="1" applyAlignment="1">
      <alignment horizontal="center"/>
    </xf>
    <xf numFmtId="0" fontId="3" fillId="0" borderId="11" xfId="4" applyFont="1" applyBorder="1" applyAlignment="1">
      <alignment horizontal="center"/>
    </xf>
    <xf numFmtId="0" fontId="3" fillId="0" borderId="7" xfId="4" applyFont="1" applyBorder="1" applyAlignment="1">
      <alignment horizontal="center"/>
    </xf>
    <xf numFmtId="0" fontId="3" fillId="0" borderId="0" xfId="4" applyFont="1" applyBorder="1" applyAlignment="1">
      <alignment horizontal="center"/>
    </xf>
    <xf numFmtId="0" fontId="3" fillId="0" borderId="18" xfId="4" applyFont="1" applyBorder="1" applyAlignment="1">
      <alignment horizontal="center"/>
    </xf>
    <xf numFmtId="0" fontId="7" fillId="0" borderId="19" xfId="4" applyFont="1" applyBorder="1" applyAlignment="1">
      <alignment horizontal="center"/>
    </xf>
    <xf numFmtId="0" fontId="7" fillId="0" borderId="3" xfId="4" applyFont="1" applyBorder="1" applyAlignment="1">
      <alignment horizontal="center"/>
    </xf>
    <xf numFmtId="0" fontId="7" fillId="0" borderId="6" xfId="4" applyFont="1" applyBorder="1" applyAlignment="1">
      <alignment horizontal="center"/>
    </xf>
    <xf numFmtId="0" fontId="7" fillId="0" borderId="10" xfId="4" applyFont="1" applyBorder="1" applyAlignment="1">
      <alignment horizontal="center" vertical="top"/>
    </xf>
    <xf numFmtId="0" fontId="7" fillId="0" borderId="0" xfId="4" applyFont="1" applyBorder="1" applyAlignment="1">
      <alignment horizontal="center" vertical="top"/>
    </xf>
    <xf numFmtId="0" fontId="7" fillId="0" borderId="8" xfId="4" applyFont="1" applyBorder="1" applyAlignment="1">
      <alignment horizontal="center" vertical="top"/>
    </xf>
    <xf numFmtId="0" fontId="7" fillId="0" borderId="10" xfId="4" applyFont="1" applyBorder="1" applyAlignment="1">
      <alignment horizontal="center"/>
    </xf>
    <xf numFmtId="0" fontId="7" fillId="0" borderId="0" xfId="4" applyFont="1" applyBorder="1" applyAlignment="1">
      <alignment horizontal="center"/>
    </xf>
    <xf numFmtId="0" fontId="7" fillId="0" borderId="8" xfId="4" applyFont="1" applyBorder="1" applyAlignment="1">
      <alignment horizontal="center"/>
    </xf>
    <xf numFmtId="0" fontId="7" fillId="0" borderId="7" xfId="4" applyFont="1" applyBorder="1" applyAlignment="1">
      <alignment horizontal="center" vertical="center" wrapText="1"/>
    </xf>
    <xf numFmtId="0" fontId="0" fillId="0" borderId="0" xfId="0"/>
    <xf numFmtId="0" fontId="0" fillId="0" borderId="18" xfId="0" applyBorder="1"/>
    <xf numFmtId="0" fontId="0" fillId="0" borderId="7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0" fillId="0" borderId="31" xfId="6" applyFont="1" applyBorder="1" applyAlignment="1">
      <alignment horizontal="center" vertical="center"/>
    </xf>
    <xf numFmtId="0" fontId="10" fillId="0" borderId="32" xfId="6" applyFont="1" applyBorder="1" applyAlignment="1">
      <alignment horizontal="center" vertical="center"/>
    </xf>
    <xf numFmtId="0" fontId="10" fillId="0" borderId="33" xfId="6" applyFont="1" applyBorder="1" applyAlignment="1">
      <alignment horizontal="center" vertical="center"/>
    </xf>
    <xf numFmtId="0" fontId="8" fillId="0" borderId="32" xfId="6" applyFont="1" applyBorder="1" applyAlignment="1">
      <alignment horizontal="left" vertical="center" indent="1"/>
    </xf>
    <xf numFmtId="0" fontId="8" fillId="0" borderId="33" xfId="6" applyFont="1" applyBorder="1" applyAlignment="1">
      <alignment horizontal="left" vertical="center" indent="1"/>
    </xf>
    <xf numFmtId="0" fontId="3" fillId="0" borderId="34" xfId="6" applyFont="1" applyBorder="1" applyAlignment="1">
      <alignment horizontal="center" vertical="center"/>
    </xf>
    <xf numFmtId="0" fontId="3" fillId="0" borderId="36" xfId="6" applyFont="1" applyBorder="1" applyAlignment="1">
      <alignment horizontal="center" vertical="center"/>
    </xf>
    <xf numFmtId="49" fontId="0" fillId="0" borderId="14" xfId="0" applyNumberFormat="1" applyBorder="1"/>
    <xf numFmtId="49" fontId="0" fillId="0" borderId="15" xfId="0" applyNumberFormat="1" applyBorder="1"/>
    <xf numFmtId="0" fontId="2" fillId="0" borderId="55" xfId="0" applyFont="1" applyFill="1" applyBorder="1" applyAlignment="1">
      <alignment horizontal="left" vertical="center"/>
    </xf>
    <xf numFmtId="0" fontId="2" fillId="0" borderId="5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57" xfId="0" applyFont="1" applyFill="1" applyBorder="1" applyAlignment="1">
      <alignment horizontal="left" vertical="center"/>
    </xf>
    <xf numFmtId="49" fontId="16" fillId="0" borderId="2" xfId="0" applyNumberFormat="1" applyFont="1" applyFill="1" applyBorder="1" applyAlignment="1">
      <alignment horizontal="center" vertical="center"/>
    </xf>
    <xf numFmtId="49" fontId="16" fillId="0" borderId="7" xfId="0" applyNumberFormat="1" applyFont="1" applyFill="1" applyBorder="1" applyAlignment="1">
      <alignment horizontal="center" vertical="center"/>
    </xf>
    <xf numFmtId="49" fontId="16" fillId="4" borderId="2" xfId="0" applyNumberFormat="1" applyFont="1" applyFill="1" applyBorder="1" applyAlignment="1">
      <alignment horizontal="center" vertical="center"/>
    </xf>
    <xf numFmtId="49" fontId="16" fillId="4" borderId="6" xfId="0" applyNumberFormat="1" applyFont="1" applyFill="1" applyBorder="1" applyAlignment="1">
      <alignment horizontal="center" vertical="center"/>
    </xf>
    <xf numFmtId="49" fontId="16" fillId="4" borderId="14" xfId="0" applyNumberFormat="1" applyFont="1" applyFill="1" applyBorder="1" applyAlignment="1">
      <alignment horizontal="center" vertical="center"/>
    </xf>
    <xf numFmtId="49" fontId="16" fillId="4" borderId="17" xfId="0" applyNumberFormat="1" applyFont="1" applyFill="1" applyBorder="1" applyAlignment="1">
      <alignment horizontal="center" vertical="center"/>
    </xf>
    <xf numFmtId="49" fontId="16" fillId="4" borderId="2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wrapText="1"/>
    </xf>
    <xf numFmtId="49" fontId="16" fillId="4" borderId="20" xfId="0" applyNumberFormat="1" applyFont="1" applyFill="1" applyBorder="1" applyAlignment="1">
      <alignment horizontal="center" vertical="center"/>
    </xf>
    <xf numFmtId="49" fontId="16" fillId="4" borderId="39" xfId="0" applyNumberFormat="1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8" xfId="0" applyFont="1" applyFill="1" applyBorder="1" applyAlignment="1">
      <alignment horizontal="left" vertical="center"/>
    </xf>
    <xf numFmtId="49" fontId="1" fillId="0" borderId="19" xfId="0" applyNumberFormat="1" applyFont="1" applyBorder="1" applyAlignment="1">
      <alignment horizontal="left"/>
    </xf>
    <xf numFmtId="49" fontId="1" fillId="0" borderId="3" xfId="0" applyNumberFormat="1" applyFont="1" applyBorder="1" applyAlignment="1">
      <alignment horizontal="left"/>
    </xf>
    <xf numFmtId="49" fontId="1" fillId="0" borderId="10" xfId="0" applyNumberFormat="1" applyFont="1" applyBorder="1" applyAlignment="1">
      <alignment horizontal="left" vertical="center"/>
    </xf>
    <xf numFmtId="49" fontId="1" fillId="0" borderId="0" xfId="0" applyNumberFormat="1" applyFont="1" applyBorder="1" applyAlignment="1">
      <alignment horizontal="left" vertical="center"/>
    </xf>
    <xf numFmtId="49" fontId="1" fillId="0" borderId="10" xfId="0" applyNumberFormat="1" applyFont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1" fillId="0" borderId="2" xfId="0" applyNumberFormat="1" applyFont="1" applyBorder="1"/>
    <xf numFmtId="49" fontId="1" fillId="0" borderId="3" xfId="0" applyNumberFormat="1" applyFont="1" applyBorder="1"/>
    <xf numFmtId="49" fontId="1" fillId="0" borderId="7" xfId="0" applyNumberFormat="1" applyFont="1" applyBorder="1"/>
    <xf numFmtId="49" fontId="1" fillId="0" borderId="0" xfId="0" applyNumberFormat="1" applyFont="1" applyBorder="1"/>
    <xf numFmtId="49" fontId="1" fillId="0" borderId="18" xfId="0" applyNumberFormat="1" applyFont="1" applyBorder="1"/>
    <xf numFmtId="49" fontId="7" fillId="0" borderId="31" xfId="0" applyNumberFormat="1" applyFont="1" applyBorder="1" applyAlignment="1">
      <alignment horizontal="center"/>
    </xf>
    <xf numFmtId="49" fontId="7" fillId="0" borderId="32" xfId="0" applyNumberFormat="1" applyFont="1" applyBorder="1" applyAlignment="1">
      <alignment horizontal="center"/>
    </xf>
    <xf numFmtId="49" fontId="7" fillId="0" borderId="33" xfId="0" applyNumberFormat="1" applyFont="1" applyBorder="1" applyAlignment="1">
      <alignment horizontal="center"/>
    </xf>
    <xf numFmtId="166" fontId="2" fillId="0" borderId="25" xfId="0" applyNumberFormat="1" applyFont="1" applyFill="1" applyBorder="1" applyAlignment="1">
      <alignment horizontal="center"/>
    </xf>
    <xf numFmtId="166" fontId="2" fillId="0" borderId="37" xfId="0" applyNumberFormat="1" applyFont="1" applyFill="1" applyBorder="1" applyAlignment="1">
      <alignment horizontal="center"/>
    </xf>
    <xf numFmtId="168" fontId="13" fillId="0" borderId="14" xfId="0" applyNumberFormat="1" applyFont="1" applyBorder="1" applyAlignment="1">
      <alignment horizontal="center"/>
    </xf>
    <xf numFmtId="168" fontId="13" fillId="0" borderId="15" xfId="0" applyNumberFormat="1" applyFont="1" applyBorder="1" applyAlignment="1">
      <alignment horizontal="center"/>
    </xf>
    <xf numFmtId="168" fontId="13" fillId="0" borderId="17" xfId="0" applyNumberFormat="1" applyFont="1" applyBorder="1" applyAlignment="1">
      <alignment horizontal="center"/>
    </xf>
    <xf numFmtId="49" fontId="7" fillId="0" borderId="31" xfId="0" applyNumberFormat="1" applyFont="1" applyBorder="1" applyAlignment="1">
      <alignment horizontal="center" vertical="center"/>
    </xf>
    <xf numFmtId="49" fontId="7" fillId="0" borderId="32" xfId="0" applyNumberFormat="1" applyFont="1" applyBorder="1" applyAlignment="1">
      <alignment horizontal="center" vertical="center"/>
    </xf>
    <xf numFmtId="49" fontId="7" fillId="0" borderId="33" xfId="0" applyNumberFormat="1" applyFont="1" applyBorder="1" applyAlignment="1">
      <alignment horizontal="center" vertical="center"/>
    </xf>
    <xf numFmtId="49" fontId="13" fillId="0" borderId="14" xfId="0" applyNumberFormat="1" applyFont="1" applyBorder="1" applyAlignment="1">
      <alignment horizontal="center"/>
    </xf>
    <xf numFmtId="49" fontId="13" fillId="0" borderId="15" xfId="0" applyNumberFormat="1" applyFont="1" applyBorder="1" applyAlignment="1">
      <alignment horizontal="center"/>
    </xf>
    <xf numFmtId="49" fontId="13" fillId="0" borderId="17" xfId="0" applyNumberFormat="1" applyFont="1" applyBorder="1" applyAlignment="1">
      <alignment horizontal="center"/>
    </xf>
    <xf numFmtId="49" fontId="0" fillId="0" borderId="2" xfId="0" applyNumberFormat="1" applyBorder="1"/>
    <xf numFmtId="49" fontId="0" fillId="0" borderId="3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0" xfId="0" applyNumberFormat="1" applyBorder="1"/>
    <xf numFmtId="49" fontId="0" fillId="0" borderId="8" xfId="0" applyNumberFormat="1" applyBorder="1"/>
    <xf numFmtId="49" fontId="2" fillId="0" borderId="3" xfId="0" applyNumberFormat="1" applyFont="1" applyBorder="1"/>
    <xf numFmtId="49" fontId="16" fillId="0" borderId="0" xfId="0" applyNumberFormat="1" applyFont="1" applyBorder="1" applyAlignment="1">
      <alignment horizontal="right"/>
    </xf>
    <xf numFmtId="49" fontId="2" fillId="0" borderId="0" xfId="0" applyNumberFormat="1" applyFont="1" applyBorder="1"/>
    <xf numFmtId="49" fontId="16" fillId="0" borderId="63" xfId="0" applyNumberFormat="1" applyFont="1" applyBorder="1" applyAlignment="1">
      <alignment horizontal="center" vertical="center" wrapText="1"/>
    </xf>
    <xf numFmtId="49" fontId="7" fillId="0" borderId="62" xfId="0" applyNumberFormat="1" applyFont="1" applyBorder="1" applyAlignment="1">
      <alignment horizontal="center" vertical="center" wrapText="1"/>
    </xf>
    <xf numFmtId="49" fontId="7" fillId="0" borderId="67" xfId="0" applyNumberFormat="1" applyFont="1" applyBorder="1" applyAlignment="1">
      <alignment horizontal="center" vertical="center" wrapText="1"/>
    </xf>
    <xf numFmtId="49" fontId="17" fillId="0" borderId="0" xfId="0" applyNumberFormat="1" applyFont="1" applyBorder="1" applyAlignment="1">
      <alignment horizontal="center" vertical="center" wrapText="1"/>
    </xf>
    <xf numFmtId="49" fontId="16" fillId="0" borderId="0" xfId="0" applyNumberFormat="1" applyFont="1" applyBorder="1" applyAlignment="1">
      <alignment horizontal="center" vertical="center" wrapText="1"/>
    </xf>
    <xf numFmtId="49" fontId="16" fillId="0" borderId="8" xfId="0" applyNumberFormat="1" applyFont="1" applyBorder="1" applyAlignment="1">
      <alignment horizontal="center" vertical="center" wrapText="1"/>
    </xf>
    <xf numFmtId="49" fontId="17" fillId="0" borderId="0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center"/>
    </xf>
    <xf numFmtId="49" fontId="16" fillId="0" borderId="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30" xfId="0" applyNumberFormat="1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49" fontId="16" fillId="0" borderId="17" xfId="0" applyNumberFormat="1" applyFont="1" applyBorder="1" applyAlignment="1">
      <alignment horizontal="center"/>
    </xf>
    <xf numFmtId="0" fontId="2" fillId="0" borderId="25" xfId="0" applyFont="1" applyFill="1" applyBorder="1" applyAlignment="1">
      <alignment horizontal="left" vertical="center"/>
    </xf>
    <xf numFmtId="0" fontId="2" fillId="0" borderId="37" xfId="0" applyFont="1" applyFill="1" applyBorder="1" applyAlignment="1">
      <alignment horizontal="left" vertical="center"/>
    </xf>
    <xf numFmtId="167" fontId="2" fillId="0" borderId="61" xfId="0" applyNumberFormat="1" applyFont="1" applyFill="1" applyBorder="1" applyAlignment="1">
      <alignment horizontal="right" vertical="center"/>
    </xf>
    <xf numFmtId="167" fontId="2" fillId="0" borderId="41" xfId="0" applyNumberFormat="1" applyFont="1" applyFill="1" applyBorder="1" applyAlignment="1">
      <alignment horizontal="right" vertical="center"/>
    </xf>
    <xf numFmtId="0" fontId="2" fillId="0" borderId="25" xfId="0" applyFont="1" applyFill="1" applyBorder="1" applyAlignment="1">
      <alignment horizontal="left"/>
    </xf>
    <xf numFmtId="0" fontId="2" fillId="0" borderId="37" xfId="0" applyFont="1" applyFill="1" applyBorder="1" applyAlignment="1">
      <alignment horizontal="left"/>
    </xf>
    <xf numFmtId="49" fontId="16" fillId="4" borderId="49" xfId="0" applyNumberFormat="1" applyFont="1" applyFill="1" applyBorder="1" applyAlignment="1">
      <alignment horizontal="center" vertical="center" wrapText="1"/>
    </xf>
    <xf numFmtId="49" fontId="16" fillId="4" borderId="14" xfId="0" applyNumberFormat="1" applyFont="1" applyFill="1" applyBorder="1" applyAlignment="1">
      <alignment horizontal="center" vertical="center" wrapText="1"/>
    </xf>
    <xf numFmtId="167" fontId="2" fillId="0" borderId="0" xfId="0" applyNumberFormat="1" applyFont="1" applyFill="1" applyBorder="1" applyAlignment="1">
      <alignment horizontal="right" vertical="center"/>
    </xf>
    <xf numFmtId="49" fontId="16" fillId="4" borderId="49" xfId="0" applyNumberFormat="1" applyFont="1" applyFill="1" applyBorder="1" applyAlignment="1">
      <alignment horizontal="center" vertical="center"/>
    </xf>
    <xf numFmtId="49" fontId="16" fillId="4" borderId="51" xfId="0" applyNumberFormat="1" applyFont="1" applyFill="1" applyBorder="1" applyAlignment="1">
      <alignment horizontal="center" vertical="center"/>
    </xf>
    <xf numFmtId="167" fontId="2" fillId="0" borderId="55" xfId="0" applyNumberFormat="1" applyFont="1" applyFill="1" applyBorder="1" applyAlignment="1">
      <alignment horizontal="right" vertical="center"/>
    </xf>
    <xf numFmtId="167" fontId="2" fillId="0" borderId="27" xfId="0" applyNumberFormat="1" applyFont="1" applyFill="1" applyBorder="1" applyAlignment="1">
      <alignment horizontal="right" vertical="center"/>
    </xf>
    <xf numFmtId="49" fontId="16" fillId="4" borderId="51" xfId="0" applyNumberFormat="1" applyFont="1" applyFill="1" applyBorder="1" applyAlignment="1">
      <alignment horizontal="center" vertical="center" wrapText="1"/>
    </xf>
  </cellXfs>
  <cellStyles count="8">
    <cellStyle name="Aro-para" xfId="1"/>
    <cellStyle name="Di-tri" xfId="2"/>
    <cellStyle name="Normal" xfId="0" builtinId="0"/>
    <cellStyle name="Normal 2 2" xfId="5"/>
    <cellStyle name="Normal 2 2 2" xfId="6"/>
    <cellStyle name="Normal 3 2" xfId="7"/>
    <cellStyle name="Normal 4" xfId="4"/>
    <cellStyle name="units" xfId="3"/>
  </cellStyles>
  <dxfs count="0"/>
  <tableStyles count="0" defaultTableStyle="TableStyleMedium9" defaultPivotStyle="PivotStyleLight16"/>
  <colors>
    <mruColors>
      <color rgb="FFF7FC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694770</xdr:colOff>
      <xdr:row>1</xdr:row>
      <xdr:rowOff>112059</xdr:rowOff>
    </xdr:from>
    <xdr:to>
      <xdr:col>8</xdr:col>
      <xdr:colOff>112063</xdr:colOff>
      <xdr:row>6</xdr:row>
      <xdr:rowOff>0</xdr:rowOff>
    </xdr:to>
    <xdr:grpSp>
      <xdr:nvGrpSpPr>
        <xdr:cNvPr id="4" name="Group 10"/>
        <xdr:cNvGrpSpPr/>
      </xdr:nvGrpSpPr>
      <xdr:grpSpPr>
        <a:xfrm>
          <a:off x="3272123" y="280147"/>
          <a:ext cx="818028" cy="672353"/>
          <a:chOff x="6906006" y="266695"/>
          <a:chExt cx="862201" cy="750046"/>
        </a:xfrm>
      </xdr:grpSpPr>
      <xdr:pic>
        <xdr:nvPicPr>
          <xdr:cNvPr id="5" name="Picture 4" descr="zicom.bmp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r="68422"/>
          <a:stretch>
            <a:fillRect/>
          </a:stretch>
        </xdr:blipFill>
        <xdr:spPr>
          <a:xfrm>
            <a:off x="7008966" y="266695"/>
            <a:ext cx="735361" cy="505023"/>
          </a:xfrm>
          <a:prstGeom prst="rect">
            <a:avLst/>
          </a:prstGeom>
        </xdr:spPr>
      </xdr:pic>
      <xdr:sp macro="" textlink="">
        <xdr:nvSpPr>
          <xdr:cNvPr id="6" name="TextBox 5"/>
          <xdr:cNvSpPr txBox="1"/>
        </xdr:nvSpPr>
        <xdr:spPr>
          <a:xfrm>
            <a:off x="6906006" y="693586"/>
            <a:ext cx="862201" cy="3231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id-ID" sz="1700" b="1" i="1">
                <a:solidFill>
                  <a:srgbClr val="002060"/>
                </a:solidFill>
              </a:rPr>
              <a:t>ZICOM</a:t>
            </a:r>
          </a:p>
        </xdr:txBody>
      </xdr:sp>
    </xdr:grpSp>
    <xdr:clientData/>
  </xdr:twoCellAnchor>
  <xdr:twoCellAnchor editAs="oneCell">
    <xdr:from>
      <xdr:col>13</xdr:col>
      <xdr:colOff>257735</xdr:colOff>
      <xdr:row>1</xdr:row>
      <xdr:rowOff>100853</xdr:rowOff>
    </xdr:from>
    <xdr:to>
      <xdr:col>14</xdr:col>
      <xdr:colOff>215493</xdr:colOff>
      <xdr:row>5</xdr:row>
      <xdr:rowOff>128433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9353" y="268941"/>
          <a:ext cx="607699" cy="655110"/>
        </a:xfrm>
        <a:prstGeom prst="rect">
          <a:avLst/>
        </a:prstGeom>
      </xdr:spPr>
    </xdr:pic>
    <xdr:clientData/>
  </xdr:twoCellAnchor>
  <xdr:twoCellAnchor editAs="oneCell">
    <xdr:from>
      <xdr:col>3</xdr:col>
      <xdr:colOff>123265</xdr:colOff>
      <xdr:row>1</xdr:row>
      <xdr:rowOff>11206</xdr:rowOff>
    </xdr:from>
    <xdr:to>
      <xdr:col>4</xdr:col>
      <xdr:colOff>551745</xdr:colOff>
      <xdr:row>5</xdr:row>
      <xdr:rowOff>138683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4206" y="179294"/>
          <a:ext cx="1011186" cy="7550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289552</xdr:colOff>
      <xdr:row>0</xdr:row>
      <xdr:rowOff>92619</xdr:rowOff>
    </xdr:from>
    <xdr:to>
      <xdr:col>6</xdr:col>
      <xdr:colOff>1216131</xdr:colOff>
      <xdr:row>3</xdr:row>
      <xdr:rowOff>145832</xdr:rowOff>
    </xdr:to>
    <xdr:grpSp>
      <xdr:nvGrpSpPr>
        <xdr:cNvPr id="4" name="Group 109"/>
        <xdr:cNvGrpSpPr/>
      </xdr:nvGrpSpPr>
      <xdr:grpSpPr>
        <a:xfrm>
          <a:off x="4699627" y="92619"/>
          <a:ext cx="926579" cy="538988"/>
          <a:chOff x="7337307" y="123191"/>
          <a:chExt cx="684810" cy="487337"/>
        </a:xfrm>
      </xdr:grpSpPr>
      <xdr:pic>
        <xdr:nvPicPr>
          <xdr:cNvPr id="5" name="Picture 4" descr="zicom.bmp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r="69667"/>
          <a:stretch>
            <a:fillRect/>
          </a:stretch>
        </xdr:blipFill>
        <xdr:spPr>
          <a:xfrm>
            <a:off x="7405173" y="123191"/>
            <a:ext cx="324892" cy="278795"/>
          </a:xfrm>
          <a:prstGeom prst="rect">
            <a:avLst/>
          </a:prstGeom>
        </xdr:spPr>
      </xdr:pic>
      <xdr:sp macro="" textlink="">
        <xdr:nvSpPr>
          <xdr:cNvPr id="6" name="TextBox 5"/>
          <xdr:cNvSpPr txBox="1"/>
        </xdr:nvSpPr>
        <xdr:spPr>
          <a:xfrm>
            <a:off x="7337307" y="405904"/>
            <a:ext cx="684810" cy="2046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id-ID" sz="900" b="1" i="1">
                <a:solidFill>
                  <a:srgbClr val="002060"/>
                </a:solidFill>
                <a:latin typeface="Arial" pitchFamily="34" charset="0"/>
                <a:cs typeface="Arial" pitchFamily="34" charset="0"/>
              </a:rPr>
              <a:t>ZICOM</a:t>
            </a:r>
          </a:p>
        </xdr:txBody>
      </xdr:sp>
    </xdr:grpSp>
    <xdr:clientData/>
  </xdr:twoCellAnchor>
  <xdr:twoCellAnchor editAs="oneCell">
    <xdr:from>
      <xdr:col>10</xdr:col>
      <xdr:colOff>169333</xdr:colOff>
      <xdr:row>0</xdr:row>
      <xdr:rowOff>0</xdr:rowOff>
    </xdr:from>
    <xdr:to>
      <xdr:col>10</xdr:col>
      <xdr:colOff>777032</xdr:colOff>
      <xdr:row>4</xdr:row>
      <xdr:rowOff>20110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94083" y="0"/>
          <a:ext cx="607699" cy="667810"/>
        </a:xfrm>
        <a:prstGeom prst="rect">
          <a:avLst/>
        </a:prstGeom>
      </xdr:spPr>
    </xdr:pic>
    <xdr:clientData/>
  </xdr:twoCellAnchor>
  <xdr:twoCellAnchor>
    <xdr:from>
      <xdr:col>6</xdr:col>
      <xdr:colOff>772583</xdr:colOff>
      <xdr:row>1</xdr:row>
      <xdr:rowOff>31749</xdr:rowOff>
    </xdr:from>
    <xdr:to>
      <xdr:col>10</xdr:col>
      <xdr:colOff>137582</xdr:colOff>
      <xdr:row>3</xdr:row>
      <xdr:rowOff>3174</xdr:rowOff>
    </xdr:to>
    <xdr:sp macro="" textlink="">
      <xdr:nvSpPr>
        <xdr:cNvPr id="10" name="Rectangle 9"/>
        <xdr:cNvSpPr/>
      </xdr:nvSpPr>
      <xdr:spPr>
        <a:xfrm>
          <a:off x="4688416" y="190499"/>
          <a:ext cx="2868083" cy="288925"/>
        </a:xfrm>
        <a:prstGeom prst="rect">
          <a:avLst/>
        </a:prstGeom>
        <a:noFill/>
        <a:ln w="25400" cap="flat" cmpd="sng" algn="ctr">
          <a:noFill/>
          <a:prstDash val="solid"/>
        </a:ln>
        <a:effectLst/>
      </xdr:spPr>
      <xdr:txBody>
        <a:bodyPr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CONSORTIUM OF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SINOPEC PETROLEUM ENGINEERING CORPORATION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AND 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ZICOM EQUIPMENT PTE. LTD.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0</xdr:col>
      <xdr:colOff>76200</xdr:colOff>
      <xdr:row>0</xdr:row>
      <xdr:rowOff>0</xdr:rowOff>
    </xdr:from>
    <xdr:to>
      <xdr:col>2</xdr:col>
      <xdr:colOff>49161</xdr:colOff>
      <xdr:row>4</xdr:row>
      <xdr:rowOff>107307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0"/>
          <a:ext cx="1011186" cy="755007"/>
        </a:xfrm>
        <a:prstGeom prst="rect">
          <a:avLst/>
        </a:prstGeom>
      </xdr:spPr>
    </xdr:pic>
    <xdr:clientData/>
  </xdr:twoCellAnchor>
  <xdr:twoCellAnchor>
    <xdr:from>
      <xdr:col>3</xdr:col>
      <xdr:colOff>95250</xdr:colOff>
      <xdr:row>0</xdr:row>
      <xdr:rowOff>28575</xdr:rowOff>
    </xdr:from>
    <xdr:to>
      <xdr:col>4</xdr:col>
      <xdr:colOff>1800225</xdr:colOff>
      <xdr:row>3</xdr:row>
      <xdr:rowOff>84906</xdr:rowOff>
    </xdr:to>
    <xdr:sp macro="" textlink="">
      <xdr:nvSpPr>
        <xdr:cNvPr id="11" name="Rectangle 10"/>
        <xdr:cNvSpPr/>
      </xdr:nvSpPr>
      <xdr:spPr>
        <a:xfrm>
          <a:off x="1133475" y="28575"/>
          <a:ext cx="2114550" cy="542106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1000" b="1" i="0">
              <a:ln>
                <a:noFill/>
              </a:ln>
              <a:latin typeface="Arial" pitchFamily="34" charset="0"/>
              <a:cs typeface="Arial" pitchFamily="34" charset="0"/>
            </a:rPr>
            <a:t>BANGLADESH </a:t>
          </a:r>
          <a:r>
            <a:rPr lang="en-US" sz="1000" b="1" i="0" baseline="0">
              <a:ln>
                <a:noFill/>
              </a:ln>
              <a:latin typeface="Arial" pitchFamily="34" charset="0"/>
              <a:cs typeface="Arial" pitchFamily="34" charset="0"/>
            </a:rPr>
            <a:t>GAS FIELDS COMPANY LIMITED</a:t>
          </a:r>
          <a:endParaRPr lang="en-US" sz="1000" b="1" i="0">
            <a:ln>
              <a:noFill/>
            </a:ln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-SVR1\Project$\My%20Document\Master%20calc\haryo_a\lat%20vertikal%202fas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MP/RV-S3135_fin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7273/ENG/GE/EQUIPLIS/PRSC011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-1-1002bid"/>
      <sheetName val="V-1-1002droplet size"/>
    </sheetNames>
    <sheetDataSet>
      <sheetData sheetId="0">
        <row r="1">
          <cell r="A1" t="str">
            <v>TRIPATRA ENGINEERS AND CONSTRUCTORS</v>
          </cell>
        </row>
        <row r="2">
          <cell r="A2" t="str">
            <v>VERTICAL SEPARATOR</v>
          </cell>
        </row>
        <row r="4">
          <cell r="A4" t="str">
            <v>PROJECT</v>
          </cell>
          <cell r="B4" t="str">
            <v>:</v>
          </cell>
          <cell r="D4" t="str">
            <v>UJUNG PANGKAH FIELD DEVELOPMENT</v>
          </cell>
          <cell r="E4" t="str">
            <v>TAG NO.</v>
          </cell>
          <cell r="F4" t="str">
            <v>:</v>
          </cell>
          <cell r="G4" t="str">
            <v>V-1-1002</v>
          </cell>
          <cell r="H4" t="str">
            <v>DATE</v>
          </cell>
          <cell r="I4" t="str">
            <v>:</v>
          </cell>
          <cell r="K4" t="str">
            <v>02/22/03</v>
          </cell>
        </row>
        <row r="5">
          <cell r="A5" t="str">
            <v>JOB NO</v>
          </cell>
          <cell r="B5" t="str">
            <v>:</v>
          </cell>
          <cell r="D5">
            <v>9383</v>
          </cell>
          <cell r="E5" t="str">
            <v>TYPE</v>
          </cell>
          <cell r="F5" t="str">
            <v>:</v>
          </cell>
          <cell r="G5" t="str">
            <v>VERTICAL</v>
          </cell>
          <cell r="H5" t="str">
            <v>RUN BY</v>
          </cell>
          <cell r="I5" t="str">
            <v>:</v>
          </cell>
          <cell r="K5" t="str">
            <v>EMY</v>
          </cell>
        </row>
        <row r="6">
          <cell r="A6" t="str">
            <v>CLIENT</v>
          </cell>
          <cell r="B6" t="str">
            <v>:</v>
          </cell>
          <cell r="D6" t="str">
            <v>AMERADA HESS Ltd</v>
          </cell>
          <cell r="E6" t="str">
            <v>SERVICE</v>
          </cell>
          <cell r="F6" t="str">
            <v>:</v>
          </cell>
          <cell r="G6" t="str">
            <v>PRODUCTION SEP</v>
          </cell>
          <cell r="H6" t="str">
            <v>CHECKED</v>
          </cell>
          <cell r="I6" t="str">
            <v>:</v>
          </cell>
        </row>
        <row r="7">
          <cell r="A7" t="str">
            <v>CALC. STATUS</v>
          </cell>
          <cell r="B7" t="str">
            <v>:</v>
          </cell>
          <cell r="D7" t="str">
            <v>RATING</v>
          </cell>
          <cell r="E7" t="str">
            <v>CASE</v>
          </cell>
          <cell r="F7" t="str">
            <v>:</v>
          </cell>
          <cell r="G7" t="str">
            <v>DESIGN CAPACITY</v>
          </cell>
          <cell r="H7" t="str">
            <v>FILE NAME</v>
          </cell>
          <cell r="I7" t="str">
            <v>:</v>
          </cell>
        </row>
        <row r="9">
          <cell r="A9" t="str">
            <v>DESIGN BASIS</v>
          </cell>
        </row>
        <row r="10">
          <cell r="A10" t="str">
            <v>BASED ON PROCESS FLOW DIAGRAM</v>
          </cell>
        </row>
        <row r="11">
          <cell r="D11" t="str">
            <v>GAS RATE</v>
          </cell>
          <cell r="G11">
            <v>123.7</v>
          </cell>
          <cell r="H11" t="str">
            <v xml:space="preserve">   MMSCFD</v>
          </cell>
          <cell r="J11" t="str">
            <v>*</v>
          </cell>
        </row>
        <row r="12">
          <cell r="D12" t="str">
            <v>OIL RATE</v>
          </cell>
          <cell r="G12">
            <v>821.84655238928121</v>
          </cell>
          <cell r="H12" t="str">
            <v xml:space="preserve">   BOPD</v>
          </cell>
          <cell r="J12" t="str">
            <v>*</v>
          </cell>
        </row>
        <row r="13">
          <cell r="D13" t="str">
            <v>WATER RATE</v>
          </cell>
          <cell r="G13">
            <v>0</v>
          </cell>
          <cell r="H13" t="str">
            <v xml:space="preserve">   BWPD</v>
          </cell>
          <cell r="J13" t="str">
            <v>*</v>
          </cell>
        </row>
        <row r="14">
          <cell r="D14" t="str">
            <v>PRESSURE</v>
          </cell>
          <cell r="G14">
            <v>688.93050000000005</v>
          </cell>
          <cell r="H14" t="str">
            <v xml:space="preserve">   PSIG</v>
          </cell>
          <cell r="J14" t="str">
            <v>*</v>
          </cell>
        </row>
        <row r="15">
          <cell r="D15" t="str">
            <v>TEMPERATURE</v>
          </cell>
          <cell r="G15">
            <v>81.481999999999999</v>
          </cell>
          <cell r="H15" t="str">
            <v xml:space="preserve">   F</v>
          </cell>
          <cell r="J15" t="str">
            <v>*</v>
          </cell>
          <cell r="K15" t="str">
            <v/>
          </cell>
        </row>
        <row r="16">
          <cell r="D16" t="str">
            <v>DEG API</v>
          </cell>
          <cell r="G16">
            <v>71.938480629707016</v>
          </cell>
          <cell r="J16" t="str">
            <v>*</v>
          </cell>
        </row>
        <row r="17">
          <cell r="D17" t="str">
            <v>OIL DENSITY</v>
          </cell>
          <cell r="G17">
            <v>43.40181844</v>
          </cell>
          <cell r="H17" t="str">
            <v xml:space="preserve">   LB/CUFT</v>
          </cell>
          <cell r="J17" t="str">
            <v>*</v>
          </cell>
        </row>
        <row r="18">
          <cell r="D18" t="str">
            <v>WATER DENSITY</v>
          </cell>
          <cell r="G18">
            <v>62.8712388</v>
          </cell>
          <cell r="H18" t="str">
            <v xml:space="preserve">   LB/CUFT</v>
          </cell>
          <cell r="J18" t="str">
            <v>*</v>
          </cell>
        </row>
        <row r="19">
          <cell r="D19" t="str">
            <v>GAS SG</v>
          </cell>
          <cell r="G19">
            <v>0.70873786407766992</v>
          </cell>
          <cell r="J19" t="str">
            <v>*</v>
          </cell>
        </row>
        <row r="20">
          <cell r="D20" t="str">
            <v>MW GAS</v>
          </cell>
          <cell r="G20">
            <v>20.440000000000001</v>
          </cell>
          <cell r="J20" t="str">
            <v>*</v>
          </cell>
        </row>
        <row r="21">
          <cell r="D21" t="str">
            <v>GAS COMP. FACTOR</v>
          </cell>
          <cell r="G21">
            <v>0.86</v>
          </cell>
          <cell r="J21" t="str">
            <v>*</v>
          </cell>
        </row>
        <row r="22">
          <cell r="D22" t="str">
            <v>DROPLET SIZE</v>
          </cell>
          <cell r="G22">
            <v>200</v>
          </cell>
          <cell r="H22" t="str">
            <v xml:space="preserve">  MICROMETER</v>
          </cell>
          <cell r="J22" t="str">
            <v>*</v>
          </cell>
        </row>
        <row r="23">
          <cell r="D23" t="str">
            <v xml:space="preserve">VISCOSITY </v>
          </cell>
          <cell r="G23">
            <v>0.01</v>
          </cell>
          <cell r="H23" t="str">
            <v xml:space="preserve">   CP</v>
          </cell>
          <cell r="J23" t="str">
            <v>*</v>
          </cell>
        </row>
        <row r="24">
          <cell r="D24" t="str">
            <v>WITH MIST ELIMINATOR ( YES/NO )</v>
          </cell>
          <cell r="G24" t="str">
            <v>NO</v>
          </cell>
          <cell r="J24" t="str">
            <v>*</v>
          </cell>
        </row>
        <row r="25">
          <cell r="J25" t="str">
            <v/>
          </cell>
        </row>
        <row r="26">
          <cell r="A26" t="str">
            <v>CALCULATION</v>
          </cell>
        </row>
        <row r="27">
          <cell r="D27" t="str">
            <v>GAS DENSITY</v>
          </cell>
          <cell r="G27">
            <v>2.8783483324335388</v>
          </cell>
          <cell r="H27" t="str">
            <v xml:space="preserve">   LB/CUFT</v>
          </cell>
        </row>
        <row r="28">
          <cell r="D28" t="str">
            <v>LIQUID DENSITY</v>
          </cell>
          <cell r="G28">
            <v>43.40181844</v>
          </cell>
          <cell r="H28" t="str">
            <v xml:space="preserve">   LB/CUFT</v>
          </cell>
        </row>
        <row r="29">
          <cell r="D29" t="str">
            <v>C(RE)2</v>
          </cell>
          <cell r="G29">
            <v>31281.322198059624</v>
          </cell>
        </row>
        <row r="30">
          <cell r="D30" t="str">
            <v>DRAG COEFFICIENT,C</v>
          </cell>
          <cell r="G30">
            <v>0.68761035572754181</v>
          </cell>
        </row>
        <row r="31">
          <cell r="D31" t="str">
            <v>ACTUAL GAS RATE</v>
          </cell>
          <cell r="G31">
            <v>26.825899198550026</v>
          </cell>
          <cell r="H31" t="str">
            <v xml:space="preserve">   CUFT/SEC</v>
          </cell>
        </row>
        <row r="32">
          <cell r="D32" t="str">
            <v>OIL RATE</v>
          </cell>
          <cell r="G32">
            <v>5.3406708947278447E-2</v>
          </cell>
          <cell r="H32" t="str">
            <v xml:space="preserve">   CUFT/SEC</v>
          </cell>
        </row>
        <row r="33">
          <cell r="D33" t="str">
            <v>WATER RATE</v>
          </cell>
          <cell r="G33">
            <v>0</v>
          </cell>
          <cell r="H33" t="str">
            <v xml:space="preserve">   CUFT/SEC</v>
          </cell>
        </row>
        <row r="34">
          <cell r="D34" t="str">
            <v>LIQUID RATE</v>
          </cell>
          <cell r="G34">
            <v>5.3406708947278447E-2</v>
          </cell>
          <cell r="H34" t="str">
            <v xml:space="preserve">   CUFT/SEC</v>
          </cell>
        </row>
        <row r="35">
          <cell r="D35" t="str">
            <v>GAS TERMINAL VELOCITY</v>
          </cell>
          <cell r="G35">
            <v>0.75938088021531358</v>
          </cell>
          <cell r="H35" t="str">
            <v xml:space="preserve">   FPS</v>
          </cell>
        </row>
        <row r="36">
          <cell r="D36" t="str">
            <v>GAS AREA MINIMUM</v>
          </cell>
          <cell r="G36">
            <v>35.326013463683545</v>
          </cell>
          <cell r="H36" t="str">
            <v xml:space="preserve">   SQFT</v>
          </cell>
        </row>
        <row r="37">
          <cell r="D37" t="str">
            <v>GAS AREA AVAILABLE</v>
          </cell>
          <cell r="G37">
            <v>27.39081573011747</v>
          </cell>
          <cell r="H37" t="str">
            <v xml:space="preserve">   SQFT</v>
          </cell>
        </row>
        <row r="38">
          <cell r="D38" t="str">
            <v>DIAMETER MINIMUM</v>
          </cell>
          <cell r="G38">
            <v>6.7065995332812784</v>
          </cell>
          <cell r="H38" t="str">
            <v xml:space="preserve">   FT</v>
          </cell>
        </row>
        <row r="39">
          <cell r="D39" t="str">
            <v>DIAMETER</v>
          </cell>
          <cell r="G39">
            <v>5.9055118110236222</v>
          </cell>
          <cell r="H39" t="str">
            <v xml:space="preserve">   FT</v>
          </cell>
          <cell r="J39" t="str">
            <v>*</v>
          </cell>
          <cell r="K39" t="str">
            <v>(SELECTED)</v>
          </cell>
        </row>
        <row r="40">
          <cell r="D40" t="str">
            <v>GAS VELOCITY</v>
          </cell>
          <cell r="G40">
            <v>0.97937569522815293</v>
          </cell>
          <cell r="H40" t="str">
            <v xml:space="preserve">   FPS</v>
          </cell>
        </row>
        <row r="43">
          <cell r="H43" t="str">
            <v>TB - NLL</v>
          </cell>
          <cell r="K43" t="str">
            <v>TB - HLL</v>
          </cell>
        </row>
        <row r="44">
          <cell r="D44" t="str">
            <v>SETTING LIQUID HEIGHT, FT</v>
          </cell>
          <cell r="H44">
            <v>1.9685039370078738</v>
          </cell>
          <cell r="K44">
            <v>2.6246719160104988</v>
          </cell>
          <cell r="L44" t="str">
            <v xml:space="preserve"> *</v>
          </cell>
        </row>
        <row r="45">
          <cell r="D45" t="str">
            <v>LIQUID VOLUME, CUFT</v>
          </cell>
          <cell r="H45">
            <v>80.878392903890159</v>
          </cell>
          <cell r="K45">
            <v>98.851369104754653</v>
          </cell>
        </row>
        <row r="46">
          <cell r="D46" t="str">
            <v>RETENTION TIME, MIN</v>
          </cell>
          <cell r="H46">
            <v>25.239773085353679</v>
          </cell>
          <cell r="K46">
            <v>30.848611548765611</v>
          </cell>
        </row>
        <row r="49">
          <cell r="D49" t="str">
            <v>GUESSING GAS HEIGHT</v>
          </cell>
        </row>
        <row r="50">
          <cell r="D50" t="str">
            <v>- HLL TO INLET NOZZLE</v>
          </cell>
          <cell r="G50">
            <v>35.433070866141733</v>
          </cell>
          <cell r="H50" t="str">
            <v xml:space="preserve">   IN</v>
          </cell>
          <cell r="I50" t="str">
            <v>*</v>
          </cell>
        </row>
        <row r="51">
          <cell r="D51" t="str">
            <v>- INLET NOZZLE TO TOP</v>
          </cell>
          <cell r="G51">
            <v>70.866141732283467</v>
          </cell>
          <cell r="H51" t="str">
            <v xml:space="preserve">   IN</v>
          </cell>
          <cell r="I51" t="str">
            <v>*</v>
          </cell>
        </row>
        <row r="52">
          <cell r="D52" t="str">
            <v>MINIMUM VESSLE HEIGHT</v>
          </cell>
          <cell r="G52">
            <v>11.482939632545932</v>
          </cell>
          <cell r="H52" t="str">
            <v xml:space="preserve">   FT</v>
          </cell>
          <cell r="I52" t="str">
            <v/>
          </cell>
        </row>
        <row r="53">
          <cell r="D53" t="str">
            <v>VESSEL HEIGHT</v>
          </cell>
          <cell r="G53">
            <v>11.811023622047244</v>
          </cell>
          <cell r="H53" t="str">
            <v xml:space="preserve">   FT</v>
          </cell>
          <cell r="I53" t="str">
            <v>*</v>
          </cell>
          <cell r="K53" t="str">
            <v>(SELECTED)</v>
          </cell>
        </row>
        <row r="58">
          <cell r="A58" t="str">
            <v>note   :</v>
          </cell>
          <cell r="D58" t="str">
            <v>*   INPUT DATA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flux Failure"/>
      <sheetName val="Omega 4.7.1 norm reflx"/>
      <sheetName val="Individual Power Failure"/>
      <sheetName val="LV-1203 fail open"/>
      <sheetName val="FIRE_LIQUID-col btms prop"/>
      <sheetName val="FIRE_LIQUID-col tray2 prop"/>
      <sheetName val="FIRE_LIQUID-accum"/>
      <sheetName val="FIRE_RVKO pot not in radius!"/>
      <sheetName val="Gen PF PSV SIZE_VAPOR"/>
      <sheetName val="Gen PF Description"/>
      <sheetName val="Cooling Water Failure"/>
    </sheetNames>
    <sheetDataSet>
      <sheetData sheetId="0" refreshError="1">
        <row r="9">
          <cell r="T9" t="str">
            <v>RV-S3135</v>
          </cell>
        </row>
        <row r="14">
          <cell r="T14" t="str">
            <v>DG-97-200-3134 thru 3136</v>
          </cell>
        </row>
        <row r="17">
          <cell r="T17">
            <v>180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 A1 CPP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56"/>
  <sheetViews>
    <sheetView zoomScale="85" zoomScaleNormal="85" workbookViewId="0">
      <selection activeCell="L56" sqref="L56"/>
    </sheetView>
  </sheetViews>
  <sheetFormatPr defaultColWidth="9.140625" defaultRowHeight="12.75" x14ac:dyDescent="0.2"/>
  <cols>
    <col min="1" max="1" width="1.7109375" style="48" customWidth="1"/>
    <col min="2" max="2" width="5" style="48" customWidth="1"/>
    <col min="3" max="4" width="8.7109375" style="48" customWidth="1"/>
    <col min="5" max="5" width="12.7109375" style="48" customWidth="1"/>
    <col min="6" max="6" width="1.7109375" style="48" customWidth="1"/>
    <col min="7" max="7" width="11.28515625" style="48" customWidth="1"/>
    <col min="8" max="10" width="9.7109375" style="48" customWidth="1"/>
    <col min="11" max="11" width="4.7109375" style="48" customWidth="1"/>
    <col min="12" max="14" width="9.7109375" style="48" customWidth="1"/>
    <col min="15" max="15" width="4.7109375" style="48" customWidth="1"/>
    <col min="16" max="16" width="2.28515625" style="48" customWidth="1"/>
    <col min="17" max="16384" width="9.140625" style="5"/>
  </cols>
  <sheetData>
    <row r="1" spans="1:16" ht="13.5" thickBo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4"/>
      <c r="P1" s="1"/>
    </row>
    <row r="2" spans="1:16" x14ac:dyDescent="0.2">
      <c r="A2" s="1"/>
      <c r="B2" s="206"/>
      <c r="C2" s="207"/>
      <c r="D2" s="207"/>
      <c r="E2" s="207"/>
      <c r="F2" s="207"/>
      <c r="G2" s="208"/>
      <c r="H2" s="212" t="s">
        <v>2</v>
      </c>
      <c r="I2" s="213"/>
      <c r="J2" s="213"/>
      <c r="K2" s="213"/>
      <c r="L2" s="213"/>
      <c r="M2" s="213"/>
      <c r="N2" s="213"/>
      <c r="O2" s="214"/>
      <c r="P2" s="1"/>
    </row>
    <row r="3" spans="1:16" x14ac:dyDescent="0.2">
      <c r="A3" s="2"/>
      <c r="B3" s="209"/>
      <c r="C3" s="210"/>
      <c r="D3" s="210"/>
      <c r="E3" s="210"/>
      <c r="F3" s="210"/>
      <c r="G3" s="211"/>
      <c r="H3" s="215" t="s">
        <v>48</v>
      </c>
      <c r="I3" s="216"/>
      <c r="J3" s="216"/>
      <c r="K3" s="216"/>
      <c r="L3" s="216"/>
      <c r="M3" s="216"/>
      <c r="N3" s="216"/>
      <c r="O3" s="217"/>
      <c r="P3" s="1"/>
    </row>
    <row r="4" spans="1:16" x14ac:dyDescent="0.2">
      <c r="A4" s="2"/>
      <c r="B4" s="209"/>
      <c r="C4" s="210"/>
      <c r="D4" s="210"/>
      <c r="E4" s="210"/>
      <c r="F4" s="210"/>
      <c r="G4" s="211"/>
      <c r="H4" s="215" t="s">
        <v>3</v>
      </c>
      <c r="I4" s="216"/>
      <c r="J4" s="216"/>
      <c r="K4" s="216"/>
      <c r="L4" s="216"/>
      <c r="M4" s="216"/>
      <c r="N4" s="216"/>
      <c r="O4" s="217"/>
      <c r="P4" s="2"/>
    </row>
    <row r="5" spans="1:16" x14ac:dyDescent="0.2">
      <c r="A5" s="2"/>
      <c r="B5" s="209"/>
      <c r="C5" s="210"/>
      <c r="D5" s="210"/>
      <c r="E5" s="210"/>
      <c r="F5" s="210"/>
      <c r="G5" s="211"/>
      <c r="H5" s="218" t="s">
        <v>4</v>
      </c>
      <c r="I5" s="219"/>
      <c r="J5" s="219"/>
      <c r="K5" s="219"/>
      <c r="L5" s="219"/>
      <c r="M5" s="219"/>
      <c r="N5" s="219"/>
      <c r="O5" s="220"/>
      <c r="P5" s="2"/>
    </row>
    <row r="6" spans="1:16" x14ac:dyDescent="0.2">
      <c r="A6" s="2"/>
      <c r="B6" s="221" t="s">
        <v>55</v>
      </c>
      <c r="C6" s="222"/>
      <c r="D6" s="222"/>
      <c r="E6" s="222"/>
      <c r="F6" s="222"/>
      <c r="G6" s="223"/>
      <c r="H6" s="6"/>
      <c r="I6" s="7"/>
      <c r="J6" s="8"/>
      <c r="K6" s="2"/>
      <c r="L6" s="2"/>
      <c r="M6" s="2"/>
      <c r="N6" s="2"/>
      <c r="O6" s="9"/>
      <c r="P6" s="2"/>
    </row>
    <row r="7" spans="1:16" x14ac:dyDescent="0.2">
      <c r="A7" s="2"/>
      <c r="B7" s="224"/>
      <c r="C7" s="222"/>
      <c r="D7" s="222"/>
      <c r="E7" s="222"/>
      <c r="F7" s="222"/>
      <c r="G7" s="223"/>
      <c r="H7" s="10" t="s">
        <v>5</v>
      </c>
      <c r="I7" s="11"/>
      <c r="J7" s="12"/>
      <c r="K7" s="13"/>
      <c r="L7" s="14" t="s">
        <v>6</v>
      </c>
      <c r="M7" s="13" t="s">
        <v>7</v>
      </c>
      <c r="N7" s="13"/>
      <c r="O7" s="15"/>
      <c r="P7" s="2"/>
    </row>
    <row r="8" spans="1:16" ht="13.5" thickBot="1" x14ac:dyDescent="0.25">
      <c r="A8" s="2"/>
      <c r="B8" s="225"/>
      <c r="C8" s="226"/>
      <c r="D8" s="226"/>
      <c r="E8" s="226"/>
      <c r="F8" s="226"/>
      <c r="G8" s="227"/>
      <c r="H8" s="16" t="s">
        <v>8</v>
      </c>
      <c r="I8" s="17" t="s">
        <v>9</v>
      </c>
      <c r="J8" s="17"/>
      <c r="K8" s="18"/>
      <c r="L8" s="19" t="s">
        <v>10</v>
      </c>
      <c r="M8" s="18" t="s">
        <v>11</v>
      </c>
      <c r="N8" s="18"/>
      <c r="O8" s="20"/>
      <c r="P8" s="2"/>
    </row>
    <row r="9" spans="1:16" ht="13.5" thickBot="1" x14ac:dyDescent="0.2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</row>
    <row r="10" spans="1:16" ht="27" thickBot="1" x14ac:dyDescent="0.25">
      <c r="A10" s="21"/>
      <c r="B10" s="228" t="s">
        <v>40</v>
      </c>
      <c r="C10" s="229"/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30"/>
      <c r="P10" s="21"/>
    </row>
    <row r="11" spans="1:16" ht="13.5" thickBot="1" x14ac:dyDescent="0.25">
      <c r="A11" s="21"/>
      <c r="B11" s="21"/>
      <c r="C11" s="21"/>
      <c r="D11" s="21"/>
      <c r="E11" s="21"/>
      <c r="F11" s="22"/>
      <c r="G11" s="21"/>
      <c r="H11" s="21"/>
      <c r="I11" s="21"/>
      <c r="J11" s="21"/>
      <c r="K11" s="21"/>
      <c r="L11" s="21"/>
      <c r="M11" s="21"/>
      <c r="N11" s="21"/>
      <c r="O11" s="21"/>
      <c r="P11" s="21"/>
    </row>
    <row r="12" spans="1:16" ht="16.5" thickBot="1" x14ac:dyDescent="0.3">
      <c r="A12" s="21"/>
      <c r="B12" s="23"/>
      <c r="C12" s="24"/>
      <c r="D12" s="24"/>
      <c r="E12" s="24"/>
      <c r="F12" s="25"/>
      <c r="G12" s="24"/>
      <c r="H12" s="24"/>
      <c r="I12" s="24"/>
      <c r="J12" s="24"/>
      <c r="K12" s="24"/>
      <c r="L12" s="24"/>
      <c r="M12" s="24"/>
      <c r="N12" s="24"/>
      <c r="O12" s="26"/>
      <c r="P12" s="21"/>
    </row>
    <row r="13" spans="1:16" ht="16.5" thickBot="1" x14ac:dyDescent="0.3">
      <c r="A13" s="21"/>
      <c r="B13" s="27"/>
      <c r="C13" s="28"/>
      <c r="D13" s="28"/>
      <c r="E13" s="28"/>
      <c r="F13" s="29"/>
      <c r="G13" s="28"/>
      <c r="H13" s="28"/>
      <c r="I13" s="28"/>
      <c r="J13" s="30" t="s">
        <v>12</v>
      </c>
      <c r="K13" s="231" t="s">
        <v>53</v>
      </c>
      <c r="L13" s="231"/>
      <c r="M13" s="231"/>
      <c r="N13" s="232"/>
      <c r="O13" s="31"/>
      <c r="P13" s="21"/>
    </row>
    <row r="14" spans="1:16" ht="15.75" x14ac:dyDescent="0.25">
      <c r="A14" s="21"/>
      <c r="B14" s="27"/>
      <c r="C14" s="28"/>
      <c r="D14" s="28"/>
      <c r="E14" s="28"/>
      <c r="F14" s="29"/>
      <c r="G14" s="28"/>
      <c r="H14" s="28"/>
      <c r="I14" s="28"/>
      <c r="J14" s="28"/>
      <c r="K14" s="28"/>
      <c r="L14" s="28"/>
      <c r="M14" s="28"/>
      <c r="N14" s="28"/>
      <c r="O14" s="32"/>
      <c r="P14" s="21"/>
    </row>
    <row r="15" spans="1:16" ht="15.75" x14ac:dyDescent="0.25">
      <c r="A15" s="21"/>
      <c r="B15" s="27"/>
      <c r="C15" s="28"/>
      <c r="D15" s="28"/>
      <c r="E15" s="28"/>
      <c r="F15" s="29"/>
      <c r="G15" s="28"/>
      <c r="H15" s="28"/>
      <c r="I15" s="28"/>
      <c r="J15" s="28"/>
      <c r="K15" s="28"/>
      <c r="L15" s="28"/>
      <c r="M15" s="28"/>
      <c r="N15" s="28"/>
      <c r="O15" s="32"/>
      <c r="P15" s="21"/>
    </row>
    <row r="16" spans="1:16" ht="15.75" x14ac:dyDescent="0.25">
      <c r="A16" s="21"/>
      <c r="B16" s="27"/>
      <c r="C16" s="28"/>
      <c r="D16" s="28"/>
      <c r="E16" s="28"/>
      <c r="F16" s="29"/>
      <c r="G16" s="28"/>
      <c r="H16" s="28"/>
      <c r="I16" s="28"/>
      <c r="J16" s="28"/>
      <c r="K16" s="28"/>
      <c r="L16" s="28"/>
      <c r="M16" s="28"/>
      <c r="N16" s="28"/>
      <c r="O16" s="32"/>
      <c r="P16" s="21"/>
    </row>
    <row r="17" spans="1:16" ht="15.75" x14ac:dyDescent="0.25">
      <c r="A17" s="21"/>
      <c r="B17" s="27"/>
      <c r="C17" s="28"/>
      <c r="D17" s="28"/>
      <c r="E17" s="28"/>
      <c r="F17" s="29"/>
      <c r="G17" s="28"/>
      <c r="H17" s="28"/>
      <c r="I17" s="28"/>
      <c r="J17" s="28"/>
      <c r="K17" s="28"/>
      <c r="L17" s="28"/>
      <c r="M17" s="28"/>
      <c r="N17" s="28"/>
      <c r="O17" s="32"/>
      <c r="P17" s="21"/>
    </row>
    <row r="18" spans="1:16" ht="15.75" x14ac:dyDescent="0.25">
      <c r="A18" s="21"/>
      <c r="B18" s="27"/>
      <c r="C18" s="28"/>
      <c r="D18" s="28"/>
      <c r="E18" s="28"/>
      <c r="F18" s="29"/>
      <c r="G18" s="28"/>
      <c r="H18" s="28"/>
      <c r="I18" s="28"/>
      <c r="J18" s="28"/>
      <c r="K18" s="28"/>
      <c r="L18" s="28"/>
      <c r="M18" s="28"/>
      <c r="N18" s="28"/>
      <c r="O18" s="32"/>
      <c r="P18" s="21"/>
    </row>
    <row r="19" spans="1:16" ht="15.75" x14ac:dyDescent="0.25">
      <c r="A19" s="21"/>
      <c r="B19" s="27"/>
      <c r="C19" s="28"/>
      <c r="D19" s="28"/>
      <c r="E19" s="28"/>
      <c r="F19" s="29"/>
      <c r="G19" s="28"/>
      <c r="H19" s="28"/>
      <c r="I19" s="28"/>
      <c r="J19" s="28"/>
      <c r="K19" s="28"/>
      <c r="L19" s="28"/>
      <c r="M19" s="28"/>
      <c r="N19" s="28"/>
      <c r="O19" s="32"/>
      <c r="P19" s="21"/>
    </row>
    <row r="20" spans="1:16" ht="15.75" x14ac:dyDescent="0.25">
      <c r="A20" s="21"/>
      <c r="B20" s="27"/>
      <c r="C20" s="28"/>
      <c r="D20" s="28"/>
      <c r="E20" s="28"/>
      <c r="F20" s="29"/>
      <c r="G20" s="28"/>
      <c r="H20" s="28"/>
      <c r="I20" s="28"/>
      <c r="J20" s="28"/>
      <c r="K20" s="28"/>
      <c r="L20" s="28"/>
      <c r="M20" s="28"/>
      <c r="N20" s="28"/>
      <c r="O20" s="32"/>
      <c r="P20" s="21"/>
    </row>
    <row r="21" spans="1:16" ht="15.75" x14ac:dyDescent="0.25">
      <c r="A21" s="21"/>
      <c r="B21" s="27"/>
      <c r="C21" s="28"/>
      <c r="D21" s="28"/>
      <c r="E21" s="28"/>
      <c r="F21" s="29"/>
      <c r="G21" s="28"/>
      <c r="H21" s="28"/>
      <c r="I21" s="28"/>
      <c r="J21" s="28"/>
      <c r="K21" s="28"/>
      <c r="L21" s="28"/>
      <c r="M21" s="28"/>
      <c r="N21" s="28"/>
      <c r="O21" s="32"/>
      <c r="P21" s="21"/>
    </row>
    <row r="22" spans="1:16" ht="15.75" x14ac:dyDescent="0.25">
      <c r="A22" s="21"/>
      <c r="B22" s="27"/>
      <c r="C22" s="28"/>
      <c r="D22" s="28"/>
      <c r="E22" s="28"/>
      <c r="F22" s="29"/>
      <c r="G22" s="28"/>
      <c r="H22" s="28"/>
      <c r="I22" s="28"/>
      <c r="J22" s="28"/>
      <c r="K22" s="28"/>
      <c r="L22" s="28"/>
      <c r="M22" s="28"/>
      <c r="N22" s="28"/>
      <c r="O22" s="32"/>
      <c r="P22" s="21"/>
    </row>
    <row r="23" spans="1:16" ht="15.75" x14ac:dyDescent="0.25">
      <c r="A23" s="21"/>
      <c r="B23" s="27"/>
      <c r="C23" s="28"/>
      <c r="D23" s="28"/>
      <c r="E23" s="28"/>
      <c r="F23" s="29"/>
      <c r="G23" s="28"/>
      <c r="H23" s="28"/>
      <c r="I23" s="28"/>
      <c r="J23" s="28"/>
      <c r="K23" s="28"/>
      <c r="L23" s="28"/>
      <c r="M23" s="28"/>
      <c r="N23" s="28"/>
      <c r="O23" s="32"/>
      <c r="P23" s="21"/>
    </row>
    <row r="24" spans="1:16" ht="15.75" x14ac:dyDescent="0.25">
      <c r="A24" s="21"/>
      <c r="B24" s="27"/>
      <c r="C24" s="28"/>
      <c r="D24" s="33" t="s">
        <v>13</v>
      </c>
      <c r="E24" s="34"/>
      <c r="F24" s="35" t="s">
        <v>0</v>
      </c>
      <c r="G24" s="141">
        <v>252</v>
      </c>
      <c r="H24" s="36"/>
      <c r="I24" s="36"/>
      <c r="J24" s="36"/>
      <c r="K24" s="28"/>
      <c r="L24" s="28"/>
      <c r="M24" s="28"/>
      <c r="N24" s="28"/>
      <c r="O24" s="32"/>
      <c r="P24" s="21"/>
    </row>
    <row r="25" spans="1:16" ht="15" x14ac:dyDescent="0.2">
      <c r="A25" s="21"/>
      <c r="B25" s="27"/>
      <c r="C25" s="28"/>
      <c r="D25" s="36"/>
      <c r="E25" s="34"/>
      <c r="F25" s="37"/>
      <c r="G25" s="36"/>
      <c r="H25" s="36"/>
      <c r="I25" s="36"/>
      <c r="J25" s="36"/>
      <c r="K25" s="28"/>
      <c r="L25" s="28"/>
      <c r="M25" s="28"/>
      <c r="N25" s="28"/>
      <c r="O25" s="32"/>
      <c r="P25" s="21"/>
    </row>
    <row r="26" spans="1:16" ht="15.75" x14ac:dyDescent="0.25">
      <c r="A26" s="21"/>
      <c r="B26" s="27"/>
      <c r="C26" s="28"/>
      <c r="D26" s="33" t="s">
        <v>14</v>
      </c>
      <c r="E26" s="34"/>
      <c r="F26" s="35" t="s">
        <v>0</v>
      </c>
      <c r="G26" s="38" t="s">
        <v>50</v>
      </c>
      <c r="H26" s="36"/>
      <c r="I26" s="36"/>
      <c r="J26" s="36"/>
      <c r="K26" s="28"/>
      <c r="L26" s="28"/>
      <c r="M26" s="28"/>
      <c r="N26" s="28"/>
      <c r="O26" s="32"/>
      <c r="P26" s="21"/>
    </row>
    <row r="27" spans="1:16" ht="15.75" x14ac:dyDescent="0.25">
      <c r="A27" s="21"/>
      <c r="B27" s="27"/>
      <c r="C27" s="28"/>
      <c r="D27" s="39"/>
      <c r="E27" s="34"/>
      <c r="F27" s="35"/>
      <c r="G27" s="40"/>
      <c r="H27" s="36"/>
      <c r="I27" s="36"/>
      <c r="J27" s="36"/>
      <c r="K27" s="28"/>
      <c r="L27" s="28"/>
      <c r="M27" s="28"/>
      <c r="N27" s="28"/>
      <c r="O27" s="32"/>
      <c r="P27" s="21"/>
    </row>
    <row r="28" spans="1:16" ht="15.75" x14ac:dyDescent="0.25">
      <c r="A28" s="21"/>
      <c r="B28" s="27"/>
      <c r="C28" s="28"/>
      <c r="D28" s="39" t="s">
        <v>15</v>
      </c>
      <c r="E28" s="34"/>
      <c r="F28" s="35" t="s">
        <v>0</v>
      </c>
      <c r="G28" s="38" t="s">
        <v>51</v>
      </c>
      <c r="H28" s="36"/>
      <c r="I28" s="36"/>
      <c r="J28" s="36"/>
      <c r="K28" s="28"/>
      <c r="L28" s="28"/>
      <c r="M28" s="28"/>
      <c r="N28" s="28"/>
      <c r="O28" s="32"/>
      <c r="P28" s="21"/>
    </row>
    <row r="29" spans="1:16" ht="15.75" x14ac:dyDescent="0.25">
      <c r="A29" s="21"/>
      <c r="B29" s="27"/>
      <c r="C29" s="28"/>
      <c r="D29" s="39"/>
      <c r="E29" s="34"/>
      <c r="F29" s="35"/>
      <c r="G29" s="33"/>
      <c r="H29" s="36"/>
      <c r="I29" s="36"/>
      <c r="J29" s="36"/>
      <c r="K29" s="28"/>
      <c r="L29" s="28"/>
      <c r="M29" s="28"/>
      <c r="N29" s="28"/>
      <c r="O29" s="32"/>
      <c r="P29" s="21"/>
    </row>
    <row r="30" spans="1:16" ht="15.75" x14ac:dyDescent="0.25">
      <c r="A30" s="21"/>
      <c r="B30" s="27"/>
      <c r="C30" s="28"/>
      <c r="D30" s="39" t="s">
        <v>16</v>
      </c>
      <c r="E30" s="34"/>
      <c r="F30" s="35" t="s">
        <v>0</v>
      </c>
      <c r="G30" s="38" t="s">
        <v>19</v>
      </c>
      <c r="H30" s="36"/>
      <c r="I30" s="36"/>
      <c r="J30" s="36"/>
      <c r="K30" s="28"/>
      <c r="L30" s="28"/>
      <c r="M30" s="28"/>
      <c r="N30" s="28"/>
      <c r="O30" s="32"/>
      <c r="P30" s="21"/>
    </row>
    <row r="31" spans="1:16" ht="15.75" x14ac:dyDescent="0.25">
      <c r="A31" s="21"/>
      <c r="B31" s="27"/>
      <c r="C31" s="28"/>
      <c r="D31" s="33"/>
      <c r="E31" s="34"/>
      <c r="F31" s="35"/>
      <c r="G31" s="39"/>
      <c r="H31" s="36"/>
      <c r="I31" s="36"/>
      <c r="J31" s="36"/>
      <c r="K31" s="28"/>
      <c r="L31" s="28"/>
      <c r="M31" s="28"/>
      <c r="N31" s="28"/>
      <c r="O31" s="32"/>
      <c r="P31" s="21"/>
    </row>
    <row r="32" spans="1:16" ht="15.75" x14ac:dyDescent="0.25">
      <c r="A32" s="21"/>
      <c r="B32" s="27"/>
      <c r="C32" s="28"/>
      <c r="D32" s="39" t="s">
        <v>28</v>
      </c>
      <c r="E32" s="34"/>
      <c r="F32" s="35" t="s">
        <v>0</v>
      </c>
      <c r="G32" s="38" t="s">
        <v>45</v>
      </c>
      <c r="H32" s="36"/>
      <c r="I32" s="41"/>
      <c r="J32" s="41"/>
      <c r="K32" s="28"/>
      <c r="L32" s="28"/>
      <c r="M32" s="28"/>
      <c r="N32" s="28"/>
      <c r="O32" s="32"/>
      <c r="P32" s="21"/>
    </row>
    <row r="33" spans="1:16" ht="15.75" x14ac:dyDescent="0.25">
      <c r="A33" s="21"/>
      <c r="B33" s="27"/>
      <c r="C33" s="28"/>
      <c r="D33" s="39"/>
      <c r="E33" s="34"/>
      <c r="F33" s="35"/>
      <c r="G33" s="38"/>
      <c r="H33" s="36"/>
      <c r="I33" s="41"/>
      <c r="J33" s="41"/>
      <c r="K33" s="28"/>
      <c r="L33" s="28"/>
      <c r="M33" s="28"/>
      <c r="N33" s="28"/>
      <c r="O33" s="32"/>
      <c r="P33" s="21"/>
    </row>
    <row r="34" spans="1:16" ht="15.75" x14ac:dyDescent="0.25">
      <c r="A34" s="21"/>
      <c r="B34" s="27"/>
      <c r="C34" s="28"/>
      <c r="D34" s="33" t="s">
        <v>17</v>
      </c>
      <c r="E34" s="34"/>
      <c r="F34" s="35" t="s">
        <v>0</v>
      </c>
      <c r="G34" s="38" t="s">
        <v>52</v>
      </c>
      <c r="H34" s="36"/>
      <c r="I34" s="36"/>
      <c r="J34" s="36"/>
      <c r="K34" s="28"/>
      <c r="L34" s="28"/>
      <c r="M34" s="28"/>
      <c r="N34" s="28"/>
      <c r="O34" s="32"/>
      <c r="P34" s="21"/>
    </row>
    <row r="35" spans="1:16" ht="15.75" x14ac:dyDescent="0.25">
      <c r="A35" s="21"/>
      <c r="B35" s="27"/>
      <c r="C35" s="28"/>
      <c r="D35" s="39"/>
      <c r="E35" s="34"/>
      <c r="F35" s="35"/>
      <c r="G35" s="36"/>
      <c r="H35" s="36"/>
      <c r="I35" s="36"/>
      <c r="J35" s="36"/>
      <c r="K35" s="28"/>
      <c r="L35" s="28"/>
      <c r="M35" s="28"/>
      <c r="N35" s="28"/>
      <c r="O35" s="32"/>
      <c r="P35" s="21"/>
    </row>
    <row r="36" spans="1:16" ht="15.75" x14ac:dyDescent="0.25">
      <c r="A36" s="21"/>
      <c r="B36" s="27"/>
      <c r="C36" s="28"/>
      <c r="D36" s="39" t="s">
        <v>18</v>
      </c>
      <c r="E36" s="34"/>
      <c r="F36" s="35" t="s">
        <v>0</v>
      </c>
      <c r="G36" s="38">
        <v>2014</v>
      </c>
      <c r="H36" s="38"/>
      <c r="I36" s="36"/>
      <c r="J36" s="36"/>
      <c r="K36" s="28"/>
      <c r="L36" s="28"/>
      <c r="M36" s="28"/>
      <c r="N36" s="28"/>
      <c r="O36" s="32"/>
      <c r="P36" s="21"/>
    </row>
    <row r="37" spans="1:16" ht="15.75" x14ac:dyDescent="0.25">
      <c r="A37" s="21"/>
      <c r="B37" s="27"/>
      <c r="C37" s="28"/>
      <c r="D37" s="28"/>
      <c r="E37" s="28"/>
      <c r="F37" s="42"/>
      <c r="G37" s="43"/>
      <c r="H37" s="44"/>
      <c r="I37" s="28"/>
      <c r="J37" s="28"/>
      <c r="K37" s="28"/>
      <c r="L37" s="28"/>
      <c r="M37" s="28"/>
      <c r="N37" s="28"/>
      <c r="O37" s="32"/>
      <c r="P37" s="21"/>
    </row>
    <row r="38" spans="1:16" ht="15.75" x14ac:dyDescent="0.25">
      <c r="A38" s="21"/>
      <c r="B38" s="27"/>
      <c r="C38" s="28"/>
      <c r="D38" s="28"/>
      <c r="E38" s="28"/>
      <c r="F38" s="42"/>
      <c r="G38" s="43"/>
      <c r="H38" s="44"/>
      <c r="I38" s="28"/>
      <c r="J38" s="28"/>
      <c r="K38" s="28"/>
      <c r="L38" s="28"/>
      <c r="M38" s="28"/>
      <c r="N38" s="28"/>
      <c r="O38" s="32"/>
      <c r="P38" s="21"/>
    </row>
    <row r="39" spans="1:16" ht="15.75" x14ac:dyDescent="0.25">
      <c r="A39" s="21"/>
      <c r="B39" s="27"/>
      <c r="C39" s="28"/>
      <c r="D39" s="28"/>
      <c r="E39" s="28"/>
      <c r="F39" s="42"/>
      <c r="G39" s="43"/>
      <c r="H39" s="44"/>
      <c r="I39" s="28"/>
      <c r="J39" s="28"/>
      <c r="K39" s="28"/>
      <c r="L39" s="28"/>
      <c r="M39" s="28"/>
      <c r="N39" s="28"/>
      <c r="O39" s="32"/>
      <c r="P39" s="21"/>
    </row>
    <row r="40" spans="1:16" ht="15.75" x14ac:dyDescent="0.25">
      <c r="A40" s="21"/>
      <c r="B40" s="27"/>
      <c r="C40" s="28"/>
      <c r="D40" s="28"/>
      <c r="E40" s="28"/>
      <c r="F40" s="42"/>
      <c r="G40" s="43"/>
      <c r="H40" s="44"/>
      <c r="I40" s="28"/>
      <c r="J40" s="28"/>
      <c r="K40" s="28"/>
      <c r="L40" s="28"/>
      <c r="M40" s="28"/>
      <c r="N40" s="28"/>
      <c r="O40" s="32"/>
      <c r="P40" s="21"/>
    </row>
    <row r="41" spans="1:16" ht="15.75" x14ac:dyDescent="0.25">
      <c r="A41" s="21"/>
      <c r="B41" s="27"/>
      <c r="C41" s="28"/>
      <c r="D41" s="28"/>
      <c r="E41" s="28"/>
      <c r="F41" s="42"/>
      <c r="G41" s="43"/>
      <c r="H41" s="44"/>
      <c r="I41" s="28"/>
      <c r="J41" s="28"/>
      <c r="K41" s="28"/>
      <c r="L41" s="28"/>
      <c r="M41" s="28"/>
      <c r="N41" s="28"/>
      <c r="O41" s="32"/>
      <c r="P41" s="21"/>
    </row>
    <row r="42" spans="1:16" ht="15.75" x14ac:dyDescent="0.25">
      <c r="A42" s="21"/>
      <c r="B42" s="27"/>
      <c r="C42" s="28"/>
      <c r="D42" s="28"/>
      <c r="E42" s="28"/>
      <c r="F42" s="42"/>
      <c r="G42" s="43"/>
      <c r="H42" s="44"/>
      <c r="I42" s="28"/>
      <c r="J42" s="28"/>
      <c r="K42" s="28"/>
      <c r="L42" s="28"/>
      <c r="M42" s="28"/>
      <c r="N42" s="28"/>
      <c r="O42" s="32"/>
      <c r="P42" s="21"/>
    </row>
    <row r="43" spans="1:16" ht="15.75" x14ac:dyDescent="0.25">
      <c r="A43" s="21"/>
      <c r="B43" s="27"/>
      <c r="C43" s="28"/>
      <c r="D43" s="28"/>
      <c r="E43" s="28"/>
      <c r="F43" s="42"/>
      <c r="G43" s="43"/>
      <c r="H43" s="44"/>
      <c r="I43" s="28"/>
      <c r="J43" s="28"/>
      <c r="K43" s="28"/>
      <c r="L43" s="28"/>
      <c r="M43" s="28"/>
      <c r="N43" s="28"/>
      <c r="O43" s="32"/>
      <c r="P43" s="21"/>
    </row>
    <row r="44" spans="1:16" ht="15.75" x14ac:dyDescent="0.25">
      <c r="A44" s="21"/>
      <c r="B44" s="27"/>
      <c r="C44" s="28"/>
      <c r="D44" s="28"/>
      <c r="E44" s="28"/>
      <c r="F44" s="42"/>
      <c r="G44" s="43"/>
      <c r="H44" s="44"/>
      <c r="I44" s="28"/>
      <c r="J44" s="28"/>
      <c r="K44" s="28"/>
      <c r="L44" s="28"/>
      <c r="M44" s="28"/>
      <c r="N44" s="28"/>
      <c r="O44" s="32"/>
      <c r="P44" s="21"/>
    </row>
    <row r="45" spans="1:16" ht="15.75" x14ac:dyDescent="0.25">
      <c r="A45" s="21"/>
      <c r="B45" s="27"/>
      <c r="C45" s="28"/>
      <c r="D45" s="28"/>
      <c r="E45" s="28"/>
      <c r="F45" s="42"/>
      <c r="G45" s="43"/>
      <c r="H45" s="44"/>
      <c r="I45" s="28"/>
      <c r="J45" s="28"/>
      <c r="K45" s="28"/>
      <c r="L45" s="28"/>
      <c r="M45" s="28"/>
      <c r="N45" s="28"/>
      <c r="O45" s="32"/>
      <c r="P45" s="21"/>
    </row>
    <row r="46" spans="1:16" ht="15.75" x14ac:dyDescent="0.25">
      <c r="A46" s="21"/>
      <c r="B46" s="27"/>
      <c r="C46" s="28"/>
      <c r="D46" s="28"/>
      <c r="E46" s="28"/>
      <c r="F46" s="42"/>
      <c r="G46" s="43"/>
      <c r="H46" s="44"/>
      <c r="I46" s="28"/>
      <c r="J46" s="28"/>
      <c r="K46" s="28"/>
      <c r="L46" s="28"/>
      <c r="M46" s="28"/>
      <c r="N46" s="28"/>
      <c r="O46" s="32"/>
      <c r="P46" s="21"/>
    </row>
    <row r="47" spans="1:16" ht="15.75" x14ac:dyDescent="0.25">
      <c r="A47" s="21"/>
      <c r="B47" s="27"/>
      <c r="C47" s="28"/>
      <c r="D47" s="28"/>
      <c r="E47" s="28"/>
      <c r="F47" s="42"/>
      <c r="G47" s="43"/>
      <c r="H47" s="44"/>
      <c r="I47" s="28"/>
      <c r="J47" s="28"/>
      <c r="K47" s="28"/>
      <c r="L47" s="28"/>
      <c r="M47" s="28"/>
      <c r="N47" s="28"/>
      <c r="O47" s="32"/>
      <c r="P47" s="21"/>
    </row>
    <row r="48" spans="1:16" ht="15" x14ac:dyDescent="0.2">
      <c r="A48" s="21"/>
      <c r="B48" s="45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7"/>
      <c r="P48" s="21"/>
    </row>
    <row r="49" spans="2:15" x14ac:dyDescent="0.2">
      <c r="B49" s="49"/>
      <c r="C49" s="50"/>
      <c r="D49" s="51"/>
      <c r="E49" s="52"/>
      <c r="F49" s="53"/>
      <c r="G49" s="54"/>
      <c r="H49" s="54"/>
      <c r="I49" s="54"/>
      <c r="J49" s="54"/>
      <c r="K49" s="55"/>
      <c r="L49" s="52"/>
      <c r="M49" s="52"/>
      <c r="N49" s="233"/>
      <c r="O49" s="234"/>
    </row>
    <row r="50" spans="2:15" x14ac:dyDescent="0.2">
      <c r="B50" s="56"/>
      <c r="C50" s="57"/>
      <c r="D50" s="58"/>
      <c r="E50" s="59"/>
      <c r="F50" s="59"/>
      <c r="G50" s="60"/>
      <c r="H50" s="60"/>
      <c r="I50" s="60"/>
      <c r="J50" s="60"/>
      <c r="K50" s="61"/>
      <c r="L50" s="59"/>
      <c r="M50" s="59"/>
      <c r="N50" s="193"/>
      <c r="O50" s="194"/>
    </row>
    <row r="51" spans="2:15" x14ac:dyDescent="0.2">
      <c r="B51" s="62"/>
      <c r="C51" s="63"/>
      <c r="D51" s="64"/>
      <c r="E51" s="65"/>
      <c r="F51" s="59"/>
      <c r="G51" s="60"/>
      <c r="H51" s="60"/>
      <c r="I51" s="60"/>
      <c r="J51" s="60"/>
      <c r="K51" s="61"/>
      <c r="L51" s="59"/>
      <c r="M51" s="59"/>
      <c r="N51" s="193"/>
      <c r="O51" s="194"/>
    </row>
    <row r="52" spans="2:15" x14ac:dyDescent="0.2">
      <c r="B52" s="62"/>
      <c r="C52" s="63"/>
      <c r="D52" s="64"/>
      <c r="E52" s="59"/>
      <c r="F52" s="59"/>
      <c r="G52" s="60"/>
      <c r="H52" s="60"/>
      <c r="I52" s="60"/>
      <c r="J52" s="60"/>
      <c r="K52" s="61"/>
      <c r="L52" s="59"/>
      <c r="M52" s="59"/>
      <c r="N52" s="193"/>
      <c r="O52" s="194"/>
    </row>
    <row r="53" spans="2:15" x14ac:dyDescent="0.2">
      <c r="B53" s="62"/>
      <c r="C53" s="63"/>
      <c r="D53" s="64"/>
      <c r="E53" s="59"/>
      <c r="F53" s="59"/>
      <c r="G53" s="60"/>
      <c r="H53" s="60"/>
      <c r="I53" s="60"/>
      <c r="J53" s="60"/>
      <c r="K53" s="61"/>
      <c r="L53" s="59"/>
      <c r="M53" s="59"/>
      <c r="N53" s="193"/>
      <c r="O53" s="194"/>
    </row>
    <row r="54" spans="2:15" ht="14.25" x14ac:dyDescent="0.2">
      <c r="B54" s="66"/>
      <c r="C54" s="67"/>
      <c r="D54" s="68"/>
      <c r="E54" s="69"/>
      <c r="F54" s="70"/>
      <c r="G54" s="71"/>
      <c r="H54" s="71"/>
      <c r="I54" s="71"/>
      <c r="J54" s="71"/>
      <c r="K54" s="72"/>
      <c r="L54" s="69"/>
      <c r="M54" s="69"/>
      <c r="N54" s="195"/>
      <c r="O54" s="196"/>
    </row>
    <row r="55" spans="2:15" ht="14.25" x14ac:dyDescent="0.2">
      <c r="B55" s="66" t="s">
        <v>26</v>
      </c>
      <c r="C55" s="135" t="s">
        <v>123</v>
      </c>
      <c r="D55" s="73"/>
      <c r="E55" s="69">
        <v>2</v>
      </c>
      <c r="F55" s="203" t="s">
        <v>47</v>
      </c>
      <c r="G55" s="204"/>
      <c r="H55" s="204"/>
      <c r="I55" s="204"/>
      <c r="J55" s="204"/>
      <c r="K55" s="205"/>
      <c r="L55" s="74" t="s">
        <v>88</v>
      </c>
      <c r="M55" s="74" t="s">
        <v>46</v>
      </c>
      <c r="N55" s="197" t="s">
        <v>87</v>
      </c>
      <c r="O55" s="198"/>
    </row>
    <row r="56" spans="2:15" ht="15" thickBot="1" x14ac:dyDescent="0.25">
      <c r="B56" s="75" t="s">
        <v>1</v>
      </c>
      <c r="C56" s="76" t="s">
        <v>20</v>
      </c>
      <c r="D56" s="77"/>
      <c r="E56" s="78" t="s">
        <v>21</v>
      </c>
      <c r="F56" s="199" t="s">
        <v>22</v>
      </c>
      <c r="G56" s="200"/>
      <c r="H56" s="200"/>
      <c r="I56" s="200"/>
      <c r="J56" s="200"/>
      <c r="K56" s="201"/>
      <c r="L56" s="78" t="s">
        <v>23</v>
      </c>
      <c r="M56" s="78" t="s">
        <v>24</v>
      </c>
      <c r="N56" s="199" t="s">
        <v>25</v>
      </c>
      <c r="O56" s="202"/>
    </row>
  </sheetData>
  <mergeCells count="18">
    <mergeCell ref="N52:O52"/>
    <mergeCell ref="B2:G5"/>
    <mergeCell ref="H2:O2"/>
    <mergeCell ref="H3:O3"/>
    <mergeCell ref="H4:O4"/>
    <mergeCell ref="H5:O5"/>
    <mergeCell ref="B6:G8"/>
    <mergeCell ref="B10:O10"/>
    <mergeCell ref="K13:N13"/>
    <mergeCell ref="N49:O49"/>
    <mergeCell ref="N50:O50"/>
    <mergeCell ref="N51:O51"/>
    <mergeCell ref="N53:O53"/>
    <mergeCell ref="N54:O54"/>
    <mergeCell ref="N55:O55"/>
    <mergeCell ref="F56:K56"/>
    <mergeCell ref="N56:O56"/>
    <mergeCell ref="F55:K55"/>
  </mergeCells>
  <pageMargins left="0.5" right="0.25" top="0.5" bottom="0.25" header="0.3" footer="0.3"/>
  <pageSetup scale="85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92"/>
  <sheetViews>
    <sheetView tabSelected="1" view="pageBreakPreview" zoomScaleNormal="130" zoomScaleSheetLayoutView="100" workbookViewId="0">
      <selection activeCell="B61" sqref="B61:D61"/>
    </sheetView>
  </sheetViews>
  <sheetFormatPr defaultColWidth="9.140625" defaultRowHeight="12.75" x14ac:dyDescent="0.2"/>
  <cols>
    <col min="1" max="1" width="4.7109375" style="79" customWidth="1"/>
    <col min="2" max="2" width="10.85546875" style="79" customWidth="1"/>
    <col min="3" max="3" width="2.85546875" style="79" customWidth="1"/>
    <col min="4" max="4" width="6.140625" style="79" customWidth="1"/>
    <col min="5" max="5" width="30.28515625" style="79" customWidth="1"/>
    <col min="6" max="6" width="11.28515625" style="79" customWidth="1"/>
    <col min="7" max="7" width="20.42578125" style="79" customWidth="1"/>
    <col min="8" max="8" width="10" style="79" customWidth="1"/>
    <col min="9" max="9" width="12.42578125" style="81" customWidth="1"/>
    <col min="10" max="10" width="12.7109375" style="81" customWidth="1"/>
    <col min="11" max="11" width="14.5703125" style="133" customWidth="1"/>
    <col min="12" max="12" width="14.7109375" style="79" customWidth="1"/>
    <col min="13" max="14" width="13.140625" style="79" customWidth="1"/>
    <col min="15" max="15" width="18.42578125" style="79" customWidth="1"/>
    <col min="16" max="16384" width="9.140625" style="79"/>
  </cols>
  <sheetData>
    <row r="1" spans="1:14" x14ac:dyDescent="0.2">
      <c r="A1" s="92"/>
      <c r="B1" s="94"/>
      <c r="C1" s="94"/>
      <c r="D1" s="94"/>
      <c r="E1" s="94"/>
      <c r="F1" s="289" t="s">
        <v>89</v>
      </c>
      <c r="G1" s="94"/>
      <c r="H1" s="94"/>
      <c r="I1" s="122"/>
      <c r="J1" s="122"/>
      <c r="K1" s="93"/>
    </row>
    <row r="2" spans="1:14" ht="12.75" customHeight="1" x14ac:dyDescent="0.2">
      <c r="A2" s="123"/>
      <c r="B2" s="124"/>
      <c r="C2" s="124"/>
      <c r="D2" s="124"/>
      <c r="E2" s="124"/>
      <c r="F2" s="290"/>
      <c r="G2" s="292"/>
      <c r="H2" s="293"/>
      <c r="I2" s="293"/>
      <c r="J2" s="293"/>
      <c r="K2" s="294"/>
      <c r="L2" s="82"/>
    </row>
    <row r="3" spans="1:14" x14ac:dyDescent="0.2">
      <c r="A3" s="83"/>
      <c r="B3" s="84"/>
      <c r="C3" s="84"/>
      <c r="D3" s="84"/>
      <c r="E3" s="142"/>
      <c r="F3" s="290"/>
      <c r="G3" s="295"/>
      <c r="H3" s="295"/>
      <c r="I3" s="295"/>
      <c r="J3" s="295"/>
      <c r="K3" s="296"/>
    </row>
    <row r="4" spans="1:14" x14ac:dyDescent="0.2">
      <c r="A4" s="83"/>
      <c r="B4" s="84"/>
      <c r="C4" s="84"/>
      <c r="D4" s="84"/>
      <c r="E4" s="84"/>
      <c r="F4" s="290"/>
      <c r="G4" s="297"/>
      <c r="H4" s="297"/>
      <c r="I4" s="297"/>
      <c r="J4" s="297"/>
      <c r="K4" s="298"/>
    </row>
    <row r="5" spans="1:14" ht="13.5" customHeight="1" thickBot="1" x14ac:dyDescent="0.25">
      <c r="A5" s="87"/>
      <c r="B5" s="88"/>
      <c r="C5" s="88"/>
      <c r="D5" s="88"/>
      <c r="E5" s="88"/>
      <c r="F5" s="291"/>
      <c r="G5" s="299"/>
      <c r="H5" s="300"/>
      <c r="I5" s="300"/>
      <c r="J5" s="300"/>
      <c r="K5" s="301"/>
      <c r="M5" s="121"/>
      <c r="N5" s="121"/>
    </row>
    <row r="6" spans="1:14" ht="12.75" customHeight="1" x14ac:dyDescent="0.2">
      <c r="A6" s="261" t="s">
        <v>31</v>
      </c>
      <c r="B6" s="262"/>
      <c r="C6" s="151"/>
      <c r="D6" s="90" t="s">
        <v>50</v>
      </c>
      <c r="E6" s="91"/>
      <c r="F6" s="84"/>
      <c r="G6" s="84"/>
      <c r="H6" s="145" t="s">
        <v>67</v>
      </c>
      <c r="I6" s="255" t="s">
        <v>65</v>
      </c>
      <c r="J6" s="256"/>
      <c r="K6" s="154" t="s">
        <v>70</v>
      </c>
    </row>
    <row r="7" spans="1:14" x14ac:dyDescent="0.2">
      <c r="A7" s="263" t="s">
        <v>32</v>
      </c>
      <c r="B7" s="264"/>
      <c r="C7" s="152"/>
      <c r="D7" s="264" t="s">
        <v>61</v>
      </c>
      <c r="E7" s="264"/>
      <c r="F7" s="264"/>
      <c r="G7" s="265"/>
      <c r="H7" s="145" t="s">
        <v>68</v>
      </c>
      <c r="I7" s="257" t="s">
        <v>64</v>
      </c>
      <c r="J7" s="258"/>
      <c r="K7" s="144"/>
    </row>
    <row r="8" spans="1:14" x14ac:dyDescent="0.2">
      <c r="A8" s="263" t="s">
        <v>33</v>
      </c>
      <c r="B8" s="264"/>
      <c r="C8" s="152"/>
      <c r="D8" s="134" t="s">
        <v>62</v>
      </c>
      <c r="E8" s="84"/>
      <c r="F8" s="84"/>
      <c r="G8" s="84"/>
      <c r="H8" s="145" t="s">
        <v>69</v>
      </c>
      <c r="I8" s="259" t="s">
        <v>66</v>
      </c>
      <c r="J8" s="260"/>
      <c r="K8" s="144"/>
    </row>
    <row r="9" spans="1:14" x14ac:dyDescent="0.2">
      <c r="A9" s="263" t="s">
        <v>34</v>
      </c>
      <c r="B9" s="264"/>
      <c r="C9" s="152"/>
      <c r="D9" s="148">
        <v>252</v>
      </c>
      <c r="E9" s="84" t="s">
        <v>121</v>
      </c>
      <c r="F9" s="84"/>
      <c r="G9" s="84"/>
      <c r="H9" s="145" t="s">
        <v>63</v>
      </c>
      <c r="I9" s="259" t="s">
        <v>66</v>
      </c>
      <c r="J9" s="260"/>
      <c r="K9" s="144"/>
    </row>
    <row r="10" spans="1:14" ht="13.5" thickBot="1" x14ac:dyDescent="0.25">
      <c r="A10" s="235"/>
      <c r="B10" s="236"/>
      <c r="C10" s="153"/>
      <c r="D10" s="88"/>
      <c r="E10" s="88"/>
      <c r="F10" s="88"/>
      <c r="G10" s="88"/>
      <c r="H10" s="140"/>
      <c r="I10" s="149"/>
      <c r="J10" s="89"/>
      <c r="K10" s="150"/>
    </row>
    <row r="11" spans="1:14" ht="12.75" customHeight="1" x14ac:dyDescent="0.2">
      <c r="A11" s="241" t="s">
        <v>60</v>
      </c>
      <c r="B11" s="146" t="s">
        <v>29</v>
      </c>
      <c r="C11" s="147"/>
      <c r="D11" s="243" t="s">
        <v>29</v>
      </c>
      <c r="E11" s="244"/>
      <c r="F11" s="247" t="s">
        <v>41</v>
      </c>
      <c r="G11" s="311" t="s">
        <v>27</v>
      </c>
      <c r="H11" s="311" t="s">
        <v>42</v>
      </c>
      <c r="I11" s="308" t="s">
        <v>90</v>
      </c>
      <c r="J11" s="308" t="s">
        <v>92</v>
      </c>
      <c r="K11" s="308" t="s">
        <v>91</v>
      </c>
    </row>
    <row r="12" spans="1:14" ht="13.5" customHeight="1" thickBot="1" x14ac:dyDescent="0.25">
      <c r="A12" s="242"/>
      <c r="B12" s="249" t="s">
        <v>30</v>
      </c>
      <c r="C12" s="250"/>
      <c r="D12" s="245"/>
      <c r="E12" s="246"/>
      <c r="F12" s="248"/>
      <c r="G12" s="312"/>
      <c r="H12" s="312"/>
      <c r="I12" s="309"/>
      <c r="J12" s="309"/>
      <c r="K12" s="315"/>
    </row>
    <row r="13" spans="1:14" ht="13.5" thickBot="1" x14ac:dyDescent="0.25">
      <c r="A13" s="190"/>
      <c r="B13" s="84"/>
      <c r="C13" s="84"/>
      <c r="D13" s="84"/>
      <c r="E13" s="84"/>
      <c r="F13" s="84"/>
      <c r="G13" s="84"/>
      <c r="H13" s="84"/>
      <c r="I13" s="85"/>
      <c r="J13" s="85"/>
      <c r="K13" s="182"/>
    </row>
    <row r="14" spans="1:14" s="80" customFormat="1" ht="13.5" thickBot="1" x14ac:dyDescent="0.25">
      <c r="A14" s="189"/>
      <c r="B14" s="128" t="s">
        <v>72</v>
      </c>
      <c r="C14" s="129"/>
      <c r="D14" s="129"/>
      <c r="E14" s="130"/>
      <c r="F14" s="98"/>
      <c r="G14" s="99"/>
      <c r="H14" s="100"/>
      <c r="I14" s="131"/>
      <c r="J14" s="131"/>
      <c r="K14" s="180"/>
    </row>
    <row r="15" spans="1:14" x14ac:dyDescent="0.2">
      <c r="A15" s="188">
        <v>1</v>
      </c>
      <c r="B15" s="103" t="s">
        <v>97</v>
      </c>
      <c r="C15" s="106"/>
      <c r="D15" s="251" t="s">
        <v>59</v>
      </c>
      <c r="E15" s="252"/>
      <c r="F15" s="101">
        <v>400</v>
      </c>
      <c r="G15" s="104"/>
      <c r="H15" s="105">
        <v>1</v>
      </c>
      <c r="I15" s="175">
        <v>5500</v>
      </c>
      <c r="J15" s="304">
        <v>5500</v>
      </c>
      <c r="K15" s="180"/>
    </row>
    <row r="16" spans="1:14" x14ac:dyDescent="0.2">
      <c r="A16" s="102">
        <v>2</v>
      </c>
      <c r="B16" s="103" t="s">
        <v>98</v>
      </c>
      <c r="C16" s="106"/>
      <c r="D16" s="253"/>
      <c r="E16" s="254"/>
      <c r="F16" s="101">
        <v>400</v>
      </c>
      <c r="G16" s="104"/>
      <c r="H16" s="105">
        <v>1</v>
      </c>
      <c r="I16" s="192">
        <v>5500</v>
      </c>
      <c r="J16" s="305"/>
      <c r="K16" s="180"/>
    </row>
    <row r="17" spans="1:12" x14ac:dyDescent="0.2">
      <c r="A17" s="102">
        <v>3</v>
      </c>
      <c r="B17" s="103" t="s">
        <v>99</v>
      </c>
      <c r="C17" s="106"/>
      <c r="D17" s="237" t="s">
        <v>58</v>
      </c>
      <c r="E17" s="238"/>
      <c r="F17" s="101">
        <v>400</v>
      </c>
      <c r="G17" s="104"/>
      <c r="H17" s="105">
        <v>1</v>
      </c>
      <c r="I17" s="177">
        <v>1500</v>
      </c>
      <c r="J17" s="313">
        <v>1500</v>
      </c>
      <c r="K17" s="180"/>
    </row>
    <row r="18" spans="1:12" x14ac:dyDescent="0.2">
      <c r="A18" s="102">
        <v>4</v>
      </c>
      <c r="B18" s="103" t="s">
        <v>100</v>
      </c>
      <c r="C18" s="106"/>
      <c r="D18" s="239"/>
      <c r="E18" s="240"/>
      <c r="F18" s="104" t="s">
        <v>44</v>
      </c>
      <c r="G18" s="167"/>
      <c r="H18" s="105">
        <v>1</v>
      </c>
      <c r="I18" s="177">
        <v>1500</v>
      </c>
      <c r="J18" s="314"/>
      <c r="K18" s="180"/>
    </row>
    <row r="19" spans="1:12" x14ac:dyDescent="0.2">
      <c r="A19" s="102">
        <v>5</v>
      </c>
      <c r="B19" s="103" t="s">
        <v>101</v>
      </c>
      <c r="C19" s="106"/>
      <c r="D19" s="237" t="s">
        <v>56</v>
      </c>
      <c r="E19" s="238"/>
      <c r="F19" s="104" t="s">
        <v>44</v>
      </c>
      <c r="G19" s="167"/>
      <c r="H19" s="105">
        <v>1</v>
      </c>
      <c r="I19" s="175">
        <v>15000</v>
      </c>
      <c r="J19" s="304">
        <v>15000</v>
      </c>
      <c r="K19" s="180"/>
      <c r="L19" s="310"/>
    </row>
    <row r="20" spans="1:12" x14ac:dyDescent="0.2">
      <c r="A20" s="102">
        <v>6</v>
      </c>
      <c r="B20" s="103" t="s">
        <v>102</v>
      </c>
      <c r="C20" s="106"/>
      <c r="D20" s="239"/>
      <c r="E20" s="240"/>
      <c r="F20" s="104" t="s">
        <v>44</v>
      </c>
      <c r="G20" s="167"/>
      <c r="H20" s="105">
        <v>1</v>
      </c>
      <c r="I20" s="175">
        <v>15000</v>
      </c>
      <c r="J20" s="305"/>
      <c r="K20" s="180"/>
      <c r="L20" s="310"/>
    </row>
    <row r="21" spans="1:12" x14ac:dyDescent="0.2">
      <c r="A21" s="102">
        <v>7</v>
      </c>
      <c r="B21" s="103" t="s">
        <v>103</v>
      </c>
      <c r="C21" s="106"/>
      <c r="D21" s="302" t="s">
        <v>57</v>
      </c>
      <c r="E21" s="303"/>
      <c r="F21" s="104" t="s">
        <v>44</v>
      </c>
      <c r="G21" s="167"/>
      <c r="H21" s="105">
        <v>1</v>
      </c>
      <c r="I21" s="170">
        <v>3000</v>
      </c>
      <c r="J21" s="176">
        <v>3000</v>
      </c>
      <c r="K21" s="180"/>
    </row>
    <row r="22" spans="1:12" x14ac:dyDescent="0.2">
      <c r="A22" s="102">
        <v>8</v>
      </c>
      <c r="B22" s="103" t="s">
        <v>104</v>
      </c>
      <c r="C22" s="106"/>
      <c r="D22" s="302" t="s">
        <v>71</v>
      </c>
      <c r="E22" s="303"/>
      <c r="F22" s="104" t="s">
        <v>44</v>
      </c>
      <c r="G22" s="167"/>
      <c r="H22" s="105">
        <v>1</v>
      </c>
      <c r="I22" s="170">
        <v>1100</v>
      </c>
      <c r="J22" s="176">
        <v>1100</v>
      </c>
      <c r="K22" s="180"/>
    </row>
    <row r="23" spans="1:12" x14ac:dyDescent="0.2">
      <c r="A23" s="102">
        <v>9</v>
      </c>
      <c r="B23" s="103" t="s">
        <v>105</v>
      </c>
      <c r="C23" s="106"/>
      <c r="D23" s="237" t="s">
        <v>54</v>
      </c>
      <c r="E23" s="238"/>
      <c r="F23" s="101">
        <v>400</v>
      </c>
      <c r="G23" s="104"/>
      <c r="H23" s="105">
        <v>1</v>
      </c>
      <c r="I23" s="170">
        <v>7500</v>
      </c>
      <c r="J23" s="176">
        <v>7500</v>
      </c>
      <c r="K23" s="163"/>
    </row>
    <row r="24" spans="1:12" s="80" customFormat="1" x14ac:dyDescent="0.2">
      <c r="A24" s="102">
        <v>10</v>
      </c>
      <c r="B24" s="103" t="s">
        <v>106</v>
      </c>
      <c r="C24" s="106"/>
      <c r="D24" s="237" t="s">
        <v>54</v>
      </c>
      <c r="E24" s="238"/>
      <c r="F24" s="101">
        <v>400</v>
      </c>
      <c r="G24" s="104"/>
      <c r="H24" s="105">
        <v>1</v>
      </c>
      <c r="I24" s="170">
        <v>7500</v>
      </c>
      <c r="J24" s="176">
        <v>7500</v>
      </c>
      <c r="K24" s="163"/>
    </row>
    <row r="25" spans="1:12" x14ac:dyDescent="0.2">
      <c r="A25" s="102">
        <v>11</v>
      </c>
      <c r="B25" s="103" t="s">
        <v>107</v>
      </c>
      <c r="C25" s="106"/>
      <c r="D25" s="306" t="s">
        <v>80</v>
      </c>
      <c r="E25" s="307"/>
      <c r="F25" s="101">
        <v>400</v>
      </c>
      <c r="G25" s="104"/>
      <c r="H25" s="105">
        <v>1</v>
      </c>
      <c r="I25" s="170">
        <v>134000</v>
      </c>
      <c r="J25" s="176">
        <v>134000</v>
      </c>
      <c r="K25" s="163"/>
    </row>
    <row r="26" spans="1:12" x14ac:dyDescent="0.2">
      <c r="A26" s="102">
        <v>12</v>
      </c>
      <c r="B26" s="103" t="s">
        <v>108</v>
      </c>
      <c r="C26" s="106"/>
      <c r="D26" s="306" t="s">
        <v>122</v>
      </c>
      <c r="E26" s="307"/>
      <c r="F26" s="101">
        <v>230</v>
      </c>
      <c r="G26" s="104"/>
      <c r="H26" s="105">
        <v>1</v>
      </c>
      <c r="I26" s="171">
        <v>500</v>
      </c>
      <c r="J26" s="178">
        <v>500</v>
      </c>
      <c r="K26" s="164"/>
    </row>
    <row r="27" spans="1:12" x14ac:dyDescent="0.2">
      <c r="A27" s="102">
        <v>13</v>
      </c>
      <c r="B27" s="103" t="s">
        <v>109</v>
      </c>
      <c r="C27" s="106"/>
      <c r="D27" s="306" t="s">
        <v>85</v>
      </c>
      <c r="E27" s="307"/>
      <c r="F27" s="101">
        <v>400</v>
      </c>
      <c r="G27" s="104"/>
      <c r="H27" s="105">
        <v>1</v>
      </c>
      <c r="I27" s="170">
        <v>11000</v>
      </c>
      <c r="J27" s="176">
        <v>11000</v>
      </c>
      <c r="K27" s="163"/>
    </row>
    <row r="28" spans="1:12" s="80" customFormat="1" x14ac:dyDescent="0.2">
      <c r="A28" s="102">
        <v>14</v>
      </c>
      <c r="B28" s="107" t="s">
        <v>110</v>
      </c>
      <c r="C28" s="108"/>
      <c r="D28" s="302" t="s">
        <v>73</v>
      </c>
      <c r="E28" s="303"/>
      <c r="F28" s="101">
        <v>230</v>
      </c>
      <c r="G28" s="104"/>
      <c r="H28" s="105">
        <v>1</v>
      </c>
      <c r="I28" s="170">
        <v>3000</v>
      </c>
      <c r="J28" s="176">
        <v>500</v>
      </c>
      <c r="K28" s="163"/>
    </row>
    <row r="29" spans="1:12" s="80" customFormat="1" x14ac:dyDescent="0.2">
      <c r="A29" s="102">
        <v>15</v>
      </c>
      <c r="B29" s="107" t="s">
        <v>111</v>
      </c>
      <c r="C29" s="108"/>
      <c r="D29" s="302" t="s">
        <v>84</v>
      </c>
      <c r="E29" s="303"/>
      <c r="F29" s="101">
        <v>400</v>
      </c>
      <c r="G29" s="104"/>
      <c r="H29" s="105">
        <v>1</v>
      </c>
      <c r="I29" s="171">
        <v>15000</v>
      </c>
      <c r="J29" s="178">
        <v>6000</v>
      </c>
      <c r="K29" s="164"/>
    </row>
    <row r="30" spans="1:12" s="80" customFormat="1" x14ac:dyDescent="0.2">
      <c r="A30" s="102">
        <v>16</v>
      </c>
      <c r="B30" s="107" t="s">
        <v>112</v>
      </c>
      <c r="C30" s="108"/>
      <c r="D30" s="168" t="s">
        <v>76</v>
      </c>
      <c r="E30" s="169"/>
      <c r="F30" s="101">
        <v>400</v>
      </c>
      <c r="G30" s="104"/>
      <c r="H30" s="105">
        <v>1</v>
      </c>
      <c r="I30" s="171">
        <v>5000</v>
      </c>
      <c r="J30" s="178">
        <v>5000</v>
      </c>
      <c r="K30" s="163"/>
    </row>
    <row r="31" spans="1:12" s="80" customFormat="1" x14ac:dyDescent="0.2">
      <c r="A31" s="102">
        <v>17</v>
      </c>
      <c r="B31" s="107" t="s">
        <v>113</v>
      </c>
      <c r="C31" s="108"/>
      <c r="D31" s="168" t="s">
        <v>77</v>
      </c>
      <c r="E31" s="169"/>
      <c r="F31" s="101">
        <v>400</v>
      </c>
      <c r="G31" s="104"/>
      <c r="H31" s="105">
        <v>1</v>
      </c>
      <c r="I31" s="171">
        <v>6000</v>
      </c>
      <c r="J31" s="178">
        <v>200</v>
      </c>
      <c r="K31" s="163"/>
    </row>
    <row r="32" spans="1:12" s="80" customFormat="1" x14ac:dyDescent="0.2">
      <c r="A32" s="102">
        <v>18</v>
      </c>
      <c r="B32" s="107" t="s">
        <v>114</v>
      </c>
      <c r="C32" s="108"/>
      <c r="D32" s="168" t="s">
        <v>78</v>
      </c>
      <c r="E32" s="169"/>
      <c r="F32" s="101">
        <v>230</v>
      </c>
      <c r="G32" s="104"/>
      <c r="H32" s="105">
        <v>1</v>
      </c>
      <c r="I32" s="175">
        <v>4800</v>
      </c>
      <c r="J32" s="304">
        <v>2500</v>
      </c>
      <c r="K32" s="163"/>
    </row>
    <row r="33" spans="1:11" s="80" customFormat="1" x14ac:dyDescent="0.2">
      <c r="A33" s="102">
        <v>19</v>
      </c>
      <c r="B33" s="107" t="s">
        <v>115</v>
      </c>
      <c r="C33" s="108"/>
      <c r="D33" s="168" t="s">
        <v>79</v>
      </c>
      <c r="E33" s="169"/>
      <c r="F33" s="101">
        <v>230</v>
      </c>
      <c r="G33" s="104"/>
      <c r="H33" s="105">
        <v>1</v>
      </c>
      <c r="I33" s="187">
        <v>4800</v>
      </c>
      <c r="J33" s="305"/>
      <c r="K33" s="163"/>
    </row>
    <row r="34" spans="1:11" s="80" customFormat="1" x14ac:dyDescent="0.2">
      <c r="A34" s="102">
        <v>20</v>
      </c>
      <c r="B34" s="107" t="s">
        <v>116</v>
      </c>
      <c r="C34" s="108"/>
      <c r="D34" s="302" t="s">
        <v>75</v>
      </c>
      <c r="E34" s="303"/>
      <c r="F34" s="101">
        <v>230</v>
      </c>
      <c r="G34" s="104"/>
      <c r="H34" s="105">
        <v>1</v>
      </c>
      <c r="I34" s="171">
        <v>800</v>
      </c>
      <c r="J34" s="178">
        <v>100</v>
      </c>
      <c r="K34" s="163"/>
    </row>
    <row r="35" spans="1:11" s="80" customFormat="1" x14ac:dyDescent="0.2">
      <c r="A35" s="102">
        <v>21</v>
      </c>
      <c r="B35" s="107" t="s">
        <v>117</v>
      </c>
      <c r="C35" s="108"/>
      <c r="D35" s="302" t="s">
        <v>74</v>
      </c>
      <c r="E35" s="303"/>
      <c r="F35" s="101">
        <v>230</v>
      </c>
      <c r="G35" s="104"/>
      <c r="H35" s="105">
        <v>1</v>
      </c>
      <c r="I35" s="171">
        <v>1600</v>
      </c>
      <c r="J35" s="178">
        <v>1200</v>
      </c>
      <c r="K35" s="163"/>
    </row>
    <row r="36" spans="1:11" s="80" customFormat="1" x14ac:dyDescent="0.2">
      <c r="A36" s="102">
        <v>22</v>
      </c>
      <c r="B36" s="107" t="s">
        <v>118</v>
      </c>
      <c r="C36" s="108"/>
      <c r="D36" s="302" t="s">
        <v>81</v>
      </c>
      <c r="E36" s="303"/>
      <c r="F36" s="101">
        <v>400</v>
      </c>
      <c r="G36" s="104"/>
      <c r="H36" s="105">
        <v>1</v>
      </c>
      <c r="I36" s="171">
        <v>22000</v>
      </c>
      <c r="J36" s="178">
        <v>18000</v>
      </c>
      <c r="K36" s="163"/>
    </row>
    <row r="37" spans="1:11" s="80" customFormat="1" x14ac:dyDescent="0.2">
      <c r="A37" s="102">
        <v>23</v>
      </c>
      <c r="B37" s="107" t="s">
        <v>119</v>
      </c>
      <c r="C37" s="108"/>
      <c r="D37" s="302" t="s">
        <v>82</v>
      </c>
      <c r="E37" s="303"/>
      <c r="F37" s="101">
        <v>400</v>
      </c>
      <c r="G37" s="104"/>
      <c r="H37" s="105">
        <v>1</v>
      </c>
      <c r="I37" s="171">
        <v>10000</v>
      </c>
      <c r="J37" s="178">
        <v>8000</v>
      </c>
      <c r="K37" s="163"/>
    </row>
    <row r="38" spans="1:11" s="80" customFormat="1" x14ac:dyDescent="0.2">
      <c r="A38" s="102">
        <v>24</v>
      </c>
      <c r="B38" s="107" t="s">
        <v>120</v>
      </c>
      <c r="C38" s="108"/>
      <c r="D38" s="302" t="s">
        <v>83</v>
      </c>
      <c r="E38" s="303"/>
      <c r="F38" s="101">
        <v>400</v>
      </c>
      <c r="G38" s="104"/>
      <c r="H38" s="105">
        <v>1</v>
      </c>
      <c r="I38" s="171">
        <v>15000</v>
      </c>
      <c r="J38" s="178">
        <v>12000</v>
      </c>
      <c r="K38" s="163"/>
    </row>
    <row r="39" spans="1:11" s="80" customFormat="1" x14ac:dyDescent="0.2">
      <c r="A39" s="102"/>
      <c r="B39" s="107"/>
      <c r="C39" s="108"/>
      <c r="D39" s="173"/>
      <c r="E39" s="174"/>
      <c r="F39" s="101"/>
      <c r="G39" s="104"/>
      <c r="H39" s="105"/>
      <c r="I39" s="178"/>
      <c r="J39" s="178"/>
      <c r="K39" s="179"/>
    </row>
    <row r="40" spans="1:11" s="80" customFormat="1" x14ac:dyDescent="0.2">
      <c r="A40" s="102"/>
      <c r="B40" s="107"/>
      <c r="C40" s="108"/>
      <c r="D40" s="173"/>
      <c r="E40" s="174"/>
      <c r="F40" s="101"/>
      <c r="G40" s="104"/>
      <c r="H40" s="105"/>
      <c r="I40" s="178"/>
      <c r="J40" s="178"/>
      <c r="K40" s="179"/>
    </row>
    <row r="41" spans="1:11" s="80" customFormat="1" x14ac:dyDescent="0.2">
      <c r="A41" s="102"/>
      <c r="B41" s="107"/>
      <c r="C41" s="108"/>
      <c r="D41" s="173"/>
      <c r="E41" s="174"/>
      <c r="F41" s="101"/>
      <c r="G41" s="104"/>
      <c r="H41" s="105"/>
      <c r="I41" s="178"/>
      <c r="J41" s="178"/>
      <c r="K41" s="179"/>
    </row>
    <row r="42" spans="1:11" s="80" customFormat="1" x14ac:dyDescent="0.2">
      <c r="A42" s="102"/>
      <c r="B42" s="107"/>
      <c r="C42" s="108"/>
      <c r="D42" s="173"/>
      <c r="E42" s="174"/>
      <c r="F42" s="101"/>
      <c r="G42" s="104"/>
      <c r="H42" s="105"/>
      <c r="I42" s="178"/>
      <c r="J42" s="178"/>
      <c r="K42" s="179"/>
    </row>
    <row r="43" spans="1:11" s="80" customFormat="1" x14ac:dyDescent="0.2">
      <c r="A43" s="102"/>
      <c r="B43" s="107"/>
      <c r="C43" s="108"/>
      <c r="D43" s="173"/>
      <c r="E43" s="174"/>
      <c r="F43" s="101"/>
      <c r="G43" s="104"/>
      <c r="H43" s="105"/>
      <c r="I43" s="178"/>
      <c r="J43" s="178"/>
      <c r="K43" s="179"/>
    </row>
    <row r="44" spans="1:11" s="80" customFormat="1" x14ac:dyDescent="0.2">
      <c r="A44" s="102"/>
      <c r="B44" s="107"/>
      <c r="C44" s="108"/>
      <c r="D44" s="173"/>
      <c r="E44" s="174"/>
      <c r="F44" s="101"/>
      <c r="G44" s="104"/>
      <c r="H44" s="105"/>
      <c r="I44" s="178"/>
      <c r="J44" s="178"/>
      <c r="K44" s="179"/>
    </row>
    <row r="45" spans="1:11" s="80" customFormat="1" x14ac:dyDescent="0.2">
      <c r="A45" s="102"/>
      <c r="B45" s="107"/>
      <c r="C45" s="108"/>
      <c r="D45" s="173"/>
      <c r="E45" s="174"/>
      <c r="F45" s="101"/>
      <c r="G45" s="104"/>
      <c r="H45" s="105"/>
      <c r="I45" s="178"/>
      <c r="J45" s="178"/>
      <c r="K45" s="179"/>
    </row>
    <row r="46" spans="1:11" s="80" customFormat="1" x14ac:dyDescent="0.2">
      <c r="A46" s="102"/>
      <c r="B46" s="107"/>
      <c r="C46" s="108"/>
      <c r="D46" s="173"/>
      <c r="E46" s="174"/>
      <c r="F46" s="101"/>
      <c r="G46" s="104"/>
      <c r="H46" s="105"/>
      <c r="I46" s="178"/>
      <c r="J46" s="178"/>
      <c r="K46" s="179"/>
    </row>
    <row r="47" spans="1:11" s="80" customFormat="1" x14ac:dyDescent="0.2">
      <c r="A47" s="102"/>
      <c r="B47" s="107"/>
      <c r="C47" s="108"/>
      <c r="D47" s="158"/>
      <c r="E47" s="159"/>
      <c r="F47" s="101"/>
      <c r="G47" s="104"/>
      <c r="H47" s="105"/>
      <c r="I47" s="171"/>
      <c r="J47" s="157"/>
      <c r="K47" s="163"/>
    </row>
    <row r="48" spans="1:11" ht="13.5" thickBot="1" x14ac:dyDescent="0.25">
      <c r="A48" s="109"/>
      <c r="B48" s="110"/>
      <c r="C48" s="111"/>
      <c r="D48" s="269"/>
      <c r="E48" s="270"/>
      <c r="F48" s="112"/>
      <c r="G48" s="113"/>
      <c r="H48" s="114"/>
      <c r="I48" s="132"/>
      <c r="J48" s="172"/>
      <c r="K48" s="165"/>
    </row>
    <row r="49" spans="1:11" ht="13.5" thickBot="1" x14ac:dyDescent="0.25">
      <c r="A49" s="115"/>
      <c r="B49" s="116"/>
      <c r="C49" s="286"/>
      <c r="D49" s="286"/>
      <c r="E49" s="286"/>
      <c r="F49" s="116"/>
      <c r="G49" s="116"/>
      <c r="H49" s="184"/>
      <c r="I49" s="186" t="s">
        <v>43</v>
      </c>
      <c r="J49" s="155">
        <f>SUM(J15:J48)</f>
        <v>240100</v>
      </c>
      <c r="K49" s="166"/>
    </row>
    <row r="50" spans="1:11" ht="13.5" thickBot="1" x14ac:dyDescent="0.25">
      <c r="A50" s="117"/>
      <c r="B50" s="118"/>
      <c r="C50" s="288"/>
      <c r="D50" s="288"/>
      <c r="E50" s="288"/>
      <c r="G50" s="118"/>
      <c r="H50" s="185"/>
      <c r="I50" s="181"/>
      <c r="J50" s="191">
        <f>J49/1000</f>
        <v>240.1</v>
      </c>
      <c r="K50" s="156"/>
    </row>
    <row r="51" spans="1:11" x14ac:dyDescent="0.2">
      <c r="A51" s="117"/>
      <c r="B51" s="118"/>
      <c r="C51" s="288"/>
      <c r="D51" s="288"/>
      <c r="E51" s="288"/>
      <c r="G51" s="143"/>
      <c r="H51" s="118"/>
      <c r="I51" s="120"/>
      <c r="J51" s="120"/>
      <c r="K51" s="160"/>
    </row>
    <row r="52" spans="1:11" x14ac:dyDescent="0.2">
      <c r="A52" s="117"/>
      <c r="B52" s="118"/>
      <c r="C52" s="287" t="s">
        <v>95</v>
      </c>
      <c r="D52" s="287"/>
      <c r="E52" s="287"/>
      <c r="F52" s="162">
        <f>J50</f>
        <v>240.1</v>
      </c>
      <c r="G52" s="143"/>
      <c r="H52" s="118"/>
      <c r="I52" s="120"/>
      <c r="J52" s="119"/>
      <c r="K52" s="160"/>
    </row>
    <row r="53" spans="1:11" x14ac:dyDescent="0.2">
      <c r="A53" s="117"/>
      <c r="B53" s="118"/>
      <c r="C53" s="287" t="s">
        <v>96</v>
      </c>
      <c r="D53" s="287"/>
      <c r="E53" s="287"/>
      <c r="F53" s="162">
        <f>F52*0.7</f>
        <v>168.07</v>
      </c>
      <c r="G53" s="143"/>
      <c r="H53" s="118"/>
      <c r="I53" s="119"/>
      <c r="J53" s="120"/>
      <c r="K53" s="160"/>
    </row>
    <row r="54" spans="1:11" x14ac:dyDescent="0.2">
      <c r="A54" s="117"/>
      <c r="B54" s="118"/>
      <c r="C54" s="287" t="s">
        <v>94</v>
      </c>
      <c r="D54" s="287"/>
      <c r="E54" s="287"/>
      <c r="F54" s="162">
        <f>F53+100</f>
        <v>268.07</v>
      </c>
      <c r="G54" s="143"/>
      <c r="H54" s="118"/>
      <c r="I54" s="119"/>
      <c r="J54" s="120"/>
      <c r="K54" s="160"/>
    </row>
    <row r="55" spans="1:11" x14ac:dyDescent="0.2">
      <c r="A55" s="117"/>
      <c r="B55" s="118"/>
      <c r="C55" s="287" t="s">
        <v>93</v>
      </c>
      <c r="D55" s="287"/>
      <c r="E55" s="287"/>
      <c r="F55" s="183">
        <v>276</v>
      </c>
      <c r="G55" s="143"/>
      <c r="H55" s="118"/>
      <c r="I55" s="119"/>
      <c r="J55" s="120"/>
      <c r="K55" s="160"/>
    </row>
    <row r="56" spans="1:11" x14ac:dyDescent="0.2">
      <c r="A56" s="83"/>
      <c r="B56" s="84"/>
      <c r="C56" s="84"/>
      <c r="D56" s="84"/>
      <c r="E56" s="84"/>
      <c r="F56" s="84"/>
      <c r="G56" s="84"/>
      <c r="H56" s="84"/>
      <c r="I56" s="127"/>
      <c r="J56" s="120"/>
      <c r="K56" s="160"/>
    </row>
    <row r="57" spans="1:11" ht="13.5" thickBot="1" x14ac:dyDescent="0.25">
      <c r="A57" s="83"/>
      <c r="B57" s="84"/>
      <c r="C57" s="84"/>
      <c r="D57" s="84"/>
      <c r="E57" s="84"/>
      <c r="F57" s="84"/>
      <c r="G57" s="84"/>
      <c r="H57" s="84"/>
      <c r="I57" s="85"/>
      <c r="J57" s="89"/>
      <c r="K57" s="161"/>
    </row>
    <row r="58" spans="1:11" x14ac:dyDescent="0.2">
      <c r="A58" s="95"/>
      <c r="B58" s="92"/>
      <c r="C58" s="94"/>
      <c r="D58" s="93"/>
      <c r="E58" s="280"/>
      <c r="F58" s="281"/>
      <c r="G58" s="281"/>
      <c r="H58" s="282"/>
      <c r="I58" s="136"/>
      <c r="J58" s="136"/>
      <c r="K58" s="136"/>
    </row>
    <row r="59" spans="1:11" x14ac:dyDescent="0.2">
      <c r="A59" s="96"/>
      <c r="B59" s="83"/>
      <c r="C59" s="84"/>
      <c r="D59" s="86"/>
      <c r="E59" s="283"/>
      <c r="F59" s="284"/>
      <c r="G59" s="284"/>
      <c r="H59" s="285"/>
      <c r="I59" s="137"/>
      <c r="J59" s="137"/>
      <c r="K59" s="137"/>
    </row>
    <row r="60" spans="1:11" ht="13.5" thickBot="1" x14ac:dyDescent="0.25">
      <c r="A60" s="126" t="s">
        <v>26</v>
      </c>
      <c r="B60" s="271" t="s">
        <v>123</v>
      </c>
      <c r="C60" s="272"/>
      <c r="D60" s="273"/>
      <c r="E60" s="277" t="s">
        <v>86</v>
      </c>
      <c r="F60" s="278"/>
      <c r="G60" s="278"/>
      <c r="H60" s="279"/>
      <c r="I60" s="125" t="s">
        <v>88</v>
      </c>
      <c r="J60" s="125" t="s">
        <v>46</v>
      </c>
      <c r="K60" s="125" t="s">
        <v>87</v>
      </c>
    </row>
    <row r="61" spans="1:11" ht="13.5" thickBot="1" x14ac:dyDescent="0.25">
      <c r="A61" s="97" t="s">
        <v>35</v>
      </c>
      <c r="B61" s="266" t="s">
        <v>38</v>
      </c>
      <c r="C61" s="267"/>
      <c r="D61" s="268"/>
      <c r="E61" s="274" t="s">
        <v>49</v>
      </c>
      <c r="F61" s="275"/>
      <c r="G61" s="275"/>
      <c r="H61" s="276"/>
      <c r="I61" s="138" t="s">
        <v>39</v>
      </c>
      <c r="J61" s="139" t="s">
        <v>37</v>
      </c>
      <c r="K61" s="138" t="s">
        <v>36</v>
      </c>
    </row>
    <row r="62" spans="1:11" x14ac:dyDescent="0.2">
      <c r="J62" s="122"/>
      <c r="K62" s="84"/>
    </row>
    <row r="63" spans="1:11" x14ac:dyDescent="0.2">
      <c r="J63" s="85"/>
      <c r="K63" s="84"/>
    </row>
    <row r="64" spans="1:11" x14ac:dyDescent="0.2">
      <c r="J64" s="85"/>
      <c r="K64" s="84"/>
    </row>
    <row r="65" spans="10:12" x14ac:dyDescent="0.2">
      <c r="J65" s="85"/>
      <c r="K65" s="84"/>
      <c r="L65" s="84"/>
    </row>
    <row r="66" spans="10:12" x14ac:dyDescent="0.2">
      <c r="J66" s="85"/>
      <c r="K66" s="84"/>
      <c r="L66" s="84"/>
    </row>
    <row r="67" spans="10:12" x14ac:dyDescent="0.2">
      <c r="J67" s="85"/>
      <c r="K67" s="84"/>
      <c r="L67" s="84"/>
    </row>
    <row r="68" spans="10:12" x14ac:dyDescent="0.2">
      <c r="J68" s="85"/>
      <c r="K68" s="84"/>
      <c r="L68" s="84"/>
    </row>
    <row r="69" spans="10:12" x14ac:dyDescent="0.2">
      <c r="J69" s="85"/>
      <c r="K69" s="84"/>
      <c r="L69" s="84"/>
    </row>
    <row r="70" spans="10:12" x14ac:dyDescent="0.2">
      <c r="J70" s="85"/>
      <c r="K70" s="84"/>
      <c r="L70" s="84"/>
    </row>
    <row r="71" spans="10:12" x14ac:dyDescent="0.2">
      <c r="J71" s="85"/>
      <c r="K71" s="84"/>
    </row>
    <row r="72" spans="10:12" x14ac:dyDescent="0.2">
      <c r="J72" s="85"/>
      <c r="K72" s="84"/>
    </row>
    <row r="73" spans="10:12" x14ac:dyDescent="0.2">
      <c r="K73" s="79"/>
    </row>
    <row r="74" spans="10:12" x14ac:dyDescent="0.2">
      <c r="K74" s="79"/>
    </row>
    <row r="75" spans="10:12" x14ac:dyDescent="0.2">
      <c r="K75" s="79"/>
    </row>
    <row r="76" spans="10:12" x14ac:dyDescent="0.2">
      <c r="K76" s="79"/>
    </row>
    <row r="77" spans="10:12" x14ac:dyDescent="0.2">
      <c r="K77" s="79"/>
    </row>
    <row r="78" spans="10:12" x14ac:dyDescent="0.2">
      <c r="K78" s="79"/>
    </row>
    <row r="79" spans="10:12" x14ac:dyDescent="0.2">
      <c r="K79" s="79"/>
    </row>
    <row r="80" spans="10:12" x14ac:dyDescent="0.2">
      <c r="K80" s="79"/>
    </row>
    <row r="81" spans="11:11" x14ac:dyDescent="0.2">
      <c r="K81" s="79"/>
    </row>
    <row r="82" spans="11:11" x14ac:dyDescent="0.2">
      <c r="K82" s="79"/>
    </row>
    <row r="83" spans="11:11" x14ac:dyDescent="0.2">
      <c r="K83" s="79"/>
    </row>
    <row r="84" spans="11:11" x14ac:dyDescent="0.2">
      <c r="K84" s="79"/>
    </row>
    <row r="85" spans="11:11" x14ac:dyDescent="0.2">
      <c r="K85" s="79"/>
    </row>
    <row r="86" spans="11:11" x14ac:dyDescent="0.2">
      <c r="K86" s="79"/>
    </row>
    <row r="87" spans="11:11" x14ac:dyDescent="0.2">
      <c r="K87" s="79"/>
    </row>
    <row r="88" spans="11:11" x14ac:dyDescent="0.2">
      <c r="K88" s="79"/>
    </row>
    <row r="89" spans="11:11" x14ac:dyDescent="0.2">
      <c r="K89" s="79"/>
    </row>
    <row r="90" spans="11:11" x14ac:dyDescent="0.2">
      <c r="K90" s="79"/>
    </row>
    <row r="91" spans="11:11" x14ac:dyDescent="0.2">
      <c r="K91" s="79"/>
    </row>
    <row r="92" spans="11:11" x14ac:dyDescent="0.2">
      <c r="K92" s="79"/>
    </row>
    <row r="93" spans="11:11" x14ac:dyDescent="0.2">
      <c r="K93" s="79"/>
    </row>
    <row r="94" spans="11:11" x14ac:dyDescent="0.2">
      <c r="K94" s="79"/>
    </row>
    <row r="95" spans="11:11" x14ac:dyDescent="0.2">
      <c r="K95" s="79"/>
    </row>
    <row r="96" spans="11:11" x14ac:dyDescent="0.2">
      <c r="K96" s="79"/>
    </row>
    <row r="97" spans="11:11" x14ac:dyDescent="0.2">
      <c r="K97" s="79"/>
    </row>
    <row r="98" spans="11:11" x14ac:dyDescent="0.2">
      <c r="K98" s="79"/>
    </row>
    <row r="99" spans="11:11" x14ac:dyDescent="0.2">
      <c r="K99" s="79"/>
    </row>
    <row r="100" spans="11:11" x14ac:dyDescent="0.2">
      <c r="K100" s="79"/>
    </row>
    <row r="101" spans="11:11" x14ac:dyDescent="0.2">
      <c r="K101" s="79"/>
    </row>
    <row r="102" spans="11:11" x14ac:dyDescent="0.2">
      <c r="K102" s="79"/>
    </row>
    <row r="103" spans="11:11" x14ac:dyDescent="0.2">
      <c r="K103" s="79"/>
    </row>
    <row r="104" spans="11:11" x14ac:dyDescent="0.2">
      <c r="K104" s="79"/>
    </row>
    <row r="105" spans="11:11" x14ac:dyDescent="0.2">
      <c r="K105" s="79"/>
    </row>
    <row r="106" spans="11:11" x14ac:dyDescent="0.2">
      <c r="K106" s="79"/>
    </row>
    <row r="107" spans="11:11" x14ac:dyDescent="0.2">
      <c r="K107" s="79"/>
    </row>
    <row r="108" spans="11:11" x14ac:dyDescent="0.2">
      <c r="K108" s="79"/>
    </row>
    <row r="109" spans="11:11" x14ac:dyDescent="0.2">
      <c r="K109" s="79"/>
    </row>
    <row r="110" spans="11:11" x14ac:dyDescent="0.2">
      <c r="K110" s="79"/>
    </row>
    <row r="111" spans="11:11" x14ac:dyDescent="0.2">
      <c r="K111" s="79"/>
    </row>
    <row r="112" spans="11:11" x14ac:dyDescent="0.2">
      <c r="K112" s="79"/>
    </row>
    <row r="113" spans="11:11" x14ac:dyDescent="0.2">
      <c r="K113" s="79"/>
    </row>
    <row r="114" spans="11:11" x14ac:dyDescent="0.2">
      <c r="K114" s="79"/>
    </row>
    <row r="115" spans="11:11" x14ac:dyDescent="0.2">
      <c r="K115" s="79"/>
    </row>
    <row r="116" spans="11:11" x14ac:dyDescent="0.2">
      <c r="K116" s="79"/>
    </row>
    <row r="117" spans="11:11" x14ac:dyDescent="0.2">
      <c r="K117" s="79"/>
    </row>
    <row r="118" spans="11:11" x14ac:dyDescent="0.2">
      <c r="K118" s="79"/>
    </row>
    <row r="119" spans="11:11" x14ac:dyDescent="0.2">
      <c r="K119" s="79"/>
    </row>
    <row r="120" spans="11:11" x14ac:dyDescent="0.2">
      <c r="K120" s="79"/>
    </row>
    <row r="121" spans="11:11" x14ac:dyDescent="0.2">
      <c r="K121" s="79"/>
    </row>
    <row r="122" spans="11:11" x14ac:dyDescent="0.2">
      <c r="K122" s="79"/>
    </row>
    <row r="123" spans="11:11" x14ac:dyDescent="0.2">
      <c r="K123" s="79"/>
    </row>
    <row r="124" spans="11:11" x14ac:dyDescent="0.2">
      <c r="K124" s="79"/>
    </row>
    <row r="125" spans="11:11" x14ac:dyDescent="0.2">
      <c r="K125" s="79"/>
    </row>
    <row r="126" spans="11:11" x14ac:dyDescent="0.2">
      <c r="K126" s="79"/>
    </row>
    <row r="127" spans="11:11" x14ac:dyDescent="0.2">
      <c r="K127" s="79"/>
    </row>
    <row r="128" spans="11:11" x14ac:dyDescent="0.2">
      <c r="K128" s="79"/>
    </row>
    <row r="129" spans="11:11" x14ac:dyDescent="0.2">
      <c r="K129" s="79"/>
    </row>
    <row r="130" spans="11:11" x14ac:dyDescent="0.2">
      <c r="K130" s="79"/>
    </row>
    <row r="131" spans="11:11" x14ac:dyDescent="0.2">
      <c r="K131" s="79"/>
    </row>
    <row r="132" spans="11:11" x14ac:dyDescent="0.2">
      <c r="K132" s="79"/>
    </row>
    <row r="133" spans="11:11" x14ac:dyDescent="0.2">
      <c r="K133" s="79"/>
    </row>
    <row r="134" spans="11:11" x14ac:dyDescent="0.2">
      <c r="K134" s="79"/>
    </row>
    <row r="135" spans="11:11" x14ac:dyDescent="0.2">
      <c r="K135" s="79"/>
    </row>
    <row r="136" spans="11:11" x14ac:dyDescent="0.2">
      <c r="K136" s="79"/>
    </row>
    <row r="137" spans="11:11" x14ac:dyDescent="0.2">
      <c r="K137" s="79"/>
    </row>
    <row r="138" spans="11:11" x14ac:dyDescent="0.2">
      <c r="K138" s="79"/>
    </row>
    <row r="139" spans="11:11" x14ac:dyDescent="0.2">
      <c r="K139" s="79"/>
    </row>
    <row r="140" spans="11:11" x14ac:dyDescent="0.2">
      <c r="K140" s="79"/>
    </row>
    <row r="141" spans="11:11" x14ac:dyDescent="0.2">
      <c r="K141" s="79"/>
    </row>
    <row r="142" spans="11:11" x14ac:dyDescent="0.2">
      <c r="K142" s="79"/>
    </row>
    <row r="143" spans="11:11" x14ac:dyDescent="0.2">
      <c r="K143" s="79"/>
    </row>
    <row r="144" spans="11:11" x14ac:dyDescent="0.2">
      <c r="K144" s="79"/>
    </row>
    <row r="145" spans="11:11" x14ac:dyDescent="0.2">
      <c r="K145" s="79"/>
    </row>
    <row r="146" spans="11:11" x14ac:dyDescent="0.2">
      <c r="K146" s="79"/>
    </row>
    <row r="147" spans="11:11" x14ac:dyDescent="0.2">
      <c r="K147" s="79"/>
    </row>
    <row r="148" spans="11:11" x14ac:dyDescent="0.2">
      <c r="K148" s="79"/>
    </row>
    <row r="149" spans="11:11" x14ac:dyDescent="0.2">
      <c r="K149" s="79"/>
    </row>
    <row r="150" spans="11:11" x14ac:dyDescent="0.2">
      <c r="K150" s="79"/>
    </row>
    <row r="151" spans="11:11" x14ac:dyDescent="0.2">
      <c r="K151" s="79"/>
    </row>
    <row r="152" spans="11:11" x14ac:dyDescent="0.2">
      <c r="K152" s="79"/>
    </row>
    <row r="153" spans="11:11" x14ac:dyDescent="0.2">
      <c r="K153" s="79"/>
    </row>
    <row r="154" spans="11:11" x14ac:dyDescent="0.2">
      <c r="K154" s="79"/>
    </row>
    <row r="155" spans="11:11" x14ac:dyDescent="0.2">
      <c r="K155" s="79"/>
    </row>
    <row r="156" spans="11:11" x14ac:dyDescent="0.2">
      <c r="K156" s="79"/>
    </row>
    <row r="157" spans="11:11" x14ac:dyDescent="0.2">
      <c r="K157" s="79"/>
    </row>
    <row r="158" spans="11:11" x14ac:dyDescent="0.2">
      <c r="K158" s="79"/>
    </row>
    <row r="159" spans="11:11" x14ac:dyDescent="0.2">
      <c r="K159" s="79"/>
    </row>
    <row r="160" spans="11:11" x14ac:dyDescent="0.2">
      <c r="K160" s="79"/>
    </row>
    <row r="161" spans="11:11" x14ac:dyDescent="0.2">
      <c r="K161" s="79"/>
    </row>
    <row r="162" spans="11:11" x14ac:dyDescent="0.2">
      <c r="K162" s="79"/>
    </row>
    <row r="163" spans="11:11" x14ac:dyDescent="0.2">
      <c r="K163" s="79"/>
    </row>
    <row r="164" spans="11:11" x14ac:dyDescent="0.2">
      <c r="K164" s="79"/>
    </row>
    <row r="165" spans="11:11" x14ac:dyDescent="0.2">
      <c r="K165" s="79"/>
    </row>
    <row r="166" spans="11:11" x14ac:dyDescent="0.2">
      <c r="K166" s="79"/>
    </row>
    <row r="167" spans="11:11" x14ac:dyDescent="0.2">
      <c r="K167" s="79"/>
    </row>
    <row r="168" spans="11:11" x14ac:dyDescent="0.2">
      <c r="K168" s="79"/>
    </row>
    <row r="169" spans="11:11" x14ac:dyDescent="0.2">
      <c r="K169" s="79"/>
    </row>
    <row r="170" spans="11:11" x14ac:dyDescent="0.2">
      <c r="K170" s="79"/>
    </row>
    <row r="171" spans="11:11" x14ac:dyDescent="0.2">
      <c r="K171" s="79"/>
    </row>
    <row r="172" spans="11:11" x14ac:dyDescent="0.2">
      <c r="K172" s="79"/>
    </row>
    <row r="173" spans="11:11" x14ac:dyDescent="0.2">
      <c r="K173" s="79"/>
    </row>
    <row r="174" spans="11:11" x14ac:dyDescent="0.2">
      <c r="K174" s="79"/>
    </row>
    <row r="175" spans="11:11" x14ac:dyDescent="0.2">
      <c r="K175" s="79"/>
    </row>
    <row r="176" spans="11:11" x14ac:dyDescent="0.2">
      <c r="K176" s="79"/>
    </row>
    <row r="177" spans="11:11" x14ac:dyDescent="0.2">
      <c r="K177" s="79"/>
    </row>
    <row r="178" spans="11:11" x14ac:dyDescent="0.2">
      <c r="K178" s="79"/>
    </row>
    <row r="179" spans="11:11" x14ac:dyDescent="0.2">
      <c r="K179" s="79"/>
    </row>
    <row r="180" spans="11:11" x14ac:dyDescent="0.2">
      <c r="K180" s="79"/>
    </row>
    <row r="181" spans="11:11" x14ac:dyDescent="0.2">
      <c r="K181" s="79"/>
    </row>
    <row r="182" spans="11:11" x14ac:dyDescent="0.2">
      <c r="K182" s="79"/>
    </row>
    <row r="183" spans="11:11" x14ac:dyDescent="0.2">
      <c r="K183" s="79"/>
    </row>
    <row r="184" spans="11:11" x14ac:dyDescent="0.2">
      <c r="K184" s="79"/>
    </row>
    <row r="185" spans="11:11" x14ac:dyDescent="0.2">
      <c r="K185" s="79"/>
    </row>
    <row r="186" spans="11:11" x14ac:dyDescent="0.2">
      <c r="K186" s="79"/>
    </row>
    <row r="187" spans="11:11" x14ac:dyDescent="0.2">
      <c r="K187" s="79"/>
    </row>
    <row r="188" spans="11:11" x14ac:dyDescent="0.2">
      <c r="K188" s="79"/>
    </row>
    <row r="189" spans="11:11" x14ac:dyDescent="0.2">
      <c r="K189" s="79"/>
    </row>
    <row r="190" spans="11:11" x14ac:dyDescent="0.2">
      <c r="K190" s="79"/>
    </row>
    <row r="191" spans="11:11" x14ac:dyDescent="0.2">
      <c r="K191" s="79"/>
    </row>
    <row r="192" spans="11:11" x14ac:dyDescent="0.2">
      <c r="K192" s="79"/>
    </row>
    <row r="193" spans="11:11" x14ac:dyDescent="0.2">
      <c r="K193" s="79"/>
    </row>
    <row r="194" spans="11:11" x14ac:dyDescent="0.2">
      <c r="K194" s="79"/>
    </row>
    <row r="195" spans="11:11" x14ac:dyDescent="0.2">
      <c r="K195" s="79"/>
    </row>
    <row r="196" spans="11:11" x14ac:dyDescent="0.2">
      <c r="K196" s="79"/>
    </row>
    <row r="197" spans="11:11" x14ac:dyDescent="0.2">
      <c r="K197" s="79"/>
    </row>
    <row r="198" spans="11:11" x14ac:dyDescent="0.2">
      <c r="K198" s="79"/>
    </row>
    <row r="199" spans="11:11" x14ac:dyDescent="0.2">
      <c r="K199" s="79"/>
    </row>
    <row r="200" spans="11:11" x14ac:dyDescent="0.2">
      <c r="K200" s="79"/>
    </row>
    <row r="201" spans="11:11" x14ac:dyDescent="0.2">
      <c r="K201" s="79"/>
    </row>
    <row r="202" spans="11:11" x14ac:dyDescent="0.2">
      <c r="K202" s="79"/>
    </row>
    <row r="203" spans="11:11" x14ac:dyDescent="0.2">
      <c r="K203" s="79"/>
    </row>
    <row r="204" spans="11:11" x14ac:dyDescent="0.2">
      <c r="K204" s="79"/>
    </row>
    <row r="205" spans="11:11" x14ac:dyDescent="0.2">
      <c r="K205" s="79"/>
    </row>
    <row r="206" spans="11:11" x14ac:dyDescent="0.2">
      <c r="K206" s="79"/>
    </row>
    <row r="207" spans="11:11" x14ac:dyDescent="0.2">
      <c r="K207" s="79"/>
    </row>
    <row r="208" spans="11:11" x14ac:dyDescent="0.2">
      <c r="K208" s="79"/>
    </row>
    <row r="209" spans="11:11" x14ac:dyDescent="0.2">
      <c r="K209" s="79"/>
    </row>
    <row r="210" spans="11:11" x14ac:dyDescent="0.2">
      <c r="K210" s="79"/>
    </row>
    <row r="211" spans="11:11" x14ac:dyDescent="0.2">
      <c r="K211" s="79"/>
    </row>
    <row r="212" spans="11:11" x14ac:dyDescent="0.2">
      <c r="K212" s="79"/>
    </row>
    <row r="213" spans="11:11" x14ac:dyDescent="0.2">
      <c r="K213" s="79"/>
    </row>
    <row r="214" spans="11:11" x14ac:dyDescent="0.2">
      <c r="K214" s="79"/>
    </row>
    <row r="215" spans="11:11" x14ac:dyDescent="0.2">
      <c r="K215" s="79"/>
    </row>
    <row r="216" spans="11:11" x14ac:dyDescent="0.2">
      <c r="K216" s="79"/>
    </row>
    <row r="217" spans="11:11" x14ac:dyDescent="0.2">
      <c r="K217" s="79"/>
    </row>
    <row r="218" spans="11:11" x14ac:dyDescent="0.2">
      <c r="K218" s="79"/>
    </row>
    <row r="219" spans="11:11" x14ac:dyDescent="0.2">
      <c r="K219" s="79"/>
    </row>
    <row r="220" spans="11:11" x14ac:dyDescent="0.2">
      <c r="K220" s="79"/>
    </row>
    <row r="221" spans="11:11" x14ac:dyDescent="0.2">
      <c r="K221" s="79"/>
    </row>
    <row r="222" spans="11:11" x14ac:dyDescent="0.2">
      <c r="K222" s="79"/>
    </row>
    <row r="223" spans="11:11" x14ac:dyDescent="0.2">
      <c r="K223" s="79"/>
    </row>
    <row r="224" spans="11:11" x14ac:dyDescent="0.2">
      <c r="K224" s="79"/>
    </row>
    <row r="225" spans="11:11" x14ac:dyDescent="0.2">
      <c r="K225" s="79"/>
    </row>
    <row r="226" spans="11:11" x14ac:dyDescent="0.2">
      <c r="K226" s="79"/>
    </row>
    <row r="227" spans="11:11" x14ac:dyDescent="0.2">
      <c r="K227" s="79"/>
    </row>
    <row r="228" spans="11:11" x14ac:dyDescent="0.2">
      <c r="K228" s="79"/>
    </row>
    <row r="229" spans="11:11" x14ac:dyDescent="0.2">
      <c r="K229" s="79"/>
    </row>
    <row r="230" spans="11:11" x14ac:dyDescent="0.2">
      <c r="K230" s="79"/>
    </row>
    <row r="231" spans="11:11" x14ac:dyDescent="0.2">
      <c r="K231" s="79"/>
    </row>
    <row r="232" spans="11:11" x14ac:dyDescent="0.2">
      <c r="K232" s="79"/>
    </row>
    <row r="233" spans="11:11" x14ac:dyDescent="0.2">
      <c r="K233" s="79"/>
    </row>
    <row r="234" spans="11:11" x14ac:dyDescent="0.2">
      <c r="K234" s="79"/>
    </row>
    <row r="235" spans="11:11" x14ac:dyDescent="0.2">
      <c r="K235" s="79"/>
    </row>
    <row r="236" spans="11:11" x14ac:dyDescent="0.2">
      <c r="K236" s="79"/>
    </row>
    <row r="237" spans="11:11" x14ac:dyDescent="0.2">
      <c r="K237" s="79"/>
    </row>
    <row r="238" spans="11:11" x14ac:dyDescent="0.2">
      <c r="K238" s="79"/>
    </row>
    <row r="239" spans="11:11" x14ac:dyDescent="0.2">
      <c r="K239" s="79"/>
    </row>
    <row r="240" spans="11:11" x14ac:dyDescent="0.2">
      <c r="K240" s="79"/>
    </row>
    <row r="241" spans="11:11" x14ac:dyDescent="0.2">
      <c r="K241" s="79"/>
    </row>
    <row r="242" spans="11:11" x14ac:dyDescent="0.2">
      <c r="K242" s="79"/>
    </row>
    <row r="243" spans="11:11" x14ac:dyDescent="0.2">
      <c r="K243" s="79"/>
    </row>
    <row r="244" spans="11:11" x14ac:dyDescent="0.2">
      <c r="K244" s="79"/>
    </row>
    <row r="245" spans="11:11" x14ac:dyDescent="0.2">
      <c r="K245" s="79"/>
    </row>
    <row r="246" spans="11:11" x14ac:dyDescent="0.2">
      <c r="K246" s="79"/>
    </row>
    <row r="247" spans="11:11" x14ac:dyDescent="0.2">
      <c r="K247" s="79"/>
    </row>
    <row r="248" spans="11:11" x14ac:dyDescent="0.2">
      <c r="K248" s="79"/>
    </row>
    <row r="249" spans="11:11" x14ac:dyDescent="0.2">
      <c r="K249" s="79"/>
    </row>
    <row r="250" spans="11:11" x14ac:dyDescent="0.2">
      <c r="K250" s="79"/>
    </row>
    <row r="251" spans="11:11" x14ac:dyDescent="0.2">
      <c r="K251" s="79"/>
    </row>
    <row r="252" spans="11:11" x14ac:dyDescent="0.2">
      <c r="K252" s="79"/>
    </row>
    <row r="253" spans="11:11" x14ac:dyDescent="0.2">
      <c r="K253" s="79"/>
    </row>
    <row r="254" spans="11:11" x14ac:dyDescent="0.2">
      <c r="K254" s="79"/>
    </row>
    <row r="255" spans="11:11" x14ac:dyDescent="0.2">
      <c r="K255" s="79"/>
    </row>
    <row r="256" spans="11:11" x14ac:dyDescent="0.2">
      <c r="K256" s="79"/>
    </row>
    <row r="257" spans="11:11" x14ac:dyDescent="0.2">
      <c r="K257" s="79"/>
    </row>
    <row r="258" spans="11:11" x14ac:dyDescent="0.2">
      <c r="K258" s="79"/>
    </row>
    <row r="259" spans="11:11" x14ac:dyDescent="0.2">
      <c r="K259" s="79"/>
    </row>
    <row r="260" spans="11:11" x14ac:dyDescent="0.2">
      <c r="K260" s="79"/>
    </row>
    <row r="261" spans="11:11" x14ac:dyDescent="0.2">
      <c r="K261" s="79"/>
    </row>
    <row r="262" spans="11:11" x14ac:dyDescent="0.2">
      <c r="K262" s="79"/>
    </row>
    <row r="263" spans="11:11" x14ac:dyDescent="0.2">
      <c r="K263" s="79"/>
    </row>
    <row r="264" spans="11:11" x14ac:dyDescent="0.2">
      <c r="K264" s="79"/>
    </row>
    <row r="265" spans="11:11" x14ac:dyDescent="0.2">
      <c r="K265" s="79"/>
    </row>
    <row r="266" spans="11:11" x14ac:dyDescent="0.2">
      <c r="K266" s="79"/>
    </row>
    <row r="267" spans="11:11" x14ac:dyDescent="0.2">
      <c r="K267" s="79"/>
    </row>
    <row r="268" spans="11:11" x14ac:dyDescent="0.2">
      <c r="K268" s="79"/>
    </row>
    <row r="269" spans="11:11" x14ac:dyDescent="0.2">
      <c r="K269" s="79"/>
    </row>
    <row r="270" spans="11:11" x14ac:dyDescent="0.2">
      <c r="K270" s="79"/>
    </row>
    <row r="271" spans="11:11" x14ac:dyDescent="0.2">
      <c r="K271" s="79"/>
    </row>
    <row r="272" spans="11:11" x14ac:dyDescent="0.2">
      <c r="K272" s="79"/>
    </row>
    <row r="273" spans="11:11" x14ac:dyDescent="0.2">
      <c r="K273" s="81"/>
    </row>
    <row r="274" spans="11:11" x14ac:dyDescent="0.2">
      <c r="K274" s="81"/>
    </row>
    <row r="275" spans="11:11" x14ac:dyDescent="0.2">
      <c r="K275" s="81"/>
    </row>
    <row r="276" spans="11:11" x14ac:dyDescent="0.2">
      <c r="K276" s="81"/>
    </row>
    <row r="277" spans="11:11" x14ac:dyDescent="0.2">
      <c r="K277" s="81"/>
    </row>
    <row r="278" spans="11:11" x14ac:dyDescent="0.2">
      <c r="K278" s="81"/>
    </row>
    <row r="279" spans="11:11" x14ac:dyDescent="0.2">
      <c r="K279" s="81"/>
    </row>
    <row r="280" spans="11:11" x14ac:dyDescent="0.2">
      <c r="K280" s="81"/>
    </row>
    <row r="281" spans="11:11" x14ac:dyDescent="0.2">
      <c r="K281" s="81"/>
    </row>
    <row r="282" spans="11:11" x14ac:dyDescent="0.2">
      <c r="K282" s="81"/>
    </row>
    <row r="283" spans="11:11" x14ac:dyDescent="0.2">
      <c r="K283" s="81"/>
    </row>
    <row r="284" spans="11:11" x14ac:dyDescent="0.2">
      <c r="K284" s="81"/>
    </row>
    <row r="285" spans="11:11" x14ac:dyDescent="0.2">
      <c r="K285" s="81"/>
    </row>
    <row r="286" spans="11:11" x14ac:dyDescent="0.2">
      <c r="K286" s="81"/>
    </row>
    <row r="287" spans="11:11" x14ac:dyDescent="0.2">
      <c r="K287" s="81"/>
    </row>
    <row r="288" spans="11:11" x14ac:dyDescent="0.2">
      <c r="K288" s="81"/>
    </row>
    <row r="289" spans="11:11" x14ac:dyDescent="0.2">
      <c r="K289" s="81"/>
    </row>
    <row r="290" spans="11:11" x14ac:dyDescent="0.2">
      <c r="K290" s="81"/>
    </row>
    <row r="291" spans="11:11" x14ac:dyDescent="0.2">
      <c r="K291" s="81"/>
    </row>
    <row r="292" spans="11:11" x14ac:dyDescent="0.2">
      <c r="K292" s="81"/>
    </row>
    <row r="293" spans="11:11" x14ac:dyDescent="0.2">
      <c r="K293" s="81"/>
    </row>
    <row r="294" spans="11:11" x14ac:dyDescent="0.2">
      <c r="K294" s="81"/>
    </row>
    <row r="295" spans="11:11" x14ac:dyDescent="0.2">
      <c r="K295" s="81"/>
    </row>
    <row r="296" spans="11:11" x14ac:dyDescent="0.2">
      <c r="K296" s="81"/>
    </row>
    <row r="297" spans="11:11" x14ac:dyDescent="0.2">
      <c r="K297" s="81"/>
    </row>
    <row r="298" spans="11:11" x14ac:dyDescent="0.2">
      <c r="K298" s="81"/>
    </row>
    <row r="299" spans="11:11" x14ac:dyDescent="0.2">
      <c r="K299" s="81"/>
    </row>
    <row r="300" spans="11:11" x14ac:dyDescent="0.2">
      <c r="K300" s="81"/>
    </row>
    <row r="301" spans="11:11" x14ac:dyDescent="0.2">
      <c r="K301" s="81"/>
    </row>
    <row r="302" spans="11:11" x14ac:dyDescent="0.2">
      <c r="K302" s="81"/>
    </row>
    <row r="303" spans="11:11" x14ac:dyDescent="0.2">
      <c r="K303" s="81"/>
    </row>
    <row r="304" spans="11:11" x14ac:dyDescent="0.2">
      <c r="K304" s="81"/>
    </row>
    <row r="305" spans="11:11" x14ac:dyDescent="0.2">
      <c r="K305" s="81"/>
    </row>
    <row r="306" spans="11:11" x14ac:dyDescent="0.2">
      <c r="K306" s="81"/>
    </row>
    <row r="307" spans="11:11" x14ac:dyDescent="0.2">
      <c r="K307" s="81"/>
    </row>
    <row r="308" spans="11:11" x14ac:dyDescent="0.2">
      <c r="K308" s="81"/>
    </row>
    <row r="309" spans="11:11" x14ac:dyDescent="0.2">
      <c r="K309" s="81"/>
    </row>
    <row r="310" spans="11:11" x14ac:dyDescent="0.2">
      <c r="K310" s="81"/>
    </row>
    <row r="311" spans="11:11" x14ac:dyDescent="0.2">
      <c r="K311" s="81"/>
    </row>
    <row r="312" spans="11:11" x14ac:dyDescent="0.2">
      <c r="K312" s="81"/>
    </row>
    <row r="313" spans="11:11" x14ac:dyDescent="0.2">
      <c r="K313" s="81"/>
    </row>
    <row r="314" spans="11:11" x14ac:dyDescent="0.2">
      <c r="K314" s="81"/>
    </row>
    <row r="315" spans="11:11" x14ac:dyDescent="0.2">
      <c r="K315" s="81"/>
    </row>
    <row r="316" spans="11:11" x14ac:dyDescent="0.2">
      <c r="K316" s="81"/>
    </row>
    <row r="317" spans="11:11" x14ac:dyDescent="0.2">
      <c r="K317" s="81"/>
    </row>
    <row r="318" spans="11:11" x14ac:dyDescent="0.2">
      <c r="K318" s="81"/>
    </row>
    <row r="319" spans="11:11" x14ac:dyDescent="0.2">
      <c r="K319" s="81"/>
    </row>
    <row r="320" spans="11:11" x14ac:dyDescent="0.2">
      <c r="K320" s="81"/>
    </row>
    <row r="321" spans="11:11" x14ac:dyDescent="0.2">
      <c r="K321" s="81"/>
    </row>
    <row r="322" spans="11:11" x14ac:dyDescent="0.2">
      <c r="K322" s="81"/>
    </row>
    <row r="323" spans="11:11" x14ac:dyDescent="0.2">
      <c r="K323" s="81"/>
    </row>
    <row r="324" spans="11:11" x14ac:dyDescent="0.2">
      <c r="K324" s="79"/>
    </row>
    <row r="325" spans="11:11" x14ac:dyDescent="0.2">
      <c r="K325" s="79"/>
    </row>
    <row r="326" spans="11:11" x14ac:dyDescent="0.2">
      <c r="K326" s="79"/>
    </row>
    <row r="327" spans="11:11" x14ac:dyDescent="0.2">
      <c r="K327" s="79"/>
    </row>
    <row r="328" spans="11:11" x14ac:dyDescent="0.2">
      <c r="K328" s="79"/>
    </row>
    <row r="329" spans="11:11" x14ac:dyDescent="0.2">
      <c r="K329" s="79"/>
    </row>
    <row r="330" spans="11:11" x14ac:dyDescent="0.2">
      <c r="K330" s="79"/>
    </row>
    <row r="331" spans="11:11" x14ac:dyDescent="0.2">
      <c r="K331" s="79"/>
    </row>
    <row r="332" spans="11:11" x14ac:dyDescent="0.2">
      <c r="K332" s="79"/>
    </row>
    <row r="333" spans="11:11" x14ac:dyDescent="0.2">
      <c r="K333" s="79"/>
    </row>
    <row r="334" spans="11:11" x14ac:dyDescent="0.2">
      <c r="K334" s="79"/>
    </row>
    <row r="335" spans="11:11" x14ac:dyDescent="0.2">
      <c r="K335" s="79"/>
    </row>
    <row r="336" spans="11:11" x14ac:dyDescent="0.2">
      <c r="K336" s="79"/>
    </row>
    <row r="337" spans="11:11" x14ac:dyDescent="0.2">
      <c r="K337" s="79"/>
    </row>
    <row r="338" spans="11:11" x14ac:dyDescent="0.2">
      <c r="K338" s="79"/>
    </row>
    <row r="339" spans="11:11" x14ac:dyDescent="0.2">
      <c r="K339" s="79"/>
    </row>
    <row r="340" spans="11:11" x14ac:dyDescent="0.2">
      <c r="K340" s="79"/>
    </row>
    <row r="341" spans="11:11" x14ac:dyDescent="0.2">
      <c r="K341" s="79"/>
    </row>
    <row r="342" spans="11:11" x14ac:dyDescent="0.2">
      <c r="K342" s="79"/>
    </row>
    <row r="343" spans="11:11" x14ac:dyDescent="0.2">
      <c r="K343" s="79"/>
    </row>
    <row r="344" spans="11:11" x14ac:dyDescent="0.2">
      <c r="K344" s="79"/>
    </row>
    <row r="345" spans="11:11" x14ac:dyDescent="0.2">
      <c r="K345" s="79"/>
    </row>
    <row r="346" spans="11:11" x14ac:dyDescent="0.2">
      <c r="K346" s="79"/>
    </row>
    <row r="347" spans="11:11" x14ac:dyDescent="0.2">
      <c r="K347" s="79"/>
    </row>
    <row r="348" spans="11:11" x14ac:dyDescent="0.2">
      <c r="K348" s="79"/>
    </row>
    <row r="349" spans="11:11" x14ac:dyDescent="0.2">
      <c r="K349" s="79"/>
    </row>
    <row r="350" spans="11:11" x14ac:dyDescent="0.2">
      <c r="K350" s="79"/>
    </row>
    <row r="351" spans="11:11" x14ac:dyDescent="0.2">
      <c r="K351" s="79"/>
    </row>
    <row r="352" spans="11:11" x14ac:dyDescent="0.2">
      <c r="K352" s="79"/>
    </row>
    <row r="353" spans="11:11" x14ac:dyDescent="0.2">
      <c r="K353" s="79"/>
    </row>
    <row r="354" spans="11:11" x14ac:dyDescent="0.2">
      <c r="K354" s="79"/>
    </row>
    <row r="355" spans="11:11" x14ac:dyDescent="0.2">
      <c r="K355" s="79"/>
    </row>
    <row r="356" spans="11:11" x14ac:dyDescent="0.2">
      <c r="K356" s="79"/>
    </row>
    <row r="357" spans="11:11" x14ac:dyDescent="0.2">
      <c r="K357" s="79"/>
    </row>
    <row r="358" spans="11:11" x14ac:dyDescent="0.2">
      <c r="K358" s="79"/>
    </row>
    <row r="359" spans="11:11" x14ac:dyDescent="0.2">
      <c r="K359" s="79"/>
    </row>
    <row r="360" spans="11:11" x14ac:dyDescent="0.2">
      <c r="K360" s="79"/>
    </row>
    <row r="361" spans="11:11" x14ac:dyDescent="0.2">
      <c r="K361" s="79"/>
    </row>
    <row r="362" spans="11:11" x14ac:dyDescent="0.2">
      <c r="K362" s="79"/>
    </row>
    <row r="363" spans="11:11" x14ac:dyDescent="0.2">
      <c r="K363" s="79"/>
    </row>
    <row r="364" spans="11:11" x14ac:dyDescent="0.2">
      <c r="K364" s="79"/>
    </row>
    <row r="365" spans="11:11" x14ac:dyDescent="0.2">
      <c r="K365" s="79"/>
    </row>
    <row r="366" spans="11:11" x14ac:dyDescent="0.2">
      <c r="K366" s="79"/>
    </row>
    <row r="367" spans="11:11" x14ac:dyDescent="0.2">
      <c r="K367" s="79"/>
    </row>
    <row r="368" spans="11:11" x14ac:dyDescent="0.2">
      <c r="K368" s="79"/>
    </row>
    <row r="369" spans="11:11" x14ac:dyDescent="0.2">
      <c r="K369" s="79"/>
    </row>
    <row r="370" spans="11:11" x14ac:dyDescent="0.2">
      <c r="K370" s="79"/>
    </row>
    <row r="371" spans="11:11" x14ac:dyDescent="0.2">
      <c r="K371" s="79"/>
    </row>
    <row r="372" spans="11:11" x14ac:dyDescent="0.2">
      <c r="K372" s="79"/>
    </row>
    <row r="373" spans="11:11" x14ac:dyDescent="0.2">
      <c r="K373" s="79"/>
    </row>
    <row r="374" spans="11:11" x14ac:dyDescent="0.2">
      <c r="K374" s="79"/>
    </row>
    <row r="375" spans="11:11" x14ac:dyDescent="0.2">
      <c r="K375" s="79"/>
    </row>
    <row r="376" spans="11:11" x14ac:dyDescent="0.2">
      <c r="K376" s="79"/>
    </row>
    <row r="377" spans="11:11" x14ac:dyDescent="0.2">
      <c r="K377" s="79"/>
    </row>
    <row r="378" spans="11:11" x14ac:dyDescent="0.2">
      <c r="K378" s="79"/>
    </row>
    <row r="379" spans="11:11" x14ac:dyDescent="0.2">
      <c r="K379" s="79"/>
    </row>
    <row r="380" spans="11:11" x14ac:dyDescent="0.2">
      <c r="K380" s="79"/>
    </row>
    <row r="381" spans="11:11" x14ac:dyDescent="0.2">
      <c r="K381" s="79"/>
    </row>
    <row r="382" spans="11:11" x14ac:dyDescent="0.2">
      <c r="K382" s="79"/>
    </row>
    <row r="383" spans="11:11" x14ac:dyDescent="0.2">
      <c r="K383" s="79"/>
    </row>
    <row r="384" spans="11:11" x14ac:dyDescent="0.2">
      <c r="K384" s="79"/>
    </row>
    <row r="385" spans="11:11" x14ac:dyDescent="0.2">
      <c r="K385" s="79"/>
    </row>
    <row r="386" spans="11:11" x14ac:dyDescent="0.2">
      <c r="K386" s="79"/>
    </row>
    <row r="387" spans="11:11" x14ac:dyDescent="0.2">
      <c r="K387" s="79"/>
    </row>
    <row r="388" spans="11:11" x14ac:dyDescent="0.2">
      <c r="K388" s="79"/>
    </row>
    <row r="389" spans="11:11" x14ac:dyDescent="0.2">
      <c r="K389" s="79"/>
    </row>
    <row r="390" spans="11:11" x14ac:dyDescent="0.2">
      <c r="K390" s="79"/>
    </row>
    <row r="391" spans="11:11" x14ac:dyDescent="0.2">
      <c r="K391" s="79"/>
    </row>
    <row r="392" spans="11:11" x14ac:dyDescent="0.2">
      <c r="K392" s="79"/>
    </row>
    <row r="393" spans="11:11" x14ac:dyDescent="0.2">
      <c r="K393" s="79"/>
    </row>
    <row r="394" spans="11:11" x14ac:dyDescent="0.2">
      <c r="K394" s="79"/>
    </row>
    <row r="395" spans="11:11" x14ac:dyDescent="0.2">
      <c r="K395" s="79"/>
    </row>
    <row r="396" spans="11:11" x14ac:dyDescent="0.2">
      <c r="K396" s="79"/>
    </row>
    <row r="397" spans="11:11" x14ac:dyDescent="0.2">
      <c r="K397" s="79"/>
    </row>
    <row r="398" spans="11:11" x14ac:dyDescent="0.2">
      <c r="K398" s="79"/>
    </row>
    <row r="399" spans="11:11" x14ac:dyDescent="0.2">
      <c r="K399" s="79"/>
    </row>
    <row r="400" spans="11:11" x14ac:dyDescent="0.2">
      <c r="K400" s="79"/>
    </row>
    <row r="401" spans="11:11" x14ac:dyDescent="0.2">
      <c r="K401" s="79"/>
    </row>
    <row r="402" spans="11:11" x14ac:dyDescent="0.2">
      <c r="K402" s="79"/>
    </row>
    <row r="403" spans="11:11" x14ac:dyDescent="0.2">
      <c r="K403" s="79"/>
    </row>
    <row r="404" spans="11:11" x14ac:dyDescent="0.2">
      <c r="K404" s="79"/>
    </row>
    <row r="405" spans="11:11" x14ac:dyDescent="0.2">
      <c r="K405" s="79"/>
    </row>
    <row r="406" spans="11:11" x14ac:dyDescent="0.2">
      <c r="K406" s="79"/>
    </row>
    <row r="407" spans="11:11" x14ac:dyDescent="0.2">
      <c r="K407" s="79"/>
    </row>
    <row r="408" spans="11:11" x14ac:dyDescent="0.2">
      <c r="K408" s="79"/>
    </row>
    <row r="409" spans="11:11" x14ac:dyDescent="0.2">
      <c r="K409" s="79"/>
    </row>
    <row r="410" spans="11:11" x14ac:dyDescent="0.2">
      <c r="K410" s="79"/>
    </row>
    <row r="411" spans="11:11" x14ac:dyDescent="0.2">
      <c r="K411" s="79"/>
    </row>
    <row r="412" spans="11:11" x14ac:dyDescent="0.2">
      <c r="K412" s="79"/>
    </row>
    <row r="413" spans="11:11" x14ac:dyDescent="0.2">
      <c r="K413" s="79"/>
    </row>
    <row r="414" spans="11:11" x14ac:dyDescent="0.2">
      <c r="K414" s="79"/>
    </row>
    <row r="415" spans="11:11" x14ac:dyDescent="0.2">
      <c r="K415" s="79"/>
    </row>
    <row r="416" spans="11:11" x14ac:dyDescent="0.2">
      <c r="K416" s="79"/>
    </row>
    <row r="417" spans="11:11" x14ac:dyDescent="0.2">
      <c r="K417" s="79"/>
    </row>
    <row r="418" spans="11:11" x14ac:dyDescent="0.2">
      <c r="K418" s="79"/>
    </row>
    <row r="419" spans="11:11" x14ac:dyDescent="0.2">
      <c r="K419" s="79"/>
    </row>
    <row r="420" spans="11:11" x14ac:dyDescent="0.2">
      <c r="K420" s="79"/>
    </row>
    <row r="421" spans="11:11" x14ac:dyDescent="0.2">
      <c r="K421" s="79"/>
    </row>
    <row r="422" spans="11:11" x14ac:dyDescent="0.2">
      <c r="K422" s="79"/>
    </row>
    <row r="423" spans="11:11" x14ac:dyDescent="0.2">
      <c r="K423" s="79"/>
    </row>
    <row r="424" spans="11:11" x14ac:dyDescent="0.2">
      <c r="K424" s="79"/>
    </row>
    <row r="425" spans="11:11" x14ac:dyDescent="0.2">
      <c r="K425" s="79"/>
    </row>
    <row r="426" spans="11:11" x14ac:dyDescent="0.2">
      <c r="K426" s="79"/>
    </row>
    <row r="427" spans="11:11" x14ac:dyDescent="0.2">
      <c r="K427" s="79"/>
    </row>
    <row r="428" spans="11:11" x14ac:dyDescent="0.2">
      <c r="K428" s="79"/>
    </row>
    <row r="429" spans="11:11" x14ac:dyDescent="0.2">
      <c r="K429" s="79"/>
    </row>
    <row r="430" spans="11:11" x14ac:dyDescent="0.2">
      <c r="K430" s="79"/>
    </row>
    <row r="431" spans="11:11" x14ac:dyDescent="0.2">
      <c r="K431" s="79"/>
    </row>
    <row r="432" spans="11:11" x14ac:dyDescent="0.2">
      <c r="K432" s="79"/>
    </row>
    <row r="433" spans="11:11" x14ac:dyDescent="0.2">
      <c r="K433" s="79"/>
    </row>
    <row r="434" spans="11:11" x14ac:dyDescent="0.2">
      <c r="K434" s="79"/>
    </row>
    <row r="435" spans="11:11" x14ac:dyDescent="0.2">
      <c r="K435" s="79"/>
    </row>
    <row r="436" spans="11:11" x14ac:dyDescent="0.2">
      <c r="K436" s="79"/>
    </row>
    <row r="437" spans="11:11" x14ac:dyDescent="0.2">
      <c r="K437" s="79"/>
    </row>
    <row r="438" spans="11:11" x14ac:dyDescent="0.2">
      <c r="K438" s="79"/>
    </row>
    <row r="439" spans="11:11" x14ac:dyDescent="0.2">
      <c r="K439" s="79"/>
    </row>
    <row r="440" spans="11:11" x14ac:dyDescent="0.2">
      <c r="K440" s="79"/>
    </row>
    <row r="441" spans="11:11" x14ac:dyDescent="0.2">
      <c r="K441" s="79"/>
    </row>
    <row r="442" spans="11:11" x14ac:dyDescent="0.2">
      <c r="K442" s="79"/>
    </row>
    <row r="443" spans="11:11" x14ac:dyDescent="0.2">
      <c r="K443" s="79"/>
    </row>
    <row r="444" spans="11:11" x14ac:dyDescent="0.2">
      <c r="K444" s="79"/>
    </row>
    <row r="445" spans="11:11" x14ac:dyDescent="0.2">
      <c r="K445" s="79"/>
    </row>
    <row r="446" spans="11:11" x14ac:dyDescent="0.2">
      <c r="K446" s="79"/>
    </row>
    <row r="447" spans="11:11" x14ac:dyDescent="0.2">
      <c r="K447" s="79"/>
    </row>
    <row r="448" spans="11:11" x14ac:dyDescent="0.2">
      <c r="K448" s="79"/>
    </row>
    <row r="449" spans="11:11" x14ac:dyDescent="0.2">
      <c r="K449" s="81"/>
    </row>
    <row r="450" spans="11:11" x14ac:dyDescent="0.2">
      <c r="K450" s="81"/>
    </row>
    <row r="451" spans="11:11" x14ac:dyDescent="0.2">
      <c r="K451" s="81"/>
    </row>
    <row r="452" spans="11:11" x14ac:dyDescent="0.2">
      <c r="K452" s="81"/>
    </row>
    <row r="453" spans="11:11" x14ac:dyDescent="0.2">
      <c r="K453" s="81"/>
    </row>
    <row r="454" spans="11:11" x14ac:dyDescent="0.2">
      <c r="K454" s="81"/>
    </row>
    <row r="455" spans="11:11" x14ac:dyDescent="0.2">
      <c r="K455" s="81"/>
    </row>
    <row r="456" spans="11:11" x14ac:dyDescent="0.2">
      <c r="K456" s="81"/>
    </row>
    <row r="457" spans="11:11" x14ac:dyDescent="0.2">
      <c r="K457" s="81"/>
    </row>
    <row r="458" spans="11:11" x14ac:dyDescent="0.2">
      <c r="K458" s="81"/>
    </row>
    <row r="459" spans="11:11" x14ac:dyDescent="0.2">
      <c r="K459" s="81"/>
    </row>
    <row r="460" spans="11:11" x14ac:dyDescent="0.2">
      <c r="K460" s="81"/>
    </row>
    <row r="461" spans="11:11" x14ac:dyDescent="0.2">
      <c r="K461" s="81"/>
    </row>
    <row r="462" spans="11:11" x14ac:dyDescent="0.2">
      <c r="K462" s="81"/>
    </row>
    <row r="463" spans="11:11" x14ac:dyDescent="0.2">
      <c r="K463" s="81"/>
    </row>
    <row r="464" spans="11:11" x14ac:dyDescent="0.2">
      <c r="K464" s="81"/>
    </row>
    <row r="465" spans="11:11" x14ac:dyDescent="0.2">
      <c r="K465" s="81"/>
    </row>
    <row r="466" spans="11:11" x14ac:dyDescent="0.2">
      <c r="K466" s="81"/>
    </row>
    <row r="467" spans="11:11" x14ac:dyDescent="0.2">
      <c r="K467" s="81"/>
    </row>
    <row r="468" spans="11:11" x14ac:dyDescent="0.2">
      <c r="K468" s="81"/>
    </row>
    <row r="469" spans="11:11" x14ac:dyDescent="0.2">
      <c r="K469" s="81"/>
    </row>
    <row r="470" spans="11:11" x14ac:dyDescent="0.2">
      <c r="K470" s="81"/>
    </row>
    <row r="471" spans="11:11" x14ac:dyDescent="0.2">
      <c r="K471" s="81"/>
    </row>
    <row r="472" spans="11:11" x14ac:dyDescent="0.2">
      <c r="K472" s="81"/>
    </row>
    <row r="473" spans="11:11" x14ac:dyDescent="0.2">
      <c r="K473" s="81"/>
    </row>
    <row r="474" spans="11:11" x14ac:dyDescent="0.2">
      <c r="K474" s="81"/>
    </row>
    <row r="475" spans="11:11" x14ac:dyDescent="0.2">
      <c r="K475" s="81"/>
    </row>
    <row r="476" spans="11:11" x14ac:dyDescent="0.2">
      <c r="K476" s="81"/>
    </row>
    <row r="477" spans="11:11" x14ac:dyDescent="0.2">
      <c r="K477" s="81"/>
    </row>
    <row r="478" spans="11:11" x14ac:dyDescent="0.2">
      <c r="K478" s="81"/>
    </row>
    <row r="479" spans="11:11" x14ac:dyDescent="0.2">
      <c r="K479" s="81"/>
    </row>
    <row r="480" spans="11:11" x14ac:dyDescent="0.2">
      <c r="K480" s="81"/>
    </row>
    <row r="481" spans="11:11" x14ac:dyDescent="0.2">
      <c r="K481" s="81"/>
    </row>
    <row r="482" spans="11:11" x14ac:dyDescent="0.2">
      <c r="K482" s="81"/>
    </row>
    <row r="483" spans="11:11" x14ac:dyDescent="0.2">
      <c r="K483" s="81"/>
    </row>
    <row r="484" spans="11:11" x14ac:dyDescent="0.2">
      <c r="K484" s="81"/>
    </row>
    <row r="485" spans="11:11" x14ac:dyDescent="0.2">
      <c r="K485" s="81"/>
    </row>
    <row r="486" spans="11:11" x14ac:dyDescent="0.2">
      <c r="K486" s="81"/>
    </row>
    <row r="487" spans="11:11" x14ac:dyDescent="0.2">
      <c r="K487" s="81"/>
    </row>
    <row r="488" spans="11:11" x14ac:dyDescent="0.2">
      <c r="K488" s="81"/>
    </row>
    <row r="489" spans="11:11" x14ac:dyDescent="0.2">
      <c r="K489" s="81"/>
    </row>
    <row r="490" spans="11:11" x14ac:dyDescent="0.2">
      <c r="K490" s="81"/>
    </row>
    <row r="491" spans="11:11" x14ac:dyDescent="0.2">
      <c r="K491" s="81"/>
    </row>
    <row r="492" spans="11:11" x14ac:dyDescent="0.2">
      <c r="K492" s="81"/>
    </row>
  </sheetData>
  <mergeCells count="60">
    <mergeCell ref="I11:I12"/>
    <mergeCell ref="D26:E26"/>
    <mergeCell ref="L19:L20"/>
    <mergeCell ref="G11:G12"/>
    <mergeCell ref="H11:H12"/>
    <mergeCell ref="J17:J18"/>
    <mergeCell ref="J15:J16"/>
    <mergeCell ref="J11:J12"/>
    <mergeCell ref="K11:K12"/>
    <mergeCell ref="J19:J20"/>
    <mergeCell ref="J32:J33"/>
    <mergeCell ref="D21:E21"/>
    <mergeCell ref="D25:E25"/>
    <mergeCell ref="D23:E23"/>
    <mergeCell ref="D24:E24"/>
    <mergeCell ref="D22:E22"/>
    <mergeCell ref="D27:E27"/>
    <mergeCell ref="D28:E28"/>
    <mergeCell ref="D29:E29"/>
    <mergeCell ref="D36:E36"/>
    <mergeCell ref="D37:E37"/>
    <mergeCell ref="D38:E38"/>
    <mergeCell ref="D34:E34"/>
    <mergeCell ref="D35:E35"/>
    <mergeCell ref="F1:F5"/>
    <mergeCell ref="G2:K2"/>
    <mergeCell ref="G3:K3"/>
    <mergeCell ref="G4:K4"/>
    <mergeCell ref="G5:K5"/>
    <mergeCell ref="B61:D61"/>
    <mergeCell ref="D48:E48"/>
    <mergeCell ref="B60:D60"/>
    <mergeCell ref="E61:H61"/>
    <mergeCell ref="E60:H60"/>
    <mergeCell ref="E58:H58"/>
    <mergeCell ref="E59:H59"/>
    <mergeCell ref="C49:E49"/>
    <mergeCell ref="C55:E55"/>
    <mergeCell ref="C50:E50"/>
    <mergeCell ref="C51:E51"/>
    <mergeCell ref="C52:E52"/>
    <mergeCell ref="C53:E53"/>
    <mergeCell ref="C54:E54"/>
    <mergeCell ref="I6:J6"/>
    <mergeCell ref="I7:J7"/>
    <mergeCell ref="I8:J8"/>
    <mergeCell ref="I9:J9"/>
    <mergeCell ref="A6:B6"/>
    <mergeCell ref="A7:B7"/>
    <mergeCell ref="A8:B8"/>
    <mergeCell ref="A9:B9"/>
    <mergeCell ref="D7:G7"/>
    <mergeCell ref="A10:B10"/>
    <mergeCell ref="D19:E20"/>
    <mergeCell ref="A11:A12"/>
    <mergeCell ref="D11:E12"/>
    <mergeCell ref="F11:F12"/>
    <mergeCell ref="B12:C12"/>
    <mergeCell ref="D15:E16"/>
    <mergeCell ref="D17:E18"/>
  </mergeCells>
  <printOptions horizontalCentered="1"/>
  <pageMargins left="0.17" right="0.27559055118110198" top="0.47" bottom="0.45" header="0.34" footer="0.37"/>
  <pageSetup paperSize="9" scale="6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</vt:lpstr>
      <vt:lpstr>Generator Sizing</vt:lpstr>
      <vt:lpstr>'Generator Sizing'!Print_Titles</vt:lpstr>
    </vt:vector>
  </TitlesOfParts>
  <Company>Tripatra Engineering, PT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indri_an</dc:creator>
  <cp:lastModifiedBy>User</cp:lastModifiedBy>
  <cp:lastPrinted>2015-11-05T11:42:42Z</cp:lastPrinted>
  <dcterms:created xsi:type="dcterms:W3CDTF">2008-09-08T00:58:31Z</dcterms:created>
  <dcterms:modified xsi:type="dcterms:W3CDTF">2015-11-07T08:56:59Z</dcterms:modified>
</cp:coreProperties>
</file>