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ceries" sheetId="1" state="visible" r:id="rId2"/>
    <sheet name="Discounts" sheetId="2" state="visible" r:id="rId3"/>
  </sheets>
  <definedNames>
    <definedName function="false" hidden="true" localSheetId="0" name="_xlnm._FilterDatabase" vbProcedure="false">Groceries!$A$3:$K$33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<sst xmlns="http://schemas.openxmlformats.org/spreadsheetml/2006/main" count="39" uniqueCount="39">
  <si>
    <t xml:space="preserve">date</t>
  </si>
  <si>
    <t xml:space="preserve">price</t>
  </si>
  <si>
    <t xml:space="preserve">rates</t>
  </si>
  <si>
    <t xml:space="preserve">effective price</t>
  </si>
  <si>
    <t xml:space="preserve">category (why?)</t>
  </si>
  <si>
    <t xml:space="preserve">budget</t>
  </si>
  <si>
    <t xml:space="preserve">when</t>
  </si>
  <si>
    <t xml:space="preserve">who</t>
  </si>
  <si>
    <t xml:space="preserve">where</t>
  </si>
  <si>
    <t xml:space="preserve">what</t>
  </si>
  <si>
    <t xml:space="preserve">total</t>
  </si>
  <si>
    <t xml:space="preserve">tax</t>
  </si>
  <si>
    <t xml:space="preserve">disc</t>
  </si>
  <si>
    <t xml:space="preserve">quantity</t>
  </si>
  <si>
    <t xml:space="preserve">how much? (p * q)</t>
  </si>
  <si>
    <t xml:space="preserve">Discount table</t>
  </si>
  <si>
    <t xml:space="preserve">code</t>
  </si>
  <si>
    <t xml:space="preserve">discount?</t>
  </si>
  <si>
    <t xml:space="preserve">name</t>
  </si>
  <si>
    <t xml:space="preserve">fb</t>
  </si>
  <si>
    <t xml:space="preserve">FoodBasics</t>
  </si>
  <si>
    <t xml:space="preserve">fc</t>
  </si>
  <si>
    <t xml:space="preserve">FreshCo</t>
  </si>
  <si>
    <t xml:space="preserve">gt</t>
  </si>
  <si>
    <t xml:space="preserve">Giant Tiger</t>
  </si>
  <si>
    <t xml:space="preserve">ll</t>
  </si>
  <si>
    <t xml:space="preserve">Loblaws</t>
  </si>
  <si>
    <t xml:space="preserve">mt</t>
  </si>
  <si>
    <t xml:space="preserve">Metro</t>
  </si>
  <si>
    <t xml:space="preserve">nf</t>
  </si>
  <si>
    <t xml:space="preserve">No Frills</t>
  </si>
  <si>
    <t xml:space="preserve">rc</t>
  </si>
  <si>
    <t xml:space="preserve">Real Canadian Superstore</t>
  </si>
  <si>
    <t xml:space="preserve">sb</t>
  </si>
  <si>
    <t xml:space="preserve">Sobeys</t>
  </si>
  <si>
    <t xml:space="preserve">vm</t>
  </si>
  <si>
    <t xml:space="preserve">ValuMart</t>
  </si>
  <si>
    <t xml:space="preserve">wm</t>
  </si>
  <si>
    <t xml:space="preserve">Walmart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</si>
</sst>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yyyy\-mm\-dd"/>
    <numFmt numFmtId="167" formatCode="#,##0.00"/>
    <numFmt numFmtId="168" formatCode="[$$-409]#,##0.00;[RED]\-[$$-409]#,##0.00"/>
    <numFmt numFmtId="169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i val="true"/>
      <sz val="12"/>
      <name val="Arial"/>
      <family val="2"/>
    </font>
    <font>
      <b val="true"/>
      <u val="single"/>
      <sz val="12"/>
      <name val="Arial"/>
      <family val="2"/>
    </font>
    <font>
      <sz val="12"/>
      <color rgb="FF1C99E0"/>
      <name val="Arial"/>
      <family val="2"/>
    </font>
    <font>
      <sz val="12"/>
      <color rgb="FF18A303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u val="single"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1C99E0"/>
        </patternFill>
      </fill>
    </dxf>
    <dxf>
      <fill>
        <patternFill patternType="solid">
          <fgColor rgb="FF18A303"/>
        </patternFill>
      </fill>
    </dxf>
    <dxf>
      <font>
        <name val="Arial"/>
        <family val="2"/>
        <color rgb="FFCC0000"/>
      </font>
      <fill>
        <patternFill>
          <bgColor rgb="FFFFCCCC"/>
        </patternFill>
      </fill>
    </dxf>
    <dxf>
      <font>
        <name val="Arial"/>
        <family val="2"/>
        <color rgb="FF006600"/>
      </font>
      <fill>
        <patternFill>
          <bgColor rgb="FFCCFFCC"/>
        </patternFill>
      </fill>
    </dxf>
    <dxf>
      <font>
        <name val="Arial"/>
        <family val="2"/>
        <b val="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8A30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oodbasics.ca/flyer.en.html" TargetMode="External"/><Relationship Id="rId2" Type="http://schemas.openxmlformats.org/officeDocument/2006/relationships/hyperlink" Target="https://freshco.com/flyer/" TargetMode="External"/><Relationship Id="rId3" Type="http://schemas.openxmlformats.org/officeDocument/2006/relationships/hyperlink" Target="https://www.gianttiger.com/collections/flyers-and-deals?view=flyers" TargetMode="External"/><Relationship Id="rId4" Type="http://schemas.openxmlformats.org/officeDocument/2006/relationships/hyperlink" Target="https://www.loblaws.ca/print-flyer" TargetMode="External"/><Relationship Id="rId5" Type="http://schemas.openxmlformats.org/officeDocument/2006/relationships/hyperlink" Target="https://www.metro.ca/en/flyer" TargetMode="External"/><Relationship Id="rId6" Type="http://schemas.openxmlformats.org/officeDocument/2006/relationships/hyperlink" Target="https://www.nofrills.ca/print-flyer" TargetMode="External"/><Relationship Id="rId7" Type="http://schemas.openxmlformats.org/officeDocument/2006/relationships/hyperlink" Target="https://www.realcanadiansuperstore.ca/print-flyer" TargetMode="External"/><Relationship Id="rId8" Type="http://schemas.openxmlformats.org/officeDocument/2006/relationships/hyperlink" Target="https://www.sobeys.com/en/flyer/" TargetMode="External"/><Relationship Id="rId9" Type="http://schemas.openxmlformats.org/officeDocument/2006/relationships/hyperlink" Target="https://www.valumart.ca/print-flyer" TargetMode="External"/><Relationship Id="rId10" Type="http://schemas.openxmlformats.org/officeDocument/2006/relationships/hyperlink" Target="https://www.walmart.ca/fly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34.93"/>
    <col collapsed="false" customWidth="true" hidden="false" outlineLevel="0" max="3" min="3" style="1" width="9.28"/>
    <col collapsed="false" customWidth="true" hidden="false" outlineLevel="0" max="4" min="4" style="1" width="7.9"/>
    <col collapsed="false" customWidth="true" hidden="false" outlineLevel="0" max="5" min="5" style="1" width="7.63"/>
    <col collapsed="false" customWidth="true" hidden="false" outlineLevel="0" max="6" min="6" style="1" width="9.55"/>
    <col collapsed="false" customWidth="true" hidden="false" outlineLevel="0" max="7" min="7" style="2" width="9.79"/>
    <col collapsed="false" customWidth="true" hidden="false" outlineLevel="0" max="8" min="8" style="1" width="9.88"/>
    <col collapsed="false" customWidth="true" hidden="false" outlineLevel="0" max="9" min="9" style="1" width="14.92"/>
    <col collapsed="false" customWidth="true" hidden="false" outlineLevel="0" max="10" min="10" style="1" width="9.33"/>
    <col collapsed="false" customWidth="true" hidden="false" outlineLevel="0" max="11" min="11" style="1" width="7.42"/>
    <col collapsed="false" customWidth="true" hidden="false" outlineLevel="0" max="14" min="13" style="1" width="5.72"/>
  </cols>
  <sheetData>
    <row r="1" customFormat="false" ht="13.45" hidden="false" customHeight="true" outlineLevel="0" collapsed="false">
      <c r="A1" s="3" t="s">
        <v>0</v>
      </c>
      <c r="B1" s="4" t="n">
        <v>45292</v>
      </c>
      <c r="C1" s="3" t="s">
        <v>1</v>
      </c>
      <c r="D1" s="5" t="s">
        <v>2</v>
      </c>
      <c r="E1" s="5"/>
      <c r="F1" s="6" t="s">
        <v>3</v>
      </c>
      <c r="G1" s="6" t="s">
        <v>4</v>
      </c>
      <c r="H1" s="7" t="s">
        <v>5</v>
      </c>
      <c r="I1" s="8" t="n">
        <v>25</v>
      </c>
      <c r="J1" s="3" t="s">
        <v>6</v>
      </c>
      <c r="K1" s="3" t="s">
        <v>7</v>
      </c>
      <c r="M1" s="9"/>
      <c r="N1" s="9"/>
    </row>
    <row r="2" customFormat="false" ht="13.45" hidden="false" customHeight="true" outlineLevel="0" collapsed="false">
      <c r="A2" s="3" t="s">
        <v>8</v>
      </c>
      <c r="B2" s="3" t="s">
        <v>9</v>
      </c>
      <c r="C2" s="3"/>
      <c r="D2" s="10" t="n">
        <v>0.13</v>
      </c>
      <c r="E2" s="10" t="n">
        <v>0.1</v>
      </c>
      <c r="F2" s="6"/>
      <c r="G2" s="6"/>
      <c r="H2" s="7" t="s">
        <v>10</v>
      </c>
      <c r="I2" s="11" t="n">
        <f aca="false">SUM(I4:I103)</f>
        <v>0</v>
      </c>
      <c r="J2" s="3"/>
      <c r="K2" s="3"/>
      <c r="M2" s="9"/>
      <c r="N2" s="9"/>
    </row>
    <row r="3" customFormat="false" ht="29.35" hidden="false" customHeight="true" outlineLevel="0" collapsed="false">
      <c r="A3" s="3"/>
      <c r="B3" s="3"/>
      <c r="C3" s="3"/>
      <c r="D3" s="3" t="s">
        <v>11</v>
      </c>
      <c r="E3" s="3" t="s">
        <v>12</v>
      </c>
      <c r="F3" s="6"/>
      <c r="G3" s="6"/>
      <c r="H3" s="3" t="s">
        <v>13</v>
      </c>
      <c r="I3" s="3" t="s">
        <v>14</v>
      </c>
      <c r="J3" s="3"/>
      <c r="K3" s="3"/>
      <c r="M3" s="9"/>
      <c r="N3" s="9"/>
    </row>
    <row r="4" customFormat="false" ht="15" hidden="false" customHeight="false" outlineLevel="0" collapsed="false">
      <c r="A4" s="12"/>
      <c r="B4" s="12"/>
      <c r="C4" s="13" t="n">
        <v>0</v>
      </c>
      <c r="D4" s="12" t="n">
        <v>0</v>
      </c>
      <c r="E4" s="14" t="n">
        <f aca="false">IFERROR(VLOOKUP(A4,Discounts!$A$3:$B$12,2,0),0)</f>
        <v>0</v>
      </c>
      <c r="F4" s="15" t="n">
        <f aca="false">C4+PRODUCT(C4,D4,$D$2)-PRODUCT(C4,E4,$E$2)</f>
        <v>0</v>
      </c>
      <c r="G4" s="12"/>
      <c r="H4" s="12" t="n">
        <v>0</v>
      </c>
      <c r="I4" s="16" t="n">
        <f aca="false">H4*F4</f>
        <v>0</v>
      </c>
      <c r="J4" s="12"/>
      <c r="K4" s="12"/>
    </row>
    <row r="5" customFormat="false" ht="15" hidden="false" customHeight="false" outlineLevel="0" collapsed="false">
      <c r="A5" s="12"/>
      <c r="B5" s="12"/>
      <c r="C5" s="13" t="n">
        <v>0</v>
      </c>
      <c r="D5" s="12" t="n">
        <v>0</v>
      </c>
      <c r="E5" s="14" t="n">
        <f aca="false">IFERROR(VLOOKUP(A5,Discounts!$A$3:$B$12,2,0),0)</f>
        <v>0</v>
      </c>
      <c r="F5" s="15" t="n">
        <f aca="false">C5+PRODUCT(C5,D5,$D$2)-PRODUCT(C5,E5,$E$2)</f>
        <v>0</v>
      </c>
      <c r="G5" s="12"/>
      <c r="H5" s="12" t="n">
        <v>0</v>
      </c>
      <c r="I5" s="16" t="n">
        <f aca="false">H5*F5</f>
        <v>0</v>
      </c>
      <c r="J5" s="12"/>
      <c r="K5" s="12"/>
    </row>
    <row r="6" customFormat="false" ht="15" hidden="false" customHeight="false" outlineLevel="0" collapsed="false">
      <c r="A6" s="12"/>
      <c r="B6" s="12"/>
      <c r="C6" s="13" t="n">
        <v>0</v>
      </c>
      <c r="D6" s="12" t="n">
        <v>0</v>
      </c>
      <c r="E6" s="14" t="n">
        <f aca="false">IFERROR(VLOOKUP(A6,Discounts!$A$3:$B$12,2,0),0)</f>
        <v>0</v>
      </c>
      <c r="F6" s="15" t="n">
        <f aca="false">C6+PRODUCT(C6,D6,$D$2)-PRODUCT(C6,E6,$E$2)</f>
        <v>0</v>
      </c>
      <c r="G6" s="12"/>
      <c r="H6" s="12" t="n">
        <v>0</v>
      </c>
      <c r="I6" s="16" t="n">
        <f aca="false">H6*F6</f>
        <v>0</v>
      </c>
      <c r="J6" s="12"/>
      <c r="K6" s="12"/>
    </row>
    <row r="7" customFormat="false" ht="15" hidden="false" customHeight="false" outlineLevel="0" collapsed="false">
      <c r="A7" s="12"/>
      <c r="B7" s="12"/>
      <c r="C7" s="13" t="n">
        <v>0</v>
      </c>
      <c r="D7" s="12" t="n">
        <v>0</v>
      </c>
      <c r="E7" s="14" t="n">
        <f aca="false">IFERROR(VLOOKUP(A7,Discounts!$A$3:$B$12,2,0),0)</f>
        <v>0</v>
      </c>
      <c r="F7" s="15" t="n">
        <f aca="false">C7+PRODUCT(C7,D7,$D$2)-PRODUCT(C7,E7,$E$2)</f>
        <v>0</v>
      </c>
      <c r="G7" s="12"/>
      <c r="H7" s="12" t="n">
        <v>0</v>
      </c>
      <c r="I7" s="16" t="n">
        <f aca="false">H7*F7</f>
        <v>0</v>
      </c>
      <c r="J7" s="12"/>
      <c r="K7" s="12"/>
    </row>
    <row r="8" customFormat="false" ht="15" hidden="false" customHeight="false" outlineLevel="0" collapsed="false">
      <c r="A8" s="12"/>
      <c r="B8" s="12"/>
      <c r="C8" s="13" t="n">
        <v>0</v>
      </c>
      <c r="D8" s="12" t="n">
        <v>0</v>
      </c>
      <c r="E8" s="14" t="n">
        <f aca="false">IFERROR(VLOOKUP(A8,Discounts!$A$3:$B$12,2,0),0)</f>
        <v>0</v>
      </c>
      <c r="F8" s="15" t="n">
        <f aca="false">C8+PRODUCT(C8,D8,$D$2)-PRODUCT(C8,E8,$E$2)</f>
        <v>0</v>
      </c>
      <c r="G8" s="12"/>
      <c r="H8" s="12" t="n">
        <v>0</v>
      </c>
      <c r="I8" s="16" t="n">
        <f aca="false">H8*F8</f>
        <v>0</v>
      </c>
      <c r="J8" s="12"/>
      <c r="K8" s="12"/>
    </row>
    <row r="9" customFormat="false" ht="15" hidden="false" customHeight="false" outlineLevel="0" collapsed="false">
      <c r="A9" s="12"/>
      <c r="B9" s="12"/>
      <c r="C9" s="13" t="n">
        <v>0</v>
      </c>
      <c r="D9" s="12" t="n">
        <v>0</v>
      </c>
      <c r="E9" s="14" t="n">
        <f aca="false">IFERROR(VLOOKUP(A9,Discounts!$A$3:$B$12,2,0),0)</f>
        <v>0</v>
      </c>
      <c r="F9" s="15" t="n">
        <f aca="false">C9+PRODUCT(C9,D9,$D$2)-PRODUCT(C9,E9,$E$2)</f>
        <v>0</v>
      </c>
      <c r="G9" s="12"/>
      <c r="H9" s="12" t="n">
        <v>0</v>
      </c>
      <c r="I9" s="16" t="n">
        <f aca="false">H9*F9</f>
        <v>0</v>
      </c>
      <c r="J9" s="12"/>
      <c r="K9" s="12"/>
    </row>
    <row r="10" customFormat="false" ht="15" hidden="false" customHeight="false" outlineLevel="0" collapsed="false">
      <c r="A10" s="12"/>
      <c r="B10" s="12"/>
      <c r="C10" s="13" t="n">
        <v>0</v>
      </c>
      <c r="D10" s="12" t="n">
        <v>0</v>
      </c>
      <c r="E10" s="14" t="n">
        <f aca="false">IFERROR(VLOOKUP(A10,Discounts!$A$3:$B$12,2,0),0)</f>
        <v>0</v>
      </c>
      <c r="F10" s="15" t="n">
        <f aca="false">C10+PRODUCT(C10,D10,$D$2)-PRODUCT(C10,E10,$E$2)</f>
        <v>0</v>
      </c>
      <c r="G10" s="12"/>
      <c r="H10" s="12" t="n">
        <v>0</v>
      </c>
      <c r="I10" s="16" t="n">
        <f aca="false">H10*F10</f>
        <v>0</v>
      </c>
      <c r="J10" s="12"/>
      <c r="K10" s="12"/>
    </row>
    <row r="11" customFormat="false" ht="15" hidden="false" customHeight="false" outlineLevel="0" collapsed="false">
      <c r="A11" s="12"/>
      <c r="B11" s="12"/>
      <c r="C11" s="13" t="n">
        <v>0</v>
      </c>
      <c r="D11" s="12" t="n">
        <v>0</v>
      </c>
      <c r="E11" s="14" t="n">
        <f aca="false">IFERROR(VLOOKUP(A11,Discounts!$A$3:$B$12,2,0),0)</f>
        <v>0</v>
      </c>
      <c r="F11" s="15" t="n">
        <f aca="false">C11+PRODUCT(C11,D11,$D$2)-PRODUCT(C11,E11,$E$2)</f>
        <v>0</v>
      </c>
      <c r="G11" s="12"/>
      <c r="H11" s="12" t="n">
        <v>0</v>
      </c>
      <c r="I11" s="16" t="n">
        <f aca="false">H11*F11</f>
        <v>0</v>
      </c>
      <c r="J11" s="12"/>
      <c r="K11" s="12"/>
    </row>
    <row r="12" customFormat="false" ht="15" hidden="false" customHeight="false" outlineLevel="0" collapsed="false">
      <c r="A12" s="12"/>
      <c r="B12" s="12"/>
      <c r="C12" s="13" t="n">
        <v>0</v>
      </c>
      <c r="D12" s="12" t="n">
        <v>0</v>
      </c>
      <c r="E12" s="14" t="n">
        <f aca="false">IFERROR(VLOOKUP(A12,Discounts!$A$3:$B$12,2,0),0)</f>
        <v>0</v>
      </c>
      <c r="F12" s="15" t="n">
        <f aca="false">C12+PRODUCT(C12,D12,$D$2)-PRODUCT(C12,E12,$E$2)</f>
        <v>0</v>
      </c>
      <c r="G12" s="12"/>
      <c r="H12" s="12" t="n">
        <v>0</v>
      </c>
      <c r="I12" s="16" t="n">
        <f aca="false">H12*F12</f>
        <v>0</v>
      </c>
      <c r="J12" s="12"/>
      <c r="K12" s="12"/>
    </row>
    <row r="13" customFormat="false" ht="15" hidden="false" customHeight="false" outlineLevel="0" collapsed="false">
      <c r="A13" s="12"/>
      <c r="B13" s="12"/>
      <c r="C13" s="13" t="n">
        <v>0</v>
      </c>
      <c r="D13" s="12" t="n">
        <v>0</v>
      </c>
      <c r="E13" s="14" t="n">
        <f aca="false">IFERROR(VLOOKUP(A13,Discounts!$A$3:$B$12,2,0),0)</f>
        <v>0</v>
      </c>
      <c r="F13" s="15" t="n">
        <f aca="false">C13+PRODUCT(C13,D13,$D$2)-PRODUCT(C13,E13,$E$2)</f>
        <v>0</v>
      </c>
      <c r="G13" s="12"/>
      <c r="H13" s="12" t="n">
        <v>0</v>
      </c>
      <c r="I13" s="16" t="n">
        <f aca="false">H13*F13</f>
        <v>0</v>
      </c>
      <c r="J13" s="12"/>
      <c r="K13" s="12"/>
    </row>
    <row r="14" customFormat="false" ht="15" hidden="false" customHeight="false" outlineLevel="0" collapsed="false">
      <c r="A14" s="12"/>
      <c r="B14" s="12"/>
      <c r="C14" s="13" t="n">
        <v>0</v>
      </c>
      <c r="D14" s="12" t="n">
        <v>0</v>
      </c>
      <c r="E14" s="14" t="n">
        <f aca="false">IFERROR(VLOOKUP(A14,Discounts!$A$3:$B$12,2,0),0)</f>
        <v>0</v>
      </c>
      <c r="F14" s="15" t="n">
        <f aca="false">C14+PRODUCT(C14,D14,$D$2)-PRODUCT(C14,E14,$E$2)</f>
        <v>0</v>
      </c>
      <c r="G14" s="12"/>
      <c r="H14" s="12" t="n">
        <v>0</v>
      </c>
      <c r="I14" s="16" t="n">
        <f aca="false">H14*F14</f>
        <v>0</v>
      </c>
      <c r="J14" s="12"/>
      <c r="K14" s="12"/>
    </row>
    <row r="15" customFormat="false" ht="15" hidden="false" customHeight="false" outlineLevel="0" collapsed="false">
      <c r="A15" s="12"/>
      <c r="B15" s="12"/>
      <c r="C15" s="13" t="n">
        <v>0</v>
      </c>
      <c r="D15" s="12" t="n">
        <v>0</v>
      </c>
      <c r="E15" s="14" t="n">
        <f aca="false">IFERROR(VLOOKUP(A15,Discounts!$A$3:$B$12,2,0),0)</f>
        <v>0</v>
      </c>
      <c r="F15" s="15" t="n">
        <f aca="false">C15+PRODUCT(C15,D15,$D$2)-PRODUCT(C15,E15,$E$2)</f>
        <v>0</v>
      </c>
      <c r="G15" s="12"/>
      <c r="H15" s="12" t="n">
        <v>0</v>
      </c>
      <c r="I15" s="16" t="n">
        <f aca="false">H15*F15</f>
        <v>0</v>
      </c>
      <c r="J15" s="12"/>
      <c r="K15" s="12"/>
    </row>
    <row r="16" customFormat="false" ht="15" hidden="false" customHeight="false" outlineLevel="0" collapsed="false">
      <c r="A16" s="12"/>
      <c r="B16" s="12"/>
      <c r="C16" s="13" t="n">
        <v>0</v>
      </c>
      <c r="D16" s="12" t="n">
        <v>0</v>
      </c>
      <c r="E16" s="14" t="n">
        <f aca="false">IFERROR(VLOOKUP(A16,Discounts!$A$3:$B$12,2,0),0)</f>
        <v>0</v>
      </c>
      <c r="F16" s="15" t="n">
        <f aca="false">C16+PRODUCT(C16,D16,$D$2)-PRODUCT(C16,E16,$E$2)</f>
        <v>0</v>
      </c>
      <c r="G16" s="12"/>
      <c r="H16" s="12" t="n">
        <v>0</v>
      </c>
      <c r="I16" s="16" t="n">
        <f aca="false">H16*F16</f>
        <v>0</v>
      </c>
      <c r="J16" s="12"/>
      <c r="K16" s="12"/>
      <c r="M16" s="9"/>
      <c r="N16" s="9"/>
    </row>
    <row r="17" customFormat="false" ht="15" hidden="false" customHeight="false" outlineLevel="0" collapsed="false">
      <c r="A17" s="12"/>
      <c r="B17" s="12"/>
      <c r="C17" s="13" t="n">
        <v>0</v>
      </c>
      <c r="D17" s="12" t="n">
        <v>0</v>
      </c>
      <c r="E17" s="14" t="n">
        <f aca="false">IFERROR(VLOOKUP(A17,Discounts!$A$3:$B$12,2,0),0)</f>
        <v>0</v>
      </c>
      <c r="F17" s="15" t="n">
        <f aca="false">C17+PRODUCT(C17,D17,$D$2)-PRODUCT(C17,E17,$E$2)</f>
        <v>0</v>
      </c>
      <c r="G17" s="12"/>
      <c r="H17" s="12" t="n">
        <v>0</v>
      </c>
      <c r="I17" s="16" t="n">
        <f aca="false">H17*F17</f>
        <v>0</v>
      </c>
      <c r="J17" s="12"/>
      <c r="K17" s="12"/>
      <c r="M17" s="9"/>
      <c r="N17" s="9"/>
    </row>
    <row r="18" customFormat="false" ht="15" hidden="false" customHeight="false" outlineLevel="0" collapsed="false">
      <c r="A18" s="12"/>
      <c r="B18" s="12"/>
      <c r="C18" s="13" t="n">
        <v>0</v>
      </c>
      <c r="D18" s="12" t="n">
        <v>0</v>
      </c>
      <c r="E18" s="14" t="n">
        <f aca="false">IFERROR(VLOOKUP(A18,Discounts!$A$3:$B$12,2,0),0)</f>
        <v>0</v>
      </c>
      <c r="F18" s="15" t="n">
        <f aca="false">C18+PRODUCT(C18,D18,$D$2)-PRODUCT(C18,E18,$E$2)</f>
        <v>0</v>
      </c>
      <c r="G18" s="12"/>
      <c r="H18" s="12" t="n">
        <v>0</v>
      </c>
      <c r="I18" s="16" t="n">
        <f aca="false">H18*F18</f>
        <v>0</v>
      </c>
      <c r="J18" s="12"/>
      <c r="K18" s="12"/>
      <c r="M18" s="9"/>
      <c r="N18" s="9"/>
    </row>
    <row r="19" customFormat="false" ht="15" hidden="false" customHeight="false" outlineLevel="0" collapsed="false">
      <c r="A19" s="12"/>
      <c r="B19" s="12"/>
      <c r="C19" s="13" t="n">
        <v>0</v>
      </c>
      <c r="D19" s="12" t="n">
        <v>0</v>
      </c>
      <c r="E19" s="14" t="n">
        <f aca="false">IFERROR(VLOOKUP(A19,Discounts!$A$3:$B$12,2,0),0)</f>
        <v>0</v>
      </c>
      <c r="F19" s="15" t="n">
        <f aca="false">C19+PRODUCT(C19,D19,$D$2)-PRODUCT(C19,E19,$E$2)</f>
        <v>0</v>
      </c>
      <c r="G19" s="12"/>
      <c r="H19" s="12" t="n">
        <v>0</v>
      </c>
      <c r="I19" s="16" t="n">
        <f aca="false">H19*F19</f>
        <v>0</v>
      </c>
      <c r="J19" s="12"/>
      <c r="K19" s="12"/>
      <c r="M19" s="9"/>
      <c r="N19" s="9"/>
    </row>
    <row r="20" customFormat="false" ht="15" hidden="false" customHeight="false" outlineLevel="0" collapsed="false">
      <c r="A20" s="12"/>
      <c r="B20" s="12"/>
      <c r="C20" s="13" t="n">
        <v>0</v>
      </c>
      <c r="D20" s="12" t="n">
        <v>0</v>
      </c>
      <c r="E20" s="14" t="n">
        <f aca="false">IFERROR(VLOOKUP(A20,Discounts!$A$3:$B$12,2,0),0)</f>
        <v>0</v>
      </c>
      <c r="F20" s="15" t="n">
        <f aca="false">C20+PRODUCT(C20,D20,$D$2)-PRODUCT(C20,E20,$E$2)</f>
        <v>0</v>
      </c>
      <c r="G20" s="12"/>
      <c r="H20" s="12" t="n">
        <v>0</v>
      </c>
      <c r="I20" s="16" t="n">
        <f aca="false">H20*F20</f>
        <v>0</v>
      </c>
      <c r="J20" s="12"/>
      <c r="K20" s="12"/>
      <c r="M20" s="9"/>
      <c r="N20" s="9"/>
    </row>
    <row r="21" customFormat="false" ht="15" hidden="false" customHeight="false" outlineLevel="0" collapsed="false">
      <c r="A21" s="12"/>
      <c r="B21" s="12"/>
      <c r="C21" s="13" t="n">
        <v>0</v>
      </c>
      <c r="D21" s="12" t="n">
        <v>0</v>
      </c>
      <c r="E21" s="14" t="n">
        <f aca="false">IFERROR(VLOOKUP(A21,Discounts!$A$3:$B$12,2,0),0)</f>
        <v>0</v>
      </c>
      <c r="F21" s="15" t="n">
        <f aca="false">C21+PRODUCT(C21,D21,$D$2)-PRODUCT(C21,E21,$E$2)</f>
        <v>0</v>
      </c>
      <c r="G21" s="12"/>
      <c r="H21" s="12" t="n">
        <v>0</v>
      </c>
      <c r="I21" s="16" t="n">
        <f aca="false">H21*F21</f>
        <v>0</v>
      </c>
      <c r="J21" s="12"/>
      <c r="K21" s="12"/>
      <c r="M21" s="9"/>
      <c r="N21" s="9"/>
    </row>
    <row r="22" customFormat="false" ht="15" hidden="false" customHeight="false" outlineLevel="0" collapsed="false">
      <c r="A22" s="12"/>
      <c r="B22" s="12"/>
      <c r="C22" s="13" t="n">
        <v>0</v>
      </c>
      <c r="D22" s="12" t="n">
        <v>0</v>
      </c>
      <c r="E22" s="14" t="n">
        <f aca="false">IFERROR(VLOOKUP(A22,Discounts!$A$3:$B$12,2,0),0)</f>
        <v>0</v>
      </c>
      <c r="F22" s="15" t="n">
        <f aca="false">C22+PRODUCT(C22,D22,$D$2)-PRODUCT(C22,E22,$E$2)</f>
        <v>0</v>
      </c>
      <c r="G22" s="12"/>
      <c r="H22" s="12" t="n">
        <v>0</v>
      </c>
      <c r="I22" s="16" t="n">
        <f aca="false">H22*F22</f>
        <v>0</v>
      </c>
      <c r="J22" s="12"/>
      <c r="K22" s="12"/>
      <c r="M22" s="9"/>
      <c r="N22" s="9"/>
    </row>
    <row r="23" customFormat="false" ht="15" hidden="false" customHeight="false" outlineLevel="0" collapsed="false">
      <c r="A23" s="12"/>
      <c r="B23" s="12"/>
      <c r="C23" s="13" t="n">
        <v>0</v>
      </c>
      <c r="D23" s="12" t="n">
        <v>0</v>
      </c>
      <c r="E23" s="14" t="n">
        <f aca="false">IFERROR(VLOOKUP(A23,Discounts!$A$3:$B$12,2,0),0)</f>
        <v>0</v>
      </c>
      <c r="F23" s="15" t="n">
        <f aca="false">C23+PRODUCT(C23,D23,$D$2)-PRODUCT(C23,E23,$E$2)</f>
        <v>0</v>
      </c>
      <c r="G23" s="12"/>
      <c r="H23" s="12" t="n">
        <v>0</v>
      </c>
      <c r="I23" s="16" t="n">
        <f aca="false">H23*F23</f>
        <v>0</v>
      </c>
      <c r="J23" s="12"/>
      <c r="K23" s="12"/>
      <c r="M23" s="9"/>
      <c r="N23" s="9"/>
    </row>
    <row r="24" customFormat="false" ht="15" hidden="false" customHeight="false" outlineLevel="0" collapsed="false">
      <c r="A24" s="12"/>
      <c r="B24" s="12"/>
      <c r="C24" s="13" t="n">
        <v>0</v>
      </c>
      <c r="D24" s="12" t="n">
        <v>0</v>
      </c>
      <c r="E24" s="14" t="n">
        <f aca="false">IFERROR(VLOOKUP(A24,Discounts!$A$3:$B$12,2,0),0)</f>
        <v>0</v>
      </c>
      <c r="F24" s="15" t="n">
        <f aca="false">C24+PRODUCT(C24,D24,$D$2)-PRODUCT(C24,E24,$E$2)</f>
        <v>0</v>
      </c>
      <c r="G24" s="12"/>
      <c r="H24" s="12" t="n">
        <v>0</v>
      </c>
      <c r="I24" s="16" t="n">
        <f aca="false">H24*F24</f>
        <v>0</v>
      </c>
      <c r="J24" s="12"/>
      <c r="K24" s="12"/>
      <c r="M24" s="9"/>
      <c r="N24" s="9"/>
    </row>
    <row r="25" customFormat="false" ht="15" hidden="false" customHeight="false" outlineLevel="0" collapsed="false">
      <c r="A25" s="12"/>
      <c r="B25" s="12"/>
      <c r="C25" s="13" t="n">
        <v>0</v>
      </c>
      <c r="D25" s="12" t="n">
        <v>0</v>
      </c>
      <c r="E25" s="14" t="n">
        <f aca="false">IFERROR(VLOOKUP(A25,Discounts!$A$3:$B$12,2,0),0)</f>
        <v>0</v>
      </c>
      <c r="F25" s="15" t="n">
        <f aca="false">C25+PRODUCT(C25,D25,$D$2)-PRODUCT(C25,E25,$E$2)</f>
        <v>0</v>
      </c>
      <c r="G25" s="12"/>
      <c r="H25" s="12" t="n">
        <v>0</v>
      </c>
      <c r="I25" s="16" t="n">
        <f aca="false">H25*F25</f>
        <v>0</v>
      </c>
      <c r="J25" s="12"/>
      <c r="K25" s="12"/>
      <c r="M25" s="9"/>
      <c r="N25" s="9"/>
    </row>
    <row r="26" customFormat="false" ht="15" hidden="false" customHeight="false" outlineLevel="0" collapsed="false">
      <c r="A26" s="12"/>
      <c r="B26" s="12"/>
      <c r="C26" s="13" t="n">
        <v>0</v>
      </c>
      <c r="D26" s="12" t="n">
        <v>0</v>
      </c>
      <c r="E26" s="14" t="n">
        <f aca="false">IFERROR(VLOOKUP(A26,Discounts!$A$3:$B$12,2,0),0)</f>
        <v>0</v>
      </c>
      <c r="F26" s="15" t="n">
        <f aca="false">C26+PRODUCT(C26,D26,$D$2)-PRODUCT(C26,E26,$E$2)</f>
        <v>0</v>
      </c>
      <c r="G26" s="12"/>
      <c r="H26" s="12" t="n">
        <v>0</v>
      </c>
      <c r="I26" s="16" t="n">
        <f aca="false">H26*F26</f>
        <v>0</v>
      </c>
      <c r="J26" s="12"/>
      <c r="K26" s="12"/>
      <c r="M26" s="9"/>
      <c r="N26" s="9"/>
    </row>
    <row r="27" customFormat="false" ht="15" hidden="false" customHeight="false" outlineLevel="0" collapsed="false">
      <c r="A27" s="12"/>
      <c r="B27" s="12"/>
      <c r="C27" s="13" t="n">
        <v>0</v>
      </c>
      <c r="D27" s="12" t="n">
        <v>0</v>
      </c>
      <c r="E27" s="14" t="n">
        <f aca="false">IFERROR(VLOOKUP(A27,Discounts!$A$3:$B$12,2,0),0)</f>
        <v>0</v>
      </c>
      <c r="F27" s="15" t="n">
        <f aca="false">C27+PRODUCT(C27,D27,$D$2)-PRODUCT(C27,E27,$E$2)</f>
        <v>0</v>
      </c>
      <c r="G27" s="12"/>
      <c r="H27" s="12" t="n">
        <v>0</v>
      </c>
      <c r="I27" s="16" t="n">
        <f aca="false">H27*F27</f>
        <v>0</v>
      </c>
      <c r="J27" s="12"/>
      <c r="K27" s="12"/>
      <c r="M27" s="9"/>
      <c r="N27" s="9"/>
    </row>
    <row r="28" customFormat="false" ht="15" hidden="false" customHeight="false" outlineLevel="0" collapsed="false">
      <c r="A28" s="12"/>
      <c r="B28" s="12"/>
      <c r="C28" s="13" t="n">
        <v>0</v>
      </c>
      <c r="D28" s="12" t="n">
        <v>0</v>
      </c>
      <c r="E28" s="14" t="n">
        <f aca="false">IFERROR(VLOOKUP(A28,Discounts!$A$3:$B$12,2,0),0)</f>
        <v>0</v>
      </c>
      <c r="F28" s="15" t="n">
        <f aca="false">C28+PRODUCT(C28,D28,$D$2)-PRODUCT(C28,E28,$E$2)</f>
        <v>0</v>
      </c>
      <c r="G28" s="12"/>
      <c r="H28" s="12" t="n">
        <v>0</v>
      </c>
      <c r="I28" s="16" t="n">
        <f aca="false">H28*F28</f>
        <v>0</v>
      </c>
      <c r="J28" s="12"/>
      <c r="K28" s="12"/>
      <c r="M28" s="9"/>
      <c r="N28" s="9"/>
    </row>
    <row r="29" customFormat="false" ht="15" hidden="false" customHeight="false" outlineLevel="0" collapsed="false">
      <c r="A29" s="12"/>
      <c r="B29" s="12"/>
      <c r="C29" s="13" t="n">
        <v>0</v>
      </c>
      <c r="D29" s="12" t="n">
        <v>0</v>
      </c>
      <c r="E29" s="14" t="n">
        <f aca="false">IFERROR(VLOOKUP(A29,Discounts!$A$3:$B$12,2,0),0)</f>
        <v>0</v>
      </c>
      <c r="F29" s="15" t="n">
        <f aca="false">C29+PRODUCT(C29,D29,$D$2)-PRODUCT(C29,E29,$E$2)</f>
        <v>0</v>
      </c>
      <c r="G29" s="12"/>
      <c r="H29" s="12" t="n">
        <v>0</v>
      </c>
      <c r="I29" s="16" t="n">
        <f aca="false">H29*F29</f>
        <v>0</v>
      </c>
      <c r="J29" s="12"/>
      <c r="K29" s="12"/>
      <c r="M29" s="9"/>
      <c r="N29" s="9"/>
    </row>
    <row r="30" customFormat="false" ht="15" hidden="false" customHeight="false" outlineLevel="0" collapsed="false">
      <c r="A30" s="12"/>
      <c r="B30" s="12"/>
      <c r="C30" s="13" t="n">
        <v>0</v>
      </c>
      <c r="D30" s="12" t="n">
        <v>0</v>
      </c>
      <c r="E30" s="14" t="n">
        <f aca="false">IFERROR(VLOOKUP(A30,Discounts!$A$3:$B$12,2,0),0)</f>
        <v>0</v>
      </c>
      <c r="F30" s="15" t="n">
        <f aca="false">C30+PRODUCT(C30,D30,$D$2)-PRODUCT(C30,E30,$E$2)</f>
        <v>0</v>
      </c>
      <c r="G30" s="12"/>
      <c r="H30" s="12" t="n">
        <v>0</v>
      </c>
      <c r="I30" s="16" t="n">
        <f aca="false">H30*F30</f>
        <v>0</v>
      </c>
      <c r="J30" s="12"/>
      <c r="K30" s="12"/>
      <c r="M30" s="9"/>
      <c r="N30" s="9"/>
    </row>
    <row r="31" customFormat="false" ht="15" hidden="false" customHeight="false" outlineLevel="0" collapsed="false">
      <c r="A31" s="12"/>
      <c r="B31" s="12"/>
      <c r="C31" s="13" t="n">
        <v>0</v>
      </c>
      <c r="D31" s="12" t="n">
        <v>0</v>
      </c>
      <c r="E31" s="14" t="n">
        <f aca="false">IFERROR(VLOOKUP(A31,Discounts!$A$3:$B$12,2,0),0)</f>
        <v>0</v>
      </c>
      <c r="F31" s="15" t="n">
        <f aca="false">C31+PRODUCT(C31,D31,$D$2)-PRODUCT(C31,E31,$E$2)</f>
        <v>0</v>
      </c>
      <c r="G31" s="12"/>
      <c r="H31" s="12" t="n">
        <v>0</v>
      </c>
      <c r="I31" s="16" t="n">
        <f aca="false">H31*F31</f>
        <v>0</v>
      </c>
      <c r="J31" s="12"/>
      <c r="K31" s="12"/>
      <c r="M31" s="9"/>
      <c r="N31" s="9"/>
    </row>
    <row r="32" customFormat="false" ht="15" hidden="false" customHeight="false" outlineLevel="0" collapsed="false">
      <c r="A32" s="12"/>
      <c r="B32" s="12"/>
      <c r="C32" s="13" t="n">
        <v>0</v>
      </c>
      <c r="D32" s="12" t="n">
        <v>0</v>
      </c>
      <c r="E32" s="14" t="n">
        <f aca="false">IFERROR(VLOOKUP(A32,Discounts!$A$3:$B$12,2,0),0)</f>
        <v>0</v>
      </c>
      <c r="F32" s="15" t="n">
        <f aca="false">C32+PRODUCT(C32,D32,$D$2)-PRODUCT(C32,E32,$E$2)</f>
        <v>0</v>
      </c>
      <c r="G32" s="12"/>
      <c r="H32" s="12" t="n">
        <v>0</v>
      </c>
      <c r="I32" s="16" t="n">
        <f aca="false">H32*F32</f>
        <v>0</v>
      </c>
      <c r="J32" s="12"/>
      <c r="K32" s="12"/>
      <c r="M32" s="9"/>
      <c r="N32" s="9"/>
    </row>
    <row r="33" customFormat="false" ht="15" hidden="false" customHeight="false" outlineLevel="0" collapsed="false">
      <c r="A33" s="12"/>
      <c r="B33" s="12"/>
      <c r="C33" s="13" t="n">
        <v>0</v>
      </c>
      <c r="D33" s="12" t="n">
        <v>0</v>
      </c>
      <c r="E33" s="14" t="n">
        <f aca="false">IFERROR(VLOOKUP(A33,Discounts!$A$3:$B$12,2,0),0)</f>
        <v>0</v>
      </c>
      <c r="F33" s="15" t="n">
        <f aca="false">C33+PRODUCT(C33,D33,$D$2)-PRODUCT(C33,E33,$E$2)</f>
        <v>0</v>
      </c>
      <c r="G33" s="12"/>
      <c r="H33" s="12" t="n">
        <v>0</v>
      </c>
      <c r="I33" s="16" t="n">
        <f aca="false">H33*F33</f>
        <v>0</v>
      </c>
      <c r="J33" s="12"/>
      <c r="K33" s="12"/>
      <c r="M33" s="9"/>
      <c r="N33" s="9"/>
    </row>
    <row r="34" customFormat="false" ht="15" hidden="false" customHeight="false" outlineLevel="0" collapsed="false">
      <c r="A34" s="12"/>
      <c r="B34" s="12"/>
      <c r="C34" s="13" t="n">
        <v>0</v>
      </c>
      <c r="D34" s="12" t="n">
        <v>0</v>
      </c>
      <c r="E34" s="14" t="n">
        <f aca="false">IFERROR(VLOOKUP(A34,Discounts!$A$3:$B$12,2,0),0)</f>
        <v>0</v>
      </c>
      <c r="F34" s="15" t="n">
        <f aca="false">C34+PRODUCT(C34,D34,$D$2)-PRODUCT(C34,E34,$E$2)</f>
        <v>0</v>
      </c>
      <c r="G34" s="12"/>
      <c r="H34" s="12" t="n">
        <v>0</v>
      </c>
      <c r="I34" s="16" t="n">
        <f aca="false">H34*F34</f>
        <v>0</v>
      </c>
      <c r="J34" s="12"/>
      <c r="K34" s="12"/>
    </row>
    <row r="35" customFormat="false" ht="15" hidden="false" customHeight="false" outlineLevel="0" collapsed="false">
      <c r="A35" s="12"/>
      <c r="B35" s="12"/>
      <c r="C35" s="13" t="n">
        <v>0</v>
      </c>
      <c r="D35" s="12" t="n">
        <v>0</v>
      </c>
      <c r="E35" s="14" t="n">
        <f aca="false">IFERROR(VLOOKUP(A35,Discounts!$A$3:$B$12,2,0),0)</f>
        <v>0</v>
      </c>
      <c r="F35" s="15" t="n">
        <f aca="false">C35+PRODUCT(C35,D35,$D$2)-PRODUCT(C35,E35,$E$2)</f>
        <v>0</v>
      </c>
      <c r="G35" s="12"/>
      <c r="H35" s="12" t="n">
        <v>0</v>
      </c>
      <c r="I35" s="16" t="n">
        <f aca="false">H35*F35</f>
        <v>0</v>
      </c>
      <c r="J35" s="12"/>
      <c r="K35" s="12"/>
    </row>
    <row r="36" customFormat="false" ht="15" hidden="false" customHeight="false" outlineLevel="0" collapsed="false">
      <c r="A36" s="12"/>
      <c r="B36" s="12"/>
      <c r="C36" s="13" t="n">
        <v>0</v>
      </c>
      <c r="D36" s="12" t="n">
        <v>0</v>
      </c>
      <c r="E36" s="14" t="n">
        <f aca="false">IFERROR(VLOOKUP(A36,Discounts!$A$3:$B$12,2,0),0)</f>
        <v>0</v>
      </c>
      <c r="F36" s="15" t="n">
        <f aca="false">C36+PRODUCT(C36,D36,$D$2)-PRODUCT(C36,E36,$E$2)</f>
        <v>0</v>
      </c>
      <c r="G36" s="12"/>
      <c r="H36" s="12" t="n">
        <v>0</v>
      </c>
      <c r="I36" s="16" t="n">
        <f aca="false">H36*F36</f>
        <v>0</v>
      </c>
      <c r="J36" s="12"/>
      <c r="K36" s="12"/>
    </row>
    <row r="37" customFormat="false" ht="15" hidden="false" customHeight="false" outlineLevel="0" collapsed="false">
      <c r="A37" s="12"/>
      <c r="B37" s="12"/>
      <c r="C37" s="13" t="n">
        <v>0</v>
      </c>
      <c r="D37" s="12" t="n">
        <v>0</v>
      </c>
      <c r="E37" s="14" t="n">
        <f aca="false">IFERROR(VLOOKUP(A37,Discounts!$A$3:$B$12,2,0),0)</f>
        <v>0</v>
      </c>
      <c r="F37" s="15" t="n">
        <f aca="false">C37+PRODUCT(C37,D37,$D$2)-PRODUCT(C37,E37,$E$2)</f>
        <v>0</v>
      </c>
      <c r="G37" s="12"/>
      <c r="H37" s="12" t="n">
        <v>0</v>
      </c>
      <c r="I37" s="16" t="n">
        <f aca="false">H37*F37</f>
        <v>0</v>
      </c>
      <c r="J37" s="12"/>
      <c r="K37" s="12"/>
    </row>
    <row r="38" customFormat="false" ht="15" hidden="false" customHeight="false" outlineLevel="0" collapsed="false">
      <c r="A38" s="12"/>
      <c r="B38" s="12"/>
      <c r="C38" s="13" t="n">
        <v>0</v>
      </c>
      <c r="D38" s="12" t="n">
        <v>0</v>
      </c>
      <c r="E38" s="14" t="n">
        <f aca="false">IFERROR(VLOOKUP(A38,Discounts!$A$3:$B$12,2,0),0)</f>
        <v>0</v>
      </c>
      <c r="F38" s="15" t="n">
        <f aca="false">C38+PRODUCT(C38,D38,$D$2)-PRODUCT(C38,E38,$E$2)</f>
        <v>0</v>
      </c>
      <c r="G38" s="12"/>
      <c r="H38" s="12" t="n">
        <v>0</v>
      </c>
      <c r="I38" s="16" t="n">
        <f aca="false">H38*F38</f>
        <v>0</v>
      </c>
      <c r="J38" s="12"/>
      <c r="K38" s="12"/>
    </row>
    <row r="39" customFormat="false" ht="15" hidden="false" customHeight="false" outlineLevel="0" collapsed="false">
      <c r="A39" s="12"/>
      <c r="B39" s="12"/>
      <c r="C39" s="13" t="n">
        <v>0</v>
      </c>
      <c r="D39" s="12" t="n">
        <v>0</v>
      </c>
      <c r="E39" s="14" t="n">
        <f aca="false">IFERROR(VLOOKUP(A39,Discounts!$A$3:$B$12,2,0),0)</f>
        <v>0</v>
      </c>
      <c r="F39" s="15" t="n">
        <f aca="false">C39+PRODUCT(C39,D39,$D$2)-PRODUCT(C39,E39,$E$2)</f>
        <v>0</v>
      </c>
      <c r="G39" s="12"/>
      <c r="H39" s="12" t="n">
        <v>0</v>
      </c>
      <c r="I39" s="16" t="n">
        <f aca="false">H39*F39</f>
        <v>0</v>
      </c>
      <c r="J39" s="12"/>
      <c r="K39" s="12"/>
    </row>
    <row r="40" customFormat="false" ht="15" hidden="false" customHeight="false" outlineLevel="0" collapsed="false">
      <c r="A40" s="12"/>
      <c r="B40" s="12"/>
      <c r="C40" s="13" t="n">
        <v>0</v>
      </c>
      <c r="D40" s="12" t="n">
        <v>0</v>
      </c>
      <c r="E40" s="14" t="n">
        <f aca="false">IFERROR(VLOOKUP(A40,Discounts!$A$3:$B$12,2,0),0)</f>
        <v>0</v>
      </c>
      <c r="F40" s="15" t="n">
        <f aca="false">C40+PRODUCT(C40,D40,$D$2)-PRODUCT(C40,E40,$E$2)</f>
        <v>0</v>
      </c>
      <c r="G40" s="12"/>
      <c r="H40" s="12" t="n">
        <v>0</v>
      </c>
      <c r="I40" s="16" t="n">
        <f aca="false">H40*F40</f>
        <v>0</v>
      </c>
      <c r="J40" s="12"/>
      <c r="K40" s="12"/>
    </row>
    <row r="41" customFormat="false" ht="15" hidden="false" customHeight="false" outlineLevel="0" collapsed="false">
      <c r="A41" s="12"/>
      <c r="B41" s="12"/>
      <c r="C41" s="13" t="n">
        <v>0</v>
      </c>
      <c r="D41" s="12" t="n">
        <v>0</v>
      </c>
      <c r="E41" s="14" t="n">
        <f aca="false">IFERROR(VLOOKUP(A41,Discounts!$A$3:$B$12,2,0),0)</f>
        <v>0</v>
      </c>
      <c r="F41" s="15" t="n">
        <f aca="false">C41+PRODUCT(C41,D41,$D$2)-PRODUCT(C41,E41,$E$2)</f>
        <v>0</v>
      </c>
      <c r="G41" s="12"/>
      <c r="H41" s="12" t="n">
        <v>0</v>
      </c>
      <c r="I41" s="16" t="n">
        <f aca="false">H41*F41</f>
        <v>0</v>
      </c>
      <c r="J41" s="12"/>
      <c r="K41" s="12"/>
    </row>
    <row r="42" customFormat="false" ht="15" hidden="false" customHeight="false" outlineLevel="0" collapsed="false">
      <c r="A42" s="12"/>
      <c r="B42" s="12"/>
      <c r="C42" s="13" t="n">
        <v>0</v>
      </c>
      <c r="D42" s="12" t="n">
        <v>0</v>
      </c>
      <c r="E42" s="14" t="n">
        <f aca="false">IFERROR(VLOOKUP(A42,Discounts!$A$3:$B$12,2,0),0)</f>
        <v>0</v>
      </c>
      <c r="F42" s="15" t="n">
        <f aca="false">C42+PRODUCT(C42,D42,$D$2)-PRODUCT(C42,E42,$E$2)</f>
        <v>0</v>
      </c>
      <c r="G42" s="12"/>
      <c r="H42" s="12" t="n">
        <v>0</v>
      </c>
      <c r="I42" s="16" t="n">
        <f aca="false">H42*F42</f>
        <v>0</v>
      </c>
      <c r="J42" s="12"/>
      <c r="K42" s="12"/>
    </row>
    <row r="43" customFormat="false" ht="15" hidden="false" customHeight="false" outlineLevel="0" collapsed="false">
      <c r="A43" s="12"/>
      <c r="B43" s="12"/>
      <c r="C43" s="13" t="n">
        <v>0</v>
      </c>
      <c r="D43" s="12" t="n">
        <v>0</v>
      </c>
      <c r="E43" s="14" t="n">
        <f aca="false">IFERROR(VLOOKUP(A43,Discounts!$A$3:$B$12,2,0),0)</f>
        <v>0</v>
      </c>
      <c r="F43" s="15" t="n">
        <f aca="false">C43+PRODUCT(C43,D43,$D$2)-PRODUCT(C43,E43,$E$2)</f>
        <v>0</v>
      </c>
      <c r="G43" s="12"/>
      <c r="H43" s="12" t="n">
        <v>0</v>
      </c>
      <c r="I43" s="16" t="n">
        <f aca="false">H43*F43</f>
        <v>0</v>
      </c>
      <c r="J43" s="12"/>
      <c r="K43" s="12"/>
    </row>
    <row r="44" customFormat="false" ht="15" hidden="false" customHeight="false" outlineLevel="0" collapsed="false">
      <c r="A44" s="12"/>
      <c r="B44" s="12"/>
      <c r="C44" s="13" t="n">
        <v>0</v>
      </c>
      <c r="D44" s="12" t="n">
        <v>0</v>
      </c>
      <c r="E44" s="14" t="n">
        <f aca="false">IFERROR(VLOOKUP(A44,Discounts!$A$3:$B$12,2,0),0)</f>
        <v>0</v>
      </c>
      <c r="F44" s="15" t="n">
        <f aca="false">C44+PRODUCT(C44,D44,$D$2)-PRODUCT(C44,E44,$E$2)</f>
        <v>0</v>
      </c>
      <c r="G44" s="12"/>
      <c r="H44" s="12" t="n">
        <v>0</v>
      </c>
      <c r="I44" s="16" t="n">
        <f aca="false">H44*F44</f>
        <v>0</v>
      </c>
      <c r="J44" s="12"/>
      <c r="K44" s="12"/>
    </row>
    <row r="45" customFormat="false" ht="15" hidden="false" customHeight="false" outlineLevel="0" collapsed="false">
      <c r="A45" s="12"/>
      <c r="B45" s="12"/>
      <c r="C45" s="13" t="n">
        <v>0</v>
      </c>
      <c r="D45" s="12" t="n">
        <v>0</v>
      </c>
      <c r="E45" s="14" t="n">
        <f aca="false">IFERROR(VLOOKUP(A45,Discounts!$A$3:$B$12,2,0),0)</f>
        <v>0</v>
      </c>
      <c r="F45" s="15" t="n">
        <f aca="false">C45+PRODUCT(C45,D45,$D$2)-PRODUCT(C45,E45,$E$2)</f>
        <v>0</v>
      </c>
      <c r="G45" s="12"/>
      <c r="H45" s="12" t="n">
        <v>0</v>
      </c>
      <c r="I45" s="16" t="n">
        <f aca="false">H45*F45</f>
        <v>0</v>
      </c>
      <c r="J45" s="12"/>
      <c r="K45" s="12"/>
    </row>
    <row r="46" customFormat="false" ht="15" hidden="false" customHeight="false" outlineLevel="0" collapsed="false">
      <c r="A46" s="12"/>
      <c r="B46" s="12"/>
      <c r="C46" s="13" t="n">
        <v>0</v>
      </c>
      <c r="D46" s="12" t="n">
        <v>0</v>
      </c>
      <c r="E46" s="14" t="n">
        <f aca="false">IFERROR(VLOOKUP(A46,Discounts!$A$3:$B$12,2,0),0)</f>
        <v>0</v>
      </c>
      <c r="F46" s="15" t="n">
        <f aca="false">C46+PRODUCT(C46,D46,$D$2)-PRODUCT(C46,E46,$E$2)</f>
        <v>0</v>
      </c>
      <c r="G46" s="12"/>
      <c r="H46" s="12" t="n">
        <v>0</v>
      </c>
      <c r="I46" s="16" t="n">
        <f aca="false">H46*F46</f>
        <v>0</v>
      </c>
      <c r="J46" s="12"/>
      <c r="K46" s="12"/>
    </row>
    <row r="47" customFormat="false" ht="15" hidden="false" customHeight="false" outlineLevel="0" collapsed="false">
      <c r="A47" s="12"/>
      <c r="B47" s="12"/>
      <c r="C47" s="13" t="n">
        <v>0</v>
      </c>
      <c r="D47" s="12" t="n">
        <v>0</v>
      </c>
      <c r="E47" s="14" t="n">
        <f aca="false">IFERROR(VLOOKUP(A47,Discounts!$A$3:$B$12,2,0),0)</f>
        <v>0</v>
      </c>
      <c r="F47" s="15" t="n">
        <f aca="false">C47+PRODUCT(C47,D47,$D$2)-PRODUCT(C47,E47,$E$2)</f>
        <v>0</v>
      </c>
      <c r="G47" s="12"/>
      <c r="H47" s="12" t="n">
        <v>0</v>
      </c>
      <c r="I47" s="16" t="n">
        <f aca="false">H47*F47</f>
        <v>0</v>
      </c>
      <c r="J47" s="12"/>
      <c r="K47" s="12"/>
    </row>
    <row r="48" customFormat="false" ht="15" hidden="false" customHeight="false" outlineLevel="0" collapsed="false">
      <c r="A48" s="12"/>
      <c r="B48" s="12"/>
      <c r="C48" s="13" t="n">
        <v>0</v>
      </c>
      <c r="D48" s="12" t="n">
        <v>0</v>
      </c>
      <c r="E48" s="14" t="n">
        <f aca="false">IFERROR(VLOOKUP(A48,Discounts!$A$3:$B$12,2,0),0)</f>
        <v>0</v>
      </c>
      <c r="F48" s="15" t="n">
        <f aca="false">C48+PRODUCT(C48,D48,$D$2)-PRODUCT(C48,E48,$E$2)</f>
        <v>0</v>
      </c>
      <c r="G48" s="12"/>
      <c r="H48" s="12" t="n">
        <v>0</v>
      </c>
      <c r="I48" s="16" t="n">
        <f aca="false">H48*F48</f>
        <v>0</v>
      </c>
      <c r="J48" s="12"/>
      <c r="K48" s="12"/>
    </row>
    <row r="49" customFormat="false" ht="15" hidden="false" customHeight="false" outlineLevel="0" collapsed="false">
      <c r="A49" s="12"/>
      <c r="B49" s="12"/>
      <c r="C49" s="13" t="n">
        <v>0</v>
      </c>
      <c r="D49" s="12" t="n">
        <v>0</v>
      </c>
      <c r="E49" s="14" t="n">
        <f aca="false">IFERROR(VLOOKUP(A49,Discounts!$A$3:$B$12,2,0),0)</f>
        <v>0</v>
      </c>
      <c r="F49" s="15" t="n">
        <f aca="false">C49+PRODUCT(C49,D49,$D$2)-PRODUCT(C49,E49,$E$2)</f>
        <v>0</v>
      </c>
      <c r="G49" s="12"/>
      <c r="H49" s="12" t="n">
        <v>0</v>
      </c>
      <c r="I49" s="16" t="n">
        <f aca="false">H49*F49</f>
        <v>0</v>
      </c>
      <c r="J49" s="12"/>
      <c r="K49" s="12"/>
    </row>
    <row r="50" customFormat="false" ht="15" hidden="false" customHeight="false" outlineLevel="0" collapsed="false">
      <c r="A50" s="12"/>
      <c r="B50" s="12"/>
      <c r="C50" s="13" t="n">
        <v>0</v>
      </c>
      <c r="D50" s="12" t="n">
        <v>0</v>
      </c>
      <c r="E50" s="14" t="n">
        <f aca="false">IFERROR(VLOOKUP(A50,Discounts!$A$3:$B$12,2,0),0)</f>
        <v>0</v>
      </c>
      <c r="F50" s="15" t="n">
        <f aca="false">C50+PRODUCT(C50,D50,$D$2)-PRODUCT(C50,E50,$E$2)</f>
        <v>0</v>
      </c>
      <c r="G50" s="12"/>
      <c r="H50" s="12" t="n">
        <v>0</v>
      </c>
      <c r="I50" s="16" t="n">
        <f aca="false">H50*F50</f>
        <v>0</v>
      </c>
      <c r="J50" s="12"/>
      <c r="K50" s="12"/>
    </row>
    <row r="51" customFormat="false" ht="15" hidden="false" customHeight="false" outlineLevel="0" collapsed="false">
      <c r="A51" s="12"/>
      <c r="B51" s="12"/>
      <c r="C51" s="13" t="n">
        <v>0</v>
      </c>
      <c r="D51" s="12" t="n">
        <v>0</v>
      </c>
      <c r="E51" s="14" t="n">
        <f aca="false">IFERROR(VLOOKUP(A51,Discounts!$A$3:$B$12,2,0),0)</f>
        <v>0</v>
      </c>
      <c r="F51" s="15" t="n">
        <f aca="false">C51+PRODUCT(C51,D51,$D$2)-PRODUCT(C51,E51,$E$2)</f>
        <v>0</v>
      </c>
      <c r="G51" s="12"/>
      <c r="H51" s="12" t="n">
        <v>0</v>
      </c>
      <c r="I51" s="16" t="n">
        <f aca="false">H51*F51</f>
        <v>0</v>
      </c>
      <c r="J51" s="12"/>
      <c r="K51" s="12"/>
    </row>
    <row r="52" customFormat="false" ht="15" hidden="false" customHeight="false" outlineLevel="0" collapsed="false">
      <c r="A52" s="12"/>
      <c r="B52" s="12"/>
      <c r="C52" s="13" t="n">
        <v>0</v>
      </c>
      <c r="D52" s="12" t="n">
        <v>0</v>
      </c>
      <c r="E52" s="14" t="n">
        <f aca="false">IFERROR(VLOOKUP(A52,Discounts!$A$3:$B$12,2,0),0)</f>
        <v>0</v>
      </c>
      <c r="F52" s="15" t="n">
        <f aca="false">C52+PRODUCT(C52,D52,$D$2)-PRODUCT(C52,E52,$E$2)</f>
        <v>0</v>
      </c>
      <c r="G52" s="12"/>
      <c r="H52" s="12" t="n">
        <v>0</v>
      </c>
      <c r="I52" s="16" t="n">
        <f aca="false">H52*F52</f>
        <v>0</v>
      </c>
      <c r="J52" s="12"/>
      <c r="K52" s="12"/>
    </row>
    <row r="53" customFormat="false" ht="15" hidden="false" customHeight="false" outlineLevel="0" collapsed="false">
      <c r="A53" s="12"/>
      <c r="B53" s="12"/>
      <c r="C53" s="13" t="n">
        <v>0</v>
      </c>
      <c r="D53" s="12" t="n">
        <v>0</v>
      </c>
      <c r="E53" s="14" t="n">
        <f aca="false">IFERROR(VLOOKUP(A53,Discounts!$A$3:$B$12,2,0),0)</f>
        <v>0</v>
      </c>
      <c r="F53" s="15" t="n">
        <f aca="false">C53+PRODUCT(C53,D53,$D$2)-PRODUCT(C53,E53,$E$2)</f>
        <v>0</v>
      </c>
      <c r="G53" s="12"/>
      <c r="H53" s="12" t="n">
        <v>0</v>
      </c>
      <c r="I53" s="16" t="n">
        <f aca="false">H53*F53</f>
        <v>0</v>
      </c>
      <c r="J53" s="12"/>
      <c r="K53" s="12"/>
    </row>
    <row r="54" customFormat="false" ht="15" hidden="false" customHeight="false" outlineLevel="0" collapsed="false">
      <c r="A54" s="12"/>
      <c r="B54" s="12"/>
      <c r="C54" s="13" t="n">
        <v>0</v>
      </c>
      <c r="D54" s="12" t="n">
        <v>0</v>
      </c>
      <c r="E54" s="14" t="n">
        <f aca="false">IFERROR(VLOOKUP(A54,Discounts!$A$3:$B$12,2,0),0)</f>
        <v>0</v>
      </c>
      <c r="F54" s="15" t="n">
        <f aca="false">C54+PRODUCT(C54,D54,$D$2)-PRODUCT(C54,E54,$E$2)</f>
        <v>0</v>
      </c>
      <c r="G54" s="12"/>
      <c r="H54" s="12" t="n">
        <v>0</v>
      </c>
      <c r="I54" s="16" t="n">
        <f aca="false">H54*F54</f>
        <v>0</v>
      </c>
      <c r="J54" s="12"/>
      <c r="K54" s="12"/>
    </row>
    <row r="55" customFormat="false" ht="15" hidden="false" customHeight="false" outlineLevel="0" collapsed="false">
      <c r="A55" s="12"/>
      <c r="B55" s="12"/>
      <c r="C55" s="13" t="n">
        <v>0</v>
      </c>
      <c r="D55" s="12" t="n">
        <v>0</v>
      </c>
      <c r="E55" s="14" t="n">
        <f aca="false">IFERROR(VLOOKUP(A55,Discounts!$A$3:$B$12,2,0),0)</f>
        <v>0</v>
      </c>
      <c r="F55" s="15" t="n">
        <f aca="false">C55+PRODUCT(C55,D55,$D$2)-PRODUCT(C55,E55,$E$2)</f>
        <v>0</v>
      </c>
      <c r="G55" s="12"/>
      <c r="H55" s="12" t="n">
        <v>0</v>
      </c>
      <c r="I55" s="16" t="n">
        <f aca="false">H55*F55</f>
        <v>0</v>
      </c>
      <c r="J55" s="12"/>
      <c r="K55" s="12"/>
    </row>
    <row r="56" customFormat="false" ht="15" hidden="false" customHeight="false" outlineLevel="0" collapsed="false">
      <c r="A56" s="12"/>
      <c r="B56" s="12"/>
      <c r="C56" s="13" t="n">
        <v>0</v>
      </c>
      <c r="D56" s="12" t="n">
        <v>0</v>
      </c>
      <c r="E56" s="14" t="n">
        <f aca="false">IFERROR(VLOOKUP(A56,Discounts!$A$3:$B$12,2,0),0)</f>
        <v>0</v>
      </c>
      <c r="F56" s="15" t="n">
        <f aca="false">C56+PRODUCT(C56,D56,$D$2)-PRODUCT(C56,E56,$E$2)</f>
        <v>0</v>
      </c>
      <c r="G56" s="12"/>
      <c r="H56" s="12" t="n">
        <v>0</v>
      </c>
      <c r="I56" s="16" t="n">
        <f aca="false">H56*F56</f>
        <v>0</v>
      </c>
      <c r="J56" s="12"/>
      <c r="K56" s="12"/>
    </row>
    <row r="57" customFormat="false" ht="15" hidden="false" customHeight="false" outlineLevel="0" collapsed="false">
      <c r="A57" s="12"/>
      <c r="B57" s="12"/>
      <c r="C57" s="13" t="n">
        <v>0</v>
      </c>
      <c r="D57" s="12" t="n">
        <v>0</v>
      </c>
      <c r="E57" s="14" t="n">
        <f aca="false">IFERROR(VLOOKUP(A57,Discounts!$A$3:$B$12,2,0),0)</f>
        <v>0</v>
      </c>
      <c r="F57" s="15" t="n">
        <f aca="false">C57+PRODUCT(C57,D57,$D$2)-PRODUCT(C57,E57,$E$2)</f>
        <v>0</v>
      </c>
      <c r="G57" s="12"/>
      <c r="H57" s="12" t="n">
        <v>0</v>
      </c>
      <c r="I57" s="16" t="n">
        <f aca="false">H57*F57</f>
        <v>0</v>
      </c>
      <c r="J57" s="12"/>
      <c r="K57" s="12"/>
    </row>
    <row r="58" customFormat="false" ht="15" hidden="false" customHeight="false" outlineLevel="0" collapsed="false">
      <c r="A58" s="12"/>
      <c r="B58" s="12"/>
      <c r="C58" s="13" t="n">
        <v>0</v>
      </c>
      <c r="D58" s="12" t="n">
        <v>0</v>
      </c>
      <c r="E58" s="14" t="n">
        <f aca="false">IFERROR(VLOOKUP(A58,Discounts!$A$3:$B$12,2,0),0)</f>
        <v>0</v>
      </c>
      <c r="F58" s="15" t="n">
        <f aca="false">C58+PRODUCT(C58,D58,$D$2)-PRODUCT(C58,E58,$E$2)</f>
        <v>0</v>
      </c>
      <c r="G58" s="12"/>
      <c r="H58" s="12" t="n">
        <v>0</v>
      </c>
      <c r="I58" s="16" t="n">
        <f aca="false">H58*F58</f>
        <v>0</v>
      </c>
      <c r="J58" s="12"/>
      <c r="K58" s="12"/>
    </row>
    <row r="59" customFormat="false" ht="15" hidden="false" customHeight="false" outlineLevel="0" collapsed="false">
      <c r="A59" s="12"/>
      <c r="B59" s="12"/>
      <c r="C59" s="13" t="n">
        <v>0</v>
      </c>
      <c r="D59" s="12" t="n">
        <v>0</v>
      </c>
      <c r="E59" s="14" t="n">
        <f aca="false">IFERROR(VLOOKUP(A59,Discounts!$A$3:$B$12,2,0),0)</f>
        <v>0</v>
      </c>
      <c r="F59" s="15" t="n">
        <f aca="false">C59+PRODUCT(C59,D59,$D$2)-PRODUCT(C59,E59,$E$2)</f>
        <v>0</v>
      </c>
      <c r="G59" s="12"/>
      <c r="H59" s="12" t="n">
        <v>0</v>
      </c>
      <c r="I59" s="16" t="n">
        <f aca="false">H59*F59</f>
        <v>0</v>
      </c>
      <c r="J59" s="12"/>
      <c r="K59" s="12"/>
    </row>
    <row r="60" customFormat="false" ht="15" hidden="false" customHeight="false" outlineLevel="0" collapsed="false">
      <c r="A60" s="12"/>
      <c r="B60" s="12"/>
      <c r="C60" s="13" t="n">
        <v>0</v>
      </c>
      <c r="D60" s="12" t="n">
        <v>0</v>
      </c>
      <c r="E60" s="14" t="n">
        <f aca="false">IFERROR(VLOOKUP(A60,Discounts!$A$3:$B$12,2,0),0)</f>
        <v>0</v>
      </c>
      <c r="F60" s="15" t="n">
        <f aca="false">C60+PRODUCT(C60,D60,$D$2)-PRODUCT(C60,E60,$E$2)</f>
        <v>0</v>
      </c>
      <c r="G60" s="12"/>
      <c r="H60" s="12" t="n">
        <v>0</v>
      </c>
      <c r="I60" s="16" t="n">
        <f aca="false">H60*F60</f>
        <v>0</v>
      </c>
      <c r="J60" s="12"/>
      <c r="K60" s="12"/>
    </row>
    <row r="61" customFormat="false" ht="15" hidden="false" customHeight="false" outlineLevel="0" collapsed="false">
      <c r="A61" s="12"/>
      <c r="B61" s="12"/>
      <c r="C61" s="13" t="n">
        <v>0</v>
      </c>
      <c r="D61" s="12" t="n">
        <v>0</v>
      </c>
      <c r="E61" s="14" t="n">
        <f aca="false">IFERROR(VLOOKUP(A61,Discounts!$A$3:$B$12,2,0),0)</f>
        <v>0</v>
      </c>
      <c r="F61" s="15" t="n">
        <f aca="false">C61+PRODUCT(C61,D61,$D$2)-PRODUCT(C61,E61,$E$2)</f>
        <v>0</v>
      </c>
      <c r="G61" s="12"/>
      <c r="H61" s="12" t="n">
        <v>0</v>
      </c>
      <c r="I61" s="16" t="n">
        <f aca="false">H61*F61</f>
        <v>0</v>
      </c>
      <c r="J61" s="12"/>
      <c r="K61" s="12"/>
    </row>
    <row r="62" customFormat="false" ht="15" hidden="false" customHeight="false" outlineLevel="0" collapsed="false">
      <c r="A62" s="12"/>
      <c r="B62" s="12"/>
      <c r="C62" s="13" t="n">
        <v>0</v>
      </c>
      <c r="D62" s="12" t="n">
        <v>0</v>
      </c>
      <c r="E62" s="14" t="n">
        <f aca="false">IFERROR(VLOOKUP(A62,Discounts!$A$3:$B$12,2,0),0)</f>
        <v>0</v>
      </c>
      <c r="F62" s="15" t="n">
        <f aca="false">C62+PRODUCT(C62,D62,$D$2)-PRODUCT(C62,E62,$E$2)</f>
        <v>0</v>
      </c>
      <c r="G62" s="12"/>
      <c r="H62" s="12" t="n">
        <v>0</v>
      </c>
      <c r="I62" s="16" t="n">
        <f aca="false">H62*F62</f>
        <v>0</v>
      </c>
      <c r="J62" s="12"/>
      <c r="K62" s="12"/>
    </row>
    <row r="63" customFormat="false" ht="15" hidden="false" customHeight="false" outlineLevel="0" collapsed="false">
      <c r="A63" s="12"/>
      <c r="B63" s="12"/>
      <c r="C63" s="13" t="n">
        <v>0</v>
      </c>
      <c r="D63" s="12" t="n">
        <v>0</v>
      </c>
      <c r="E63" s="14" t="n">
        <f aca="false">IFERROR(VLOOKUP(A63,Discounts!$A$3:$B$12,2,0),0)</f>
        <v>0</v>
      </c>
      <c r="F63" s="15" t="n">
        <f aca="false">C63+PRODUCT(C63,D63,$D$2)-PRODUCT(C63,E63,$E$2)</f>
        <v>0</v>
      </c>
      <c r="G63" s="12"/>
      <c r="H63" s="12" t="n">
        <v>0</v>
      </c>
      <c r="I63" s="16" t="n">
        <f aca="false">H63*F63</f>
        <v>0</v>
      </c>
      <c r="J63" s="12"/>
      <c r="K63" s="12"/>
    </row>
    <row r="64" customFormat="false" ht="15" hidden="false" customHeight="false" outlineLevel="0" collapsed="false">
      <c r="A64" s="12"/>
      <c r="B64" s="12"/>
      <c r="C64" s="13" t="n">
        <v>0</v>
      </c>
      <c r="D64" s="12" t="n">
        <v>0</v>
      </c>
      <c r="E64" s="14" t="n">
        <f aca="false">IFERROR(VLOOKUP(A64,Discounts!$A$3:$B$12,2,0),0)</f>
        <v>0</v>
      </c>
      <c r="F64" s="15" t="n">
        <f aca="false">C64+PRODUCT(C64,D64,$D$2)-PRODUCT(C64,E64,$E$2)</f>
        <v>0</v>
      </c>
      <c r="G64" s="12"/>
      <c r="H64" s="12" t="n">
        <v>0</v>
      </c>
      <c r="I64" s="16" t="n">
        <f aca="false">H64*F64</f>
        <v>0</v>
      </c>
      <c r="J64" s="12"/>
      <c r="K64" s="12"/>
    </row>
    <row r="65" customFormat="false" ht="15" hidden="false" customHeight="false" outlineLevel="0" collapsed="false">
      <c r="A65" s="12"/>
      <c r="B65" s="12"/>
      <c r="C65" s="13" t="n">
        <v>0</v>
      </c>
      <c r="D65" s="12" t="n">
        <v>0</v>
      </c>
      <c r="E65" s="14" t="n">
        <f aca="false">IFERROR(VLOOKUP(A65,Discounts!$A$3:$B$12,2,0),0)</f>
        <v>0</v>
      </c>
      <c r="F65" s="15" t="n">
        <f aca="false">C65+PRODUCT(C65,D65,$D$2)-PRODUCT(C65,E65,$E$2)</f>
        <v>0</v>
      </c>
      <c r="G65" s="12"/>
      <c r="H65" s="12" t="n">
        <v>0</v>
      </c>
      <c r="I65" s="16" t="n">
        <f aca="false">H65*F65</f>
        <v>0</v>
      </c>
      <c r="J65" s="12"/>
      <c r="K65" s="12"/>
    </row>
    <row r="66" customFormat="false" ht="15" hidden="false" customHeight="false" outlineLevel="0" collapsed="false">
      <c r="A66" s="12"/>
      <c r="B66" s="12"/>
      <c r="C66" s="13" t="n">
        <v>0</v>
      </c>
      <c r="D66" s="12" t="n">
        <v>0</v>
      </c>
      <c r="E66" s="14" t="n">
        <f aca="false">IFERROR(VLOOKUP(A66,Discounts!$A$3:$B$12,2,0),0)</f>
        <v>0</v>
      </c>
      <c r="F66" s="15" t="n">
        <f aca="false">C66+PRODUCT(C66,D66,$D$2)-PRODUCT(C66,E66,$E$2)</f>
        <v>0</v>
      </c>
      <c r="G66" s="12"/>
      <c r="H66" s="12" t="n">
        <v>0</v>
      </c>
      <c r="I66" s="16" t="n">
        <f aca="false">H66*F66</f>
        <v>0</v>
      </c>
      <c r="J66" s="12"/>
      <c r="K66" s="12"/>
    </row>
    <row r="67" customFormat="false" ht="15" hidden="false" customHeight="false" outlineLevel="0" collapsed="false">
      <c r="A67" s="12"/>
      <c r="B67" s="12"/>
      <c r="C67" s="13" t="n">
        <v>0</v>
      </c>
      <c r="D67" s="12" t="n">
        <v>0</v>
      </c>
      <c r="E67" s="14" t="n">
        <f aca="false">IFERROR(VLOOKUP(A67,Discounts!$A$3:$B$12,2,0),0)</f>
        <v>0</v>
      </c>
      <c r="F67" s="15" t="n">
        <f aca="false">C67+PRODUCT(C67,D67,$D$2)-PRODUCT(C67,E67,$E$2)</f>
        <v>0</v>
      </c>
      <c r="G67" s="12"/>
      <c r="H67" s="12" t="n">
        <v>0</v>
      </c>
      <c r="I67" s="16" t="n">
        <f aca="false">H67*F67</f>
        <v>0</v>
      </c>
      <c r="J67" s="12"/>
      <c r="K67" s="12"/>
    </row>
    <row r="68" customFormat="false" ht="15" hidden="false" customHeight="false" outlineLevel="0" collapsed="false">
      <c r="A68" s="12"/>
      <c r="B68" s="12"/>
      <c r="C68" s="13" t="n">
        <v>0</v>
      </c>
      <c r="D68" s="12" t="n">
        <v>0</v>
      </c>
      <c r="E68" s="14" t="n">
        <f aca="false">IFERROR(VLOOKUP(A68,Discounts!$A$3:$B$12,2,0),0)</f>
        <v>0</v>
      </c>
      <c r="F68" s="15" t="n">
        <f aca="false">C68+PRODUCT(C68,D68,$D$2)-PRODUCT(C68,E68,$E$2)</f>
        <v>0</v>
      </c>
      <c r="G68" s="12"/>
      <c r="H68" s="12" t="n">
        <v>0</v>
      </c>
      <c r="I68" s="16" t="n">
        <f aca="false">H68*F68</f>
        <v>0</v>
      </c>
      <c r="J68" s="12"/>
      <c r="K68" s="12"/>
    </row>
    <row r="69" customFormat="false" ht="15" hidden="false" customHeight="false" outlineLevel="0" collapsed="false">
      <c r="A69" s="12"/>
      <c r="B69" s="12"/>
      <c r="C69" s="13" t="n">
        <v>0</v>
      </c>
      <c r="D69" s="12" t="n">
        <v>0</v>
      </c>
      <c r="E69" s="14" t="n">
        <f aca="false">IFERROR(VLOOKUP(A69,Discounts!$A$3:$B$12,2,0),0)</f>
        <v>0</v>
      </c>
      <c r="F69" s="15" t="n">
        <f aca="false">C69+PRODUCT(C69,D69,$D$2)-PRODUCT(C69,E69,$E$2)</f>
        <v>0</v>
      </c>
      <c r="G69" s="12"/>
      <c r="H69" s="12" t="n">
        <v>0</v>
      </c>
      <c r="I69" s="16" t="n">
        <f aca="false">H69*F69</f>
        <v>0</v>
      </c>
      <c r="J69" s="12"/>
      <c r="K69" s="12"/>
    </row>
    <row r="70" customFormat="false" ht="15" hidden="false" customHeight="false" outlineLevel="0" collapsed="false">
      <c r="A70" s="12"/>
      <c r="B70" s="12"/>
      <c r="C70" s="13" t="n">
        <v>0</v>
      </c>
      <c r="D70" s="12" t="n">
        <v>0</v>
      </c>
      <c r="E70" s="14" t="n">
        <f aca="false">IFERROR(VLOOKUP(A70,Discounts!$A$3:$B$12,2,0),0)</f>
        <v>0</v>
      </c>
      <c r="F70" s="15" t="n">
        <f aca="false">C70+PRODUCT(C70,D70,$D$2)-PRODUCT(C70,E70,$E$2)</f>
        <v>0</v>
      </c>
      <c r="G70" s="12"/>
      <c r="H70" s="12" t="n">
        <v>0</v>
      </c>
      <c r="I70" s="16" t="n">
        <f aca="false">H70*F70</f>
        <v>0</v>
      </c>
      <c r="J70" s="12"/>
      <c r="K70" s="12"/>
    </row>
    <row r="71" customFormat="false" ht="15" hidden="false" customHeight="false" outlineLevel="0" collapsed="false">
      <c r="A71" s="12"/>
      <c r="B71" s="12"/>
      <c r="C71" s="13" t="n">
        <v>0</v>
      </c>
      <c r="D71" s="12" t="n">
        <v>0</v>
      </c>
      <c r="E71" s="14" t="n">
        <f aca="false">IFERROR(VLOOKUP(A71,Discounts!$A$3:$B$12,2,0),0)</f>
        <v>0</v>
      </c>
      <c r="F71" s="15" t="n">
        <f aca="false">C71+PRODUCT(C71,D71,$D$2)-PRODUCT(C71,E71,$E$2)</f>
        <v>0</v>
      </c>
      <c r="G71" s="12"/>
      <c r="H71" s="12" t="n">
        <v>0</v>
      </c>
      <c r="I71" s="16" t="n">
        <f aca="false">H71*F71</f>
        <v>0</v>
      </c>
      <c r="J71" s="12"/>
      <c r="K71" s="12"/>
    </row>
    <row r="72" customFormat="false" ht="15" hidden="false" customHeight="false" outlineLevel="0" collapsed="false">
      <c r="A72" s="12"/>
      <c r="B72" s="12"/>
      <c r="C72" s="13" t="n">
        <v>0</v>
      </c>
      <c r="D72" s="12" t="n">
        <v>0</v>
      </c>
      <c r="E72" s="14" t="n">
        <f aca="false">IFERROR(VLOOKUP(A72,Discounts!$A$3:$B$12,2,0),0)</f>
        <v>0</v>
      </c>
      <c r="F72" s="15" t="n">
        <f aca="false">C72+PRODUCT(C72,D72,$D$2)-PRODUCT(C72,E72,$E$2)</f>
        <v>0</v>
      </c>
      <c r="G72" s="12"/>
      <c r="H72" s="12" t="n">
        <v>0</v>
      </c>
      <c r="I72" s="16" t="n">
        <f aca="false">H72*F72</f>
        <v>0</v>
      </c>
      <c r="J72" s="12"/>
      <c r="K72" s="12"/>
    </row>
    <row r="73" customFormat="false" ht="15" hidden="false" customHeight="false" outlineLevel="0" collapsed="false">
      <c r="A73" s="12"/>
      <c r="B73" s="12"/>
      <c r="C73" s="13" t="n">
        <v>0</v>
      </c>
      <c r="D73" s="12" t="n">
        <v>0</v>
      </c>
      <c r="E73" s="14" t="n">
        <f aca="false">IFERROR(VLOOKUP(A73,Discounts!$A$3:$B$12,2,0),0)</f>
        <v>0</v>
      </c>
      <c r="F73" s="15" t="n">
        <f aca="false">C73+PRODUCT(C73,D73,$D$2)-PRODUCT(C73,E73,$E$2)</f>
        <v>0</v>
      </c>
      <c r="G73" s="12"/>
      <c r="H73" s="12" t="n">
        <v>0</v>
      </c>
      <c r="I73" s="16" t="n">
        <f aca="false">H73*F73</f>
        <v>0</v>
      </c>
      <c r="J73" s="12"/>
      <c r="K73" s="12"/>
    </row>
    <row r="74" customFormat="false" ht="15" hidden="false" customHeight="false" outlineLevel="0" collapsed="false">
      <c r="A74" s="12"/>
      <c r="B74" s="12"/>
      <c r="C74" s="13" t="n">
        <v>0</v>
      </c>
      <c r="D74" s="12" t="n">
        <v>0</v>
      </c>
      <c r="E74" s="14" t="n">
        <f aca="false">IFERROR(VLOOKUP(A74,Discounts!$A$3:$B$12,2,0),0)</f>
        <v>0</v>
      </c>
      <c r="F74" s="15" t="n">
        <f aca="false">C74+PRODUCT(C74,D74,$D$2)-PRODUCT(C74,E74,$E$2)</f>
        <v>0</v>
      </c>
      <c r="G74" s="12"/>
      <c r="H74" s="12" t="n">
        <v>0</v>
      </c>
      <c r="I74" s="16" t="n">
        <f aca="false">H74*F74</f>
        <v>0</v>
      </c>
      <c r="J74" s="12"/>
      <c r="K74" s="12"/>
    </row>
    <row r="75" customFormat="false" ht="15" hidden="false" customHeight="false" outlineLevel="0" collapsed="false">
      <c r="A75" s="12"/>
      <c r="B75" s="12"/>
      <c r="C75" s="13" t="n">
        <v>0</v>
      </c>
      <c r="D75" s="12" t="n">
        <v>0</v>
      </c>
      <c r="E75" s="14" t="n">
        <f aca="false">IFERROR(VLOOKUP(A75,Discounts!$A$3:$B$12,2,0),0)</f>
        <v>0</v>
      </c>
      <c r="F75" s="15" t="n">
        <f aca="false">C75+PRODUCT(C75,D75,$D$2)-PRODUCT(C75,E75,$E$2)</f>
        <v>0</v>
      </c>
      <c r="G75" s="12"/>
      <c r="H75" s="12" t="n">
        <v>0</v>
      </c>
      <c r="I75" s="16" t="n">
        <f aca="false">H75*F75</f>
        <v>0</v>
      </c>
      <c r="J75" s="12"/>
      <c r="K75" s="12"/>
    </row>
    <row r="76" customFormat="false" ht="15" hidden="false" customHeight="false" outlineLevel="0" collapsed="false">
      <c r="A76" s="12"/>
      <c r="B76" s="12"/>
      <c r="C76" s="13" t="n">
        <v>0</v>
      </c>
      <c r="D76" s="12" t="n">
        <v>0</v>
      </c>
      <c r="E76" s="14" t="n">
        <f aca="false">IFERROR(VLOOKUP(A76,Discounts!$A$3:$B$12,2,0),0)</f>
        <v>0</v>
      </c>
      <c r="F76" s="15" t="n">
        <f aca="false">C76+PRODUCT(C76,D76,$D$2)-PRODUCT(C76,E76,$E$2)</f>
        <v>0</v>
      </c>
      <c r="G76" s="12"/>
      <c r="H76" s="12" t="n">
        <v>0</v>
      </c>
      <c r="I76" s="16" t="n">
        <f aca="false">H76*F76</f>
        <v>0</v>
      </c>
      <c r="J76" s="12"/>
      <c r="K76" s="12"/>
    </row>
    <row r="77" customFormat="false" ht="15" hidden="false" customHeight="false" outlineLevel="0" collapsed="false">
      <c r="A77" s="12"/>
      <c r="B77" s="12"/>
      <c r="C77" s="13" t="n">
        <v>0</v>
      </c>
      <c r="D77" s="12" t="n">
        <v>0</v>
      </c>
      <c r="E77" s="14" t="n">
        <f aca="false">IFERROR(VLOOKUP(A77,Discounts!$A$3:$B$12,2,0),0)</f>
        <v>0</v>
      </c>
      <c r="F77" s="15" t="n">
        <f aca="false">C77+PRODUCT(C77,D77,$D$2)-PRODUCT(C77,E77,$E$2)</f>
        <v>0</v>
      </c>
      <c r="G77" s="12"/>
      <c r="H77" s="12" t="n">
        <v>0</v>
      </c>
      <c r="I77" s="16" t="n">
        <f aca="false">H77*F77</f>
        <v>0</v>
      </c>
      <c r="J77" s="12"/>
      <c r="K77" s="12"/>
    </row>
    <row r="78" customFormat="false" ht="15" hidden="false" customHeight="false" outlineLevel="0" collapsed="false">
      <c r="A78" s="12"/>
      <c r="B78" s="12"/>
      <c r="C78" s="13" t="n">
        <v>0</v>
      </c>
      <c r="D78" s="12" t="n">
        <v>0</v>
      </c>
      <c r="E78" s="14" t="n">
        <f aca="false">IFERROR(VLOOKUP(A78,Discounts!$A$3:$B$12,2,0),0)</f>
        <v>0</v>
      </c>
      <c r="F78" s="15" t="n">
        <f aca="false">C78+PRODUCT(C78,D78,$D$2)-PRODUCT(C78,E78,$E$2)</f>
        <v>0</v>
      </c>
      <c r="G78" s="12"/>
      <c r="H78" s="12" t="n">
        <v>0</v>
      </c>
      <c r="I78" s="16" t="n">
        <f aca="false">H78*F78</f>
        <v>0</v>
      </c>
      <c r="J78" s="12"/>
      <c r="K78" s="12"/>
    </row>
    <row r="79" customFormat="false" ht="15" hidden="false" customHeight="false" outlineLevel="0" collapsed="false">
      <c r="A79" s="12"/>
      <c r="B79" s="12"/>
      <c r="C79" s="13" t="n">
        <v>0</v>
      </c>
      <c r="D79" s="12" t="n">
        <v>0</v>
      </c>
      <c r="E79" s="14" t="n">
        <f aca="false">IFERROR(VLOOKUP(A79,Discounts!$A$3:$B$12,2,0),0)</f>
        <v>0</v>
      </c>
      <c r="F79" s="15" t="n">
        <f aca="false">C79+PRODUCT(C79,D79,$D$2)-PRODUCT(C79,E79,$E$2)</f>
        <v>0</v>
      </c>
      <c r="G79" s="12"/>
      <c r="H79" s="12" t="n">
        <v>0</v>
      </c>
      <c r="I79" s="16" t="n">
        <f aca="false">H79*F79</f>
        <v>0</v>
      </c>
      <c r="J79" s="12"/>
      <c r="K79" s="12"/>
    </row>
    <row r="80" customFormat="false" ht="15" hidden="false" customHeight="false" outlineLevel="0" collapsed="false">
      <c r="A80" s="12"/>
      <c r="B80" s="12"/>
      <c r="C80" s="13" t="n">
        <v>0</v>
      </c>
      <c r="D80" s="12" t="n">
        <v>0</v>
      </c>
      <c r="E80" s="14" t="n">
        <f aca="false">IFERROR(VLOOKUP(A80,Discounts!$A$3:$B$12,2,0),0)</f>
        <v>0</v>
      </c>
      <c r="F80" s="15" t="n">
        <f aca="false">C80+PRODUCT(C80,D80,$D$2)-PRODUCT(C80,E80,$E$2)</f>
        <v>0</v>
      </c>
      <c r="G80" s="12"/>
      <c r="H80" s="12" t="n">
        <v>0</v>
      </c>
      <c r="I80" s="16" t="n">
        <f aca="false">H80*F80</f>
        <v>0</v>
      </c>
      <c r="J80" s="12"/>
      <c r="K80" s="12"/>
    </row>
    <row r="81" customFormat="false" ht="15" hidden="false" customHeight="false" outlineLevel="0" collapsed="false">
      <c r="A81" s="12"/>
      <c r="B81" s="12"/>
      <c r="C81" s="13" t="n">
        <v>0</v>
      </c>
      <c r="D81" s="12" t="n">
        <v>0</v>
      </c>
      <c r="E81" s="14" t="n">
        <f aca="false">IFERROR(VLOOKUP(A81,Discounts!$A$3:$B$12,2,0),0)</f>
        <v>0</v>
      </c>
      <c r="F81" s="15" t="n">
        <f aca="false">C81+PRODUCT(C81,D81,$D$2)-PRODUCT(C81,E81,$E$2)</f>
        <v>0</v>
      </c>
      <c r="G81" s="12"/>
      <c r="H81" s="12" t="n">
        <v>0</v>
      </c>
      <c r="I81" s="16" t="n">
        <f aca="false">H81*F81</f>
        <v>0</v>
      </c>
      <c r="J81" s="12"/>
      <c r="K81" s="12"/>
    </row>
    <row r="82" customFormat="false" ht="15" hidden="false" customHeight="false" outlineLevel="0" collapsed="false">
      <c r="A82" s="12"/>
      <c r="B82" s="12"/>
      <c r="C82" s="13" t="n">
        <v>0</v>
      </c>
      <c r="D82" s="12" t="n">
        <v>0</v>
      </c>
      <c r="E82" s="14" t="n">
        <f aca="false">IFERROR(VLOOKUP(A82,Discounts!$A$3:$B$12,2,0),0)</f>
        <v>0</v>
      </c>
      <c r="F82" s="15" t="n">
        <f aca="false">C82+PRODUCT(C82,D82,$D$2)-PRODUCT(C82,E82,$E$2)</f>
        <v>0</v>
      </c>
      <c r="G82" s="12"/>
      <c r="H82" s="12" t="n">
        <v>0</v>
      </c>
      <c r="I82" s="16" t="n">
        <f aca="false">H82*F82</f>
        <v>0</v>
      </c>
      <c r="J82" s="12"/>
      <c r="K82" s="12"/>
    </row>
    <row r="83" customFormat="false" ht="15" hidden="false" customHeight="false" outlineLevel="0" collapsed="false">
      <c r="A83" s="12"/>
      <c r="B83" s="12"/>
      <c r="C83" s="13" t="n">
        <v>0</v>
      </c>
      <c r="D83" s="12" t="n">
        <v>0</v>
      </c>
      <c r="E83" s="14" t="n">
        <f aca="false">IFERROR(VLOOKUP(A83,Discounts!$A$3:$B$12,2,0),0)</f>
        <v>0</v>
      </c>
      <c r="F83" s="15" t="n">
        <f aca="false">C83+PRODUCT(C83,D83,$D$2)-PRODUCT(C83,E83,$E$2)</f>
        <v>0</v>
      </c>
      <c r="G83" s="12"/>
      <c r="H83" s="12" t="n">
        <v>0</v>
      </c>
      <c r="I83" s="16" t="n">
        <f aca="false">H83*F83</f>
        <v>0</v>
      </c>
      <c r="J83" s="12"/>
      <c r="K83" s="12"/>
    </row>
    <row r="84" customFormat="false" ht="15" hidden="false" customHeight="false" outlineLevel="0" collapsed="false">
      <c r="A84" s="12"/>
      <c r="B84" s="12"/>
      <c r="C84" s="13" t="n">
        <v>0</v>
      </c>
      <c r="D84" s="12" t="n">
        <v>0</v>
      </c>
      <c r="E84" s="14" t="n">
        <f aca="false">IFERROR(VLOOKUP(A84,Discounts!$A$3:$B$12,2,0),0)</f>
        <v>0</v>
      </c>
      <c r="F84" s="15" t="n">
        <f aca="false">C84+PRODUCT(C84,D84,$D$2)-PRODUCT(C84,E84,$E$2)</f>
        <v>0</v>
      </c>
      <c r="G84" s="12"/>
      <c r="H84" s="12" t="n">
        <v>0</v>
      </c>
      <c r="I84" s="16" t="n">
        <f aca="false">H84*F84</f>
        <v>0</v>
      </c>
      <c r="J84" s="12"/>
      <c r="K84" s="12"/>
    </row>
    <row r="85" customFormat="false" ht="15" hidden="false" customHeight="false" outlineLevel="0" collapsed="false">
      <c r="A85" s="12"/>
      <c r="B85" s="12"/>
      <c r="C85" s="13" t="n">
        <v>0</v>
      </c>
      <c r="D85" s="12" t="n">
        <v>0</v>
      </c>
      <c r="E85" s="14" t="n">
        <f aca="false">IFERROR(VLOOKUP(A85,Discounts!$A$3:$B$12,2,0),0)</f>
        <v>0</v>
      </c>
      <c r="F85" s="15" t="n">
        <f aca="false">C85+PRODUCT(C85,D85,$D$2)-PRODUCT(C85,E85,$E$2)</f>
        <v>0</v>
      </c>
      <c r="G85" s="12"/>
      <c r="H85" s="12" t="n">
        <v>0</v>
      </c>
      <c r="I85" s="16" t="n">
        <f aca="false">H85*F85</f>
        <v>0</v>
      </c>
      <c r="J85" s="12"/>
      <c r="K85" s="12"/>
    </row>
    <row r="86" customFormat="false" ht="15" hidden="false" customHeight="false" outlineLevel="0" collapsed="false">
      <c r="A86" s="12"/>
      <c r="B86" s="12"/>
      <c r="C86" s="13" t="n">
        <v>0</v>
      </c>
      <c r="D86" s="12" t="n">
        <v>0</v>
      </c>
      <c r="E86" s="14" t="n">
        <f aca="false">IFERROR(VLOOKUP(A86,Discounts!$A$3:$B$12,2,0),0)</f>
        <v>0</v>
      </c>
      <c r="F86" s="15" t="n">
        <f aca="false">C86+PRODUCT(C86,D86,$D$2)-PRODUCT(C86,E86,$E$2)</f>
        <v>0</v>
      </c>
      <c r="G86" s="12"/>
      <c r="H86" s="12" t="n">
        <v>0</v>
      </c>
      <c r="I86" s="16" t="n">
        <f aca="false">H86*F86</f>
        <v>0</v>
      </c>
      <c r="J86" s="12"/>
      <c r="K86" s="12"/>
    </row>
    <row r="87" customFormat="false" ht="15" hidden="false" customHeight="false" outlineLevel="0" collapsed="false">
      <c r="A87" s="12"/>
      <c r="B87" s="12"/>
      <c r="C87" s="13" t="n">
        <v>0</v>
      </c>
      <c r="D87" s="12" t="n">
        <v>0</v>
      </c>
      <c r="E87" s="14" t="n">
        <f aca="false">IFERROR(VLOOKUP(A87,Discounts!$A$3:$B$12,2,0),0)</f>
        <v>0</v>
      </c>
      <c r="F87" s="15" t="n">
        <f aca="false">C87+PRODUCT(C87,D87,$D$2)-PRODUCT(C87,E87,$E$2)</f>
        <v>0</v>
      </c>
      <c r="G87" s="12"/>
      <c r="H87" s="12" t="n">
        <v>0</v>
      </c>
      <c r="I87" s="16" t="n">
        <f aca="false">H87*F87</f>
        <v>0</v>
      </c>
      <c r="J87" s="12"/>
      <c r="K87" s="12"/>
    </row>
    <row r="88" customFormat="false" ht="15" hidden="false" customHeight="false" outlineLevel="0" collapsed="false">
      <c r="A88" s="12"/>
      <c r="B88" s="12"/>
      <c r="C88" s="13" t="n">
        <v>0</v>
      </c>
      <c r="D88" s="12" t="n">
        <v>0</v>
      </c>
      <c r="E88" s="14" t="n">
        <f aca="false">IFERROR(VLOOKUP(A88,Discounts!$A$3:$B$12,2,0),0)</f>
        <v>0</v>
      </c>
      <c r="F88" s="15" t="n">
        <f aca="false">C88+PRODUCT(C88,D88,$D$2)-PRODUCT(C88,E88,$E$2)</f>
        <v>0</v>
      </c>
      <c r="G88" s="12"/>
      <c r="H88" s="12" t="n">
        <v>0</v>
      </c>
      <c r="I88" s="16" t="n">
        <f aca="false">H88*F88</f>
        <v>0</v>
      </c>
      <c r="J88" s="12"/>
      <c r="K88" s="12"/>
    </row>
    <row r="89" customFormat="false" ht="15" hidden="false" customHeight="false" outlineLevel="0" collapsed="false">
      <c r="A89" s="12"/>
      <c r="B89" s="12"/>
      <c r="C89" s="13" t="n">
        <v>0</v>
      </c>
      <c r="D89" s="12" t="n">
        <v>0</v>
      </c>
      <c r="E89" s="14" t="n">
        <f aca="false">IFERROR(VLOOKUP(A89,Discounts!$A$3:$B$12,2,0),0)</f>
        <v>0</v>
      </c>
      <c r="F89" s="15" t="n">
        <f aca="false">C89+PRODUCT(C89,D89,$D$2)-PRODUCT(C89,E89,$E$2)</f>
        <v>0</v>
      </c>
      <c r="G89" s="12"/>
      <c r="H89" s="12" t="n">
        <v>0</v>
      </c>
      <c r="I89" s="16" t="n">
        <f aca="false">H89*F89</f>
        <v>0</v>
      </c>
      <c r="J89" s="12"/>
      <c r="K89" s="12"/>
    </row>
    <row r="90" customFormat="false" ht="15" hidden="false" customHeight="false" outlineLevel="0" collapsed="false">
      <c r="A90" s="12"/>
      <c r="B90" s="12"/>
      <c r="C90" s="13" t="n">
        <v>0</v>
      </c>
      <c r="D90" s="12" t="n">
        <v>0</v>
      </c>
      <c r="E90" s="14" t="n">
        <f aca="false">IFERROR(VLOOKUP(A90,Discounts!$A$3:$B$12,2,0),0)</f>
        <v>0</v>
      </c>
      <c r="F90" s="15" t="n">
        <f aca="false">C90+PRODUCT(C90,D90,$D$2)-PRODUCT(C90,E90,$E$2)</f>
        <v>0</v>
      </c>
      <c r="G90" s="12"/>
      <c r="H90" s="12" t="n">
        <v>0</v>
      </c>
      <c r="I90" s="16" t="n">
        <f aca="false">H90*F90</f>
        <v>0</v>
      </c>
      <c r="J90" s="12"/>
      <c r="K90" s="12"/>
    </row>
    <row r="91" customFormat="false" ht="15" hidden="false" customHeight="false" outlineLevel="0" collapsed="false">
      <c r="A91" s="12"/>
      <c r="B91" s="12"/>
      <c r="C91" s="13" t="n">
        <v>0</v>
      </c>
      <c r="D91" s="12" t="n">
        <v>0</v>
      </c>
      <c r="E91" s="14" t="n">
        <f aca="false">IFERROR(VLOOKUP(A91,Discounts!$A$3:$B$12,2,0),0)</f>
        <v>0</v>
      </c>
      <c r="F91" s="15" t="n">
        <f aca="false">C91+PRODUCT(C91,D91,$D$2)-PRODUCT(C91,E91,$E$2)</f>
        <v>0</v>
      </c>
      <c r="G91" s="12"/>
      <c r="H91" s="12" t="n">
        <v>0</v>
      </c>
      <c r="I91" s="16" t="n">
        <f aca="false">H91*F91</f>
        <v>0</v>
      </c>
      <c r="J91" s="12"/>
      <c r="K91" s="12"/>
    </row>
    <row r="92" customFormat="false" ht="15" hidden="false" customHeight="false" outlineLevel="0" collapsed="false">
      <c r="A92" s="12"/>
      <c r="B92" s="12"/>
      <c r="C92" s="13" t="n">
        <v>0</v>
      </c>
      <c r="D92" s="12" t="n">
        <v>0</v>
      </c>
      <c r="E92" s="14" t="n">
        <f aca="false">IFERROR(VLOOKUP(A92,Discounts!$A$3:$B$12,2,0),0)</f>
        <v>0</v>
      </c>
      <c r="F92" s="15" t="n">
        <f aca="false">C92+PRODUCT(C92,D92,$D$2)-PRODUCT(C92,E92,$E$2)</f>
        <v>0</v>
      </c>
      <c r="G92" s="12"/>
      <c r="H92" s="12" t="n">
        <v>0</v>
      </c>
      <c r="I92" s="16" t="n">
        <f aca="false">H92*F92</f>
        <v>0</v>
      </c>
      <c r="J92" s="12"/>
      <c r="K92" s="12"/>
    </row>
    <row r="93" customFormat="false" ht="15" hidden="false" customHeight="false" outlineLevel="0" collapsed="false">
      <c r="A93" s="12"/>
      <c r="B93" s="12"/>
      <c r="C93" s="13" t="n">
        <v>0</v>
      </c>
      <c r="D93" s="12" t="n">
        <v>0</v>
      </c>
      <c r="E93" s="14" t="n">
        <f aca="false">IFERROR(VLOOKUP(A93,Discounts!$A$3:$B$12,2,0),0)</f>
        <v>0</v>
      </c>
      <c r="F93" s="15" t="n">
        <f aca="false">C93+PRODUCT(C93,D93,$D$2)-PRODUCT(C93,E93,$E$2)</f>
        <v>0</v>
      </c>
      <c r="G93" s="12"/>
      <c r="H93" s="12" t="n">
        <v>0</v>
      </c>
      <c r="I93" s="16" t="n">
        <f aca="false">H93*F93</f>
        <v>0</v>
      </c>
      <c r="J93" s="12"/>
      <c r="K93" s="12"/>
    </row>
    <row r="94" customFormat="false" ht="15" hidden="false" customHeight="false" outlineLevel="0" collapsed="false">
      <c r="A94" s="12"/>
      <c r="B94" s="12"/>
      <c r="C94" s="13" t="n">
        <v>0</v>
      </c>
      <c r="D94" s="12" t="n">
        <v>0</v>
      </c>
      <c r="E94" s="14" t="n">
        <f aca="false">IFERROR(VLOOKUP(A94,Discounts!$A$3:$B$12,2,0),0)</f>
        <v>0</v>
      </c>
      <c r="F94" s="15" t="n">
        <f aca="false">C94+PRODUCT(C94,D94,$D$2)-PRODUCT(C94,E94,$E$2)</f>
        <v>0</v>
      </c>
      <c r="G94" s="12"/>
      <c r="H94" s="12" t="n">
        <v>0</v>
      </c>
      <c r="I94" s="16" t="n">
        <f aca="false">H94*F94</f>
        <v>0</v>
      </c>
      <c r="J94" s="12"/>
      <c r="K94" s="12"/>
    </row>
    <row r="95" customFormat="false" ht="15" hidden="false" customHeight="false" outlineLevel="0" collapsed="false">
      <c r="A95" s="12"/>
      <c r="B95" s="12"/>
      <c r="C95" s="13" t="n">
        <v>0</v>
      </c>
      <c r="D95" s="12" t="n">
        <v>0</v>
      </c>
      <c r="E95" s="14" t="n">
        <f aca="false">IFERROR(VLOOKUP(A95,Discounts!$A$3:$B$12,2,0),0)</f>
        <v>0</v>
      </c>
      <c r="F95" s="15" t="n">
        <f aca="false">C95+PRODUCT(C95,D95,$D$2)-PRODUCT(C95,E95,$E$2)</f>
        <v>0</v>
      </c>
      <c r="G95" s="12"/>
      <c r="H95" s="12" t="n">
        <v>0</v>
      </c>
      <c r="I95" s="16" t="n">
        <f aca="false">H95*F95</f>
        <v>0</v>
      </c>
      <c r="J95" s="12"/>
      <c r="K95" s="12"/>
    </row>
    <row r="96" customFormat="false" ht="15" hidden="false" customHeight="false" outlineLevel="0" collapsed="false">
      <c r="A96" s="12"/>
      <c r="B96" s="12"/>
      <c r="C96" s="13" t="n">
        <v>0</v>
      </c>
      <c r="D96" s="12" t="n">
        <v>0</v>
      </c>
      <c r="E96" s="14" t="n">
        <f aca="false">IFERROR(VLOOKUP(A96,Discounts!$A$3:$B$12,2,0),0)</f>
        <v>0</v>
      </c>
      <c r="F96" s="15" t="n">
        <f aca="false">C96+PRODUCT(C96,D96,$D$2)-PRODUCT(C96,E96,$E$2)</f>
        <v>0</v>
      </c>
      <c r="G96" s="12"/>
      <c r="H96" s="12" t="n">
        <v>0</v>
      </c>
      <c r="I96" s="16" t="n">
        <f aca="false">H96*F96</f>
        <v>0</v>
      </c>
      <c r="J96" s="12"/>
      <c r="K96" s="12"/>
    </row>
    <row r="97" customFormat="false" ht="15" hidden="false" customHeight="false" outlineLevel="0" collapsed="false">
      <c r="A97" s="12"/>
      <c r="B97" s="12"/>
      <c r="C97" s="13" t="n">
        <v>0</v>
      </c>
      <c r="D97" s="12" t="n">
        <v>0</v>
      </c>
      <c r="E97" s="14" t="n">
        <f aca="false">IFERROR(VLOOKUP(A97,Discounts!$A$3:$B$12,2,0),0)</f>
        <v>0</v>
      </c>
      <c r="F97" s="15" t="n">
        <f aca="false">C97+PRODUCT(C97,D97,$D$2)-PRODUCT(C97,E97,$E$2)</f>
        <v>0</v>
      </c>
      <c r="G97" s="12"/>
      <c r="H97" s="12" t="n">
        <v>0</v>
      </c>
      <c r="I97" s="16" t="n">
        <f aca="false">H97*F97</f>
        <v>0</v>
      </c>
      <c r="J97" s="12"/>
      <c r="K97" s="12"/>
    </row>
    <row r="98" customFormat="false" ht="15" hidden="false" customHeight="false" outlineLevel="0" collapsed="false">
      <c r="A98" s="12"/>
      <c r="B98" s="12"/>
      <c r="C98" s="13" t="n">
        <v>0</v>
      </c>
      <c r="D98" s="12" t="n">
        <v>0</v>
      </c>
      <c r="E98" s="14" t="n">
        <f aca="false">IFERROR(VLOOKUP(A98,Discounts!$A$3:$B$12,2,0),0)</f>
        <v>0</v>
      </c>
      <c r="F98" s="15" t="n">
        <f aca="false">C98+PRODUCT(C98,D98,$D$2)-PRODUCT(C98,E98,$E$2)</f>
        <v>0</v>
      </c>
      <c r="G98" s="12"/>
      <c r="H98" s="12" t="n">
        <v>0</v>
      </c>
      <c r="I98" s="16" t="n">
        <f aca="false">H98*F98</f>
        <v>0</v>
      </c>
      <c r="J98" s="12"/>
      <c r="K98" s="12"/>
    </row>
    <row r="99" customFormat="false" ht="15" hidden="false" customHeight="false" outlineLevel="0" collapsed="false">
      <c r="A99" s="12"/>
      <c r="B99" s="12"/>
      <c r="C99" s="13" t="n">
        <v>0</v>
      </c>
      <c r="D99" s="12" t="n">
        <v>0</v>
      </c>
      <c r="E99" s="14" t="n">
        <f aca="false">IFERROR(VLOOKUP(A99,Discounts!$A$3:$B$12,2,0),0)</f>
        <v>0</v>
      </c>
      <c r="F99" s="15" t="n">
        <f aca="false">C99+PRODUCT(C99,D99,$D$2)-PRODUCT(C99,E99,$E$2)</f>
        <v>0</v>
      </c>
      <c r="G99" s="12"/>
      <c r="H99" s="12" t="n">
        <v>0</v>
      </c>
      <c r="I99" s="16" t="n">
        <f aca="false">H99*F99</f>
        <v>0</v>
      </c>
      <c r="J99" s="12"/>
      <c r="K99" s="12"/>
    </row>
    <row r="100" customFormat="false" ht="15" hidden="false" customHeight="false" outlineLevel="0" collapsed="false">
      <c r="A100" s="12"/>
      <c r="B100" s="12"/>
      <c r="C100" s="13" t="n">
        <v>0</v>
      </c>
      <c r="D100" s="12" t="n">
        <v>0</v>
      </c>
      <c r="E100" s="14" t="n">
        <f aca="false">IFERROR(VLOOKUP(A100,Discounts!$A$3:$B$12,2,0),0)</f>
        <v>0</v>
      </c>
      <c r="F100" s="15" t="n">
        <f aca="false">C100+PRODUCT(C100,D100,$D$2)-PRODUCT(C100,E100,$E$2)</f>
        <v>0</v>
      </c>
      <c r="G100" s="12"/>
      <c r="H100" s="12" t="n">
        <v>0</v>
      </c>
      <c r="I100" s="16" t="n">
        <f aca="false">H100*F100</f>
        <v>0</v>
      </c>
      <c r="J100" s="12"/>
      <c r="K100" s="12"/>
    </row>
    <row r="101" customFormat="false" ht="15" hidden="false" customHeight="false" outlineLevel="0" collapsed="false">
      <c r="A101" s="12"/>
      <c r="B101" s="12"/>
      <c r="C101" s="13" t="n">
        <v>0</v>
      </c>
      <c r="D101" s="12" t="n">
        <v>0</v>
      </c>
      <c r="E101" s="14" t="n">
        <f aca="false">IFERROR(VLOOKUP(A101,Discounts!$A$3:$B$12,2,0),0)</f>
        <v>0</v>
      </c>
      <c r="F101" s="15" t="n">
        <f aca="false">C101+PRODUCT(C101,D101,$D$2)-PRODUCT(C101,E101,$E$2)</f>
        <v>0</v>
      </c>
      <c r="G101" s="12"/>
      <c r="H101" s="12" t="n">
        <v>0</v>
      </c>
      <c r="I101" s="16" t="n">
        <f aca="false">H101*F101</f>
        <v>0</v>
      </c>
      <c r="J101" s="12"/>
      <c r="K101" s="12"/>
    </row>
    <row r="102" customFormat="false" ht="15" hidden="false" customHeight="false" outlineLevel="0" collapsed="false">
      <c r="A102" s="12"/>
      <c r="B102" s="12"/>
      <c r="C102" s="13" t="n">
        <v>0</v>
      </c>
      <c r="D102" s="12" t="n">
        <v>0</v>
      </c>
      <c r="E102" s="14" t="n">
        <f aca="false">IFERROR(VLOOKUP(A102,Discounts!$A$3:$B$12,2,0),0)</f>
        <v>0</v>
      </c>
      <c r="F102" s="15" t="n">
        <f aca="false">C102+PRODUCT(C102,D102,$D$2)-PRODUCT(C102,E102,$E$2)</f>
        <v>0</v>
      </c>
      <c r="G102" s="12"/>
      <c r="H102" s="12" t="n">
        <v>0</v>
      </c>
      <c r="I102" s="16" t="n">
        <f aca="false">H102*F102</f>
        <v>0</v>
      </c>
      <c r="J102" s="12"/>
      <c r="K102" s="12"/>
    </row>
    <row r="103" customFormat="false" ht="15" hidden="false" customHeight="false" outlineLevel="0" collapsed="false">
      <c r="A103" s="12"/>
      <c r="B103" s="12"/>
      <c r="C103" s="13" t="n">
        <v>0</v>
      </c>
      <c r="D103" s="12" t="n">
        <v>0</v>
      </c>
      <c r="E103" s="14" t="n">
        <f aca="false">IFERROR(VLOOKUP(A103,Discounts!$A$3:$B$12,2,0),0)</f>
        <v>0</v>
      </c>
      <c r="F103" s="15" t="n">
        <f aca="false">C103+PRODUCT(C103,D103,$D$2)-PRODUCT(C103,E103,$E$2)</f>
        <v>0</v>
      </c>
      <c r="G103" s="12"/>
      <c r="H103" s="12" t="n">
        <v>0</v>
      </c>
      <c r="I103" s="16" t="n">
        <f aca="false">H103*F103</f>
        <v>0</v>
      </c>
      <c r="J103" s="12"/>
      <c r="K103" s="12"/>
    </row>
  </sheetData>
  <autoFilter ref="A3:K33"/>
  <mergeCells count="8">
    <mergeCell ref="C1:C3"/>
    <mergeCell ref="D1:E1"/>
    <mergeCell ref="F1:F3"/>
    <mergeCell ref="G1:G3"/>
    <mergeCell ref="J1:J3"/>
    <mergeCell ref="K1:K3"/>
    <mergeCell ref="A2:A3"/>
    <mergeCell ref="B2:B3"/>
  </mergeCells>
  <conditionalFormatting sqref="I2">
    <cfRule type="cellIs" priority="2" operator="greaterThanOrEqual" aboveAverage="0" equalAverage="0" bottom="0" percent="0" rank="0" text="" dxfId="3">
      <formula>Groceries!$I$1</formula>
    </cfRule>
    <cfRule type="cellIs" priority="3" operator="lessThan" aboveAverage="0" equalAverage="0" bottom="0" percent="0" rank="0" text="" dxfId="4">
      <formula>Groceries!$I$1</formula>
    </cfRule>
    <cfRule type="cellIs" priority="4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7" t="s">
        <v>15</v>
      </c>
      <c r="B1" s="17"/>
      <c r="C1" s="17"/>
    </row>
    <row r="2" customFormat="false" ht="12.8" hidden="false" customHeight="false" outlineLevel="0" collapsed="false">
      <c r="A2" s="18" t="s">
        <v>16</v>
      </c>
      <c r="B2" s="18" t="s">
        <v>17</v>
      </c>
      <c r="C2" s="18" t="s">
        <v>18</v>
      </c>
    </row>
    <row r="3" customFormat="false" ht="12.85" hidden="false" customHeight="false" outlineLevel="0" collapsed="false">
      <c r="A3" s="18" t="s">
        <v>19</v>
      </c>
      <c r="B3" s="18" t="n">
        <v>0</v>
      </c>
      <c r="C3" s="19" t="s">
        <v>20</v>
      </c>
    </row>
    <row r="4" customFormat="false" ht="12.85" hidden="false" customHeight="false" outlineLevel="0" collapsed="false">
      <c r="A4" s="18" t="s">
        <v>21</v>
      </c>
      <c r="B4" s="18" t="n">
        <v>0</v>
      </c>
      <c r="C4" s="19" t="s">
        <v>22</v>
      </c>
    </row>
    <row r="5" customFormat="false" ht="12.85" hidden="false" customHeight="false" outlineLevel="0" collapsed="false">
      <c r="A5" s="18" t="s">
        <v>23</v>
      </c>
      <c r="B5" s="18" t="n">
        <v>0</v>
      </c>
      <c r="C5" s="19" t="s">
        <v>24</v>
      </c>
    </row>
    <row r="6" customFormat="false" ht="12.85" hidden="false" customHeight="false" outlineLevel="0" collapsed="false">
      <c r="A6" s="18" t="s">
        <v>25</v>
      </c>
      <c r="B6" s="18" t="n">
        <v>0</v>
      </c>
      <c r="C6" s="19" t="s">
        <v>26</v>
      </c>
    </row>
    <row r="7" customFormat="false" ht="12.85" hidden="false" customHeight="false" outlineLevel="0" collapsed="false">
      <c r="A7" s="18" t="s">
        <v>27</v>
      </c>
      <c r="B7" s="18" t="n">
        <v>0</v>
      </c>
      <c r="C7" s="19" t="s">
        <v>28</v>
      </c>
    </row>
    <row r="8" customFormat="false" ht="12.85" hidden="false" customHeight="false" outlineLevel="0" collapsed="false">
      <c r="A8" s="18" t="s">
        <v>29</v>
      </c>
      <c r="B8" s="18" t="n">
        <v>0</v>
      </c>
      <c r="C8" s="19" t="s">
        <v>30</v>
      </c>
    </row>
    <row r="9" customFormat="false" ht="12.85" hidden="false" customHeight="false" outlineLevel="0" collapsed="false">
      <c r="A9" s="18" t="s">
        <v>31</v>
      </c>
      <c r="B9" s="18" t="n">
        <v>0</v>
      </c>
      <c r="C9" s="19" t="s">
        <v>32</v>
      </c>
    </row>
    <row r="10" customFormat="false" ht="12.85" hidden="false" customHeight="false" outlineLevel="0" collapsed="false">
      <c r="A10" s="18" t="s">
        <v>33</v>
      </c>
      <c r="B10" s="18" t="n">
        <v>0</v>
      </c>
      <c r="C10" s="19" t="s">
        <v>34</v>
      </c>
    </row>
    <row r="11" customFormat="false" ht="12.85" hidden="false" customHeight="false" outlineLevel="0" collapsed="false">
      <c r="A11" s="18" t="s">
        <v>35</v>
      </c>
      <c r="B11" s="18" t="n">
        <v>0</v>
      </c>
      <c r="C11" s="19" t="s">
        <v>36</v>
      </c>
    </row>
    <row r="12" customFormat="false" ht="12.85" hidden="false" customHeight="false" outlineLevel="0" collapsed="false">
      <c r="A12" s="18" t="s">
        <v>37</v>
      </c>
      <c r="B12" s="18" t="n">
        <v>0</v>
      </c>
      <c r="C12" s="19" t="s">
        <v>38</v>
      </c>
    </row>
  </sheetData>
  <mergeCells count="1">
    <mergeCell ref="A1:C1"/>
  </mergeCells>
  <hyperlinks>
    <hyperlink ref="C3" r:id="rId1" display="FoodBasics"/>
    <hyperlink ref="C4" r:id="rId2" display="FreshCo"/>
    <hyperlink ref="C5" r:id="rId3" display="Giant Tiger"/>
    <hyperlink ref="C6" r:id="rId4" display="Loblaws"/>
    <hyperlink ref="C7" r:id="rId5" display="Metro"/>
    <hyperlink ref="C8" r:id="rId6" display="No Frills"/>
    <hyperlink ref="C9" r:id="rId7" display="Real Canadian Superstore"/>
    <hyperlink ref="C10" r:id="rId8" display="Sobeys"/>
    <hyperlink ref="C11" r:id="rId9" display="ValuMart"/>
    <hyperlink ref="C12" r:id="rId10" display="Walmar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2023-08-28T21:01:14Z</dcterms:created>
  <dc:creator/>
  <dc:description/>
  <dc:language>en-US</dc:language>
  <cp:lastModifiedBy/>
  <dcterms:modified xsi:type="dcterms:W3CDTF">2024-08-29T22:34:24Z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