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afinance/Downloads/"/>
    </mc:Choice>
  </mc:AlternateContent>
  <xr:revisionPtr revIDLastSave="0" documentId="8_{79731CFB-BC84-C448-8D9A-78E5193B4392}" xr6:coauthVersionLast="47" xr6:coauthVersionMax="47" xr10:uidLastSave="{00000000-0000-0000-0000-000000000000}"/>
  <bookViews>
    <workbookView xWindow="0" yWindow="860" windowWidth="28800" windowHeight="17500" xr2:uid="{40BFB1B9-CFE4-4DFA-9B07-7997CAD7A5D5}"/>
  </bookViews>
  <sheets>
    <sheet name="Convertible bond Data" sheetId="8" r:id="rId1"/>
    <sheet name="Firm Data" sheetId="3" r:id="rId2"/>
    <sheet name="Private Firm data" sheetId="4" r:id="rId3"/>
    <sheet name="Public Firm data" sheetId="5" r:id="rId4"/>
    <sheet name="Convertible bond - Public " sheetId="6" r:id="rId5"/>
    <sheet name="Convertible bond private" sheetId="7" r:id="rId6"/>
    <sheet name="Regression" sheetId="1" r:id="rId7"/>
  </sheets>
  <definedNames>
    <definedName name="_xlnm._FilterDatabase" localSheetId="1" hidden="1">'Firm Data'!$A$1:$N$196</definedName>
    <definedName name="_xlnm._FilterDatabase" localSheetId="6" hidden="1">Regression!$A$1:$S$196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K2" i="1"/>
  <c r="J2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G19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70" i="7"/>
  <c r="J41" i="6"/>
  <c r="H41" i="6"/>
  <c r="H170" i="7"/>
  <c r="I197" i="3"/>
  <c r="J197" i="3"/>
  <c r="K197" i="3"/>
  <c r="L197" i="3"/>
  <c r="M197" i="3"/>
  <c r="N197" i="3"/>
  <c r="I159" i="4"/>
  <c r="J159" i="4"/>
  <c r="K159" i="4"/>
  <c r="L159" i="4"/>
  <c r="M159" i="4"/>
  <c r="N159" i="4"/>
  <c r="N40" i="5"/>
  <c r="H40" i="5"/>
  <c r="G40" i="5"/>
  <c r="H159" i="4"/>
  <c r="G159" i="4"/>
  <c r="H197" i="3"/>
  <c r="G197" i="3"/>
  <c r="J158" i="4"/>
  <c r="I158" i="4"/>
  <c r="F158" i="4"/>
  <c r="J157" i="4"/>
  <c r="I157" i="4"/>
  <c r="F157" i="4"/>
  <c r="J156" i="4"/>
  <c r="I156" i="4"/>
  <c r="F156" i="4"/>
  <c r="J155" i="4"/>
  <c r="I155" i="4"/>
  <c r="F155" i="4"/>
  <c r="J154" i="4"/>
  <c r="I154" i="4"/>
  <c r="F154" i="4"/>
  <c r="J153" i="4"/>
  <c r="I153" i="4"/>
  <c r="F153" i="4"/>
  <c r="J152" i="4"/>
  <c r="I152" i="4"/>
  <c r="F152" i="4"/>
  <c r="J151" i="4"/>
  <c r="I151" i="4"/>
  <c r="F151" i="4"/>
  <c r="J150" i="4"/>
  <c r="I150" i="4"/>
  <c r="F150" i="4"/>
  <c r="J149" i="4"/>
  <c r="I149" i="4"/>
  <c r="F149" i="4"/>
  <c r="J148" i="4"/>
  <c r="I148" i="4"/>
  <c r="F148" i="4"/>
  <c r="J147" i="4"/>
  <c r="I147" i="4"/>
  <c r="F147" i="4"/>
  <c r="J146" i="4"/>
  <c r="I146" i="4"/>
  <c r="F146" i="4"/>
  <c r="J145" i="4"/>
  <c r="I145" i="4"/>
  <c r="F145" i="4"/>
  <c r="J144" i="4"/>
  <c r="I144" i="4"/>
  <c r="F144" i="4"/>
  <c r="J143" i="4"/>
  <c r="I143" i="4"/>
  <c r="F143" i="4"/>
  <c r="J142" i="4"/>
  <c r="I142" i="4"/>
  <c r="F142" i="4"/>
  <c r="J141" i="4"/>
  <c r="I141" i="4"/>
  <c r="F141" i="4"/>
  <c r="J140" i="4"/>
  <c r="I140" i="4"/>
  <c r="F140" i="4"/>
  <c r="J139" i="4"/>
  <c r="I139" i="4"/>
  <c r="F139" i="4"/>
  <c r="J138" i="4"/>
  <c r="I138" i="4"/>
  <c r="F138" i="4"/>
  <c r="J137" i="4"/>
  <c r="I137" i="4"/>
  <c r="F137" i="4"/>
  <c r="J136" i="4"/>
  <c r="I136" i="4"/>
  <c r="F136" i="4"/>
  <c r="J135" i="4"/>
  <c r="I135" i="4"/>
  <c r="F135" i="4"/>
  <c r="J134" i="4"/>
  <c r="I134" i="4"/>
  <c r="F134" i="4"/>
  <c r="J133" i="4"/>
  <c r="I133" i="4"/>
  <c r="F133" i="4"/>
  <c r="J132" i="4"/>
  <c r="I132" i="4"/>
  <c r="F132" i="4"/>
  <c r="J131" i="4"/>
  <c r="I131" i="4"/>
  <c r="F131" i="4"/>
  <c r="J130" i="4"/>
  <c r="I130" i="4"/>
  <c r="F130" i="4"/>
  <c r="J129" i="4"/>
  <c r="I129" i="4"/>
  <c r="F129" i="4"/>
  <c r="J128" i="4"/>
  <c r="I128" i="4"/>
  <c r="F128" i="4"/>
  <c r="J127" i="4"/>
  <c r="I127" i="4"/>
  <c r="F127" i="4"/>
  <c r="J126" i="4"/>
  <c r="I126" i="4"/>
  <c r="F126" i="4"/>
  <c r="J125" i="4"/>
  <c r="I125" i="4"/>
  <c r="F125" i="4"/>
  <c r="J124" i="4"/>
  <c r="I124" i="4"/>
  <c r="F124" i="4"/>
  <c r="J123" i="4"/>
  <c r="I123" i="4"/>
  <c r="F123" i="4"/>
  <c r="J122" i="4"/>
  <c r="I122" i="4"/>
  <c r="F122" i="4"/>
  <c r="J121" i="4"/>
  <c r="I121" i="4"/>
  <c r="F121" i="4"/>
  <c r="J120" i="4"/>
  <c r="I120" i="4"/>
  <c r="F120" i="4"/>
  <c r="J119" i="4"/>
  <c r="I119" i="4"/>
  <c r="F119" i="4"/>
  <c r="J118" i="4"/>
  <c r="I118" i="4"/>
  <c r="F118" i="4"/>
  <c r="J117" i="4"/>
  <c r="I117" i="4"/>
  <c r="F117" i="4"/>
  <c r="J116" i="4"/>
  <c r="I116" i="4"/>
  <c r="F116" i="4"/>
  <c r="J115" i="4"/>
  <c r="I115" i="4"/>
  <c r="F115" i="4"/>
  <c r="J114" i="4"/>
  <c r="I114" i="4"/>
  <c r="F114" i="4"/>
  <c r="J113" i="4"/>
  <c r="I113" i="4"/>
  <c r="F113" i="4"/>
  <c r="J112" i="4"/>
  <c r="I112" i="4"/>
  <c r="F112" i="4"/>
  <c r="J111" i="4"/>
  <c r="I111" i="4"/>
  <c r="F111" i="4"/>
  <c r="J110" i="4"/>
  <c r="I110" i="4"/>
  <c r="F110" i="4"/>
  <c r="J109" i="4"/>
  <c r="I109" i="4"/>
  <c r="F109" i="4"/>
  <c r="J108" i="4"/>
  <c r="I108" i="4"/>
  <c r="F108" i="4"/>
  <c r="J107" i="4"/>
  <c r="I107" i="4"/>
  <c r="F107" i="4"/>
  <c r="J106" i="4"/>
  <c r="I106" i="4"/>
  <c r="F106" i="4"/>
  <c r="J105" i="4"/>
  <c r="I105" i="4"/>
  <c r="F105" i="4"/>
  <c r="J104" i="4"/>
  <c r="I104" i="4"/>
  <c r="F104" i="4"/>
  <c r="J103" i="4"/>
  <c r="I103" i="4"/>
  <c r="F103" i="4"/>
  <c r="J102" i="4"/>
  <c r="I102" i="4"/>
  <c r="F102" i="4"/>
  <c r="J101" i="4"/>
  <c r="I101" i="4"/>
  <c r="F101" i="4"/>
  <c r="J100" i="4"/>
  <c r="I100" i="4"/>
  <c r="F100" i="4"/>
  <c r="J99" i="4"/>
  <c r="I99" i="4"/>
  <c r="F99" i="4"/>
  <c r="J98" i="4"/>
  <c r="I98" i="4"/>
  <c r="F98" i="4"/>
  <c r="J97" i="4"/>
  <c r="I97" i="4"/>
  <c r="F97" i="4"/>
  <c r="J96" i="4"/>
  <c r="I96" i="4"/>
  <c r="F96" i="4"/>
  <c r="J95" i="4"/>
  <c r="I95" i="4"/>
  <c r="F95" i="4"/>
  <c r="J94" i="4"/>
  <c r="I94" i="4"/>
  <c r="F94" i="4"/>
  <c r="J93" i="4"/>
  <c r="I93" i="4"/>
  <c r="F93" i="4"/>
  <c r="J92" i="4"/>
  <c r="I92" i="4"/>
  <c r="F92" i="4"/>
  <c r="J91" i="4"/>
  <c r="I91" i="4"/>
  <c r="F91" i="4"/>
  <c r="J90" i="4"/>
  <c r="I90" i="4"/>
  <c r="F90" i="4"/>
  <c r="J89" i="4"/>
  <c r="I89" i="4"/>
  <c r="F89" i="4"/>
  <c r="J88" i="4"/>
  <c r="I88" i="4"/>
  <c r="F88" i="4"/>
  <c r="J87" i="4"/>
  <c r="I87" i="4"/>
  <c r="F87" i="4"/>
  <c r="J86" i="4"/>
  <c r="I86" i="4"/>
  <c r="F86" i="4"/>
  <c r="J85" i="4"/>
  <c r="I85" i="4"/>
  <c r="F85" i="4"/>
  <c r="J84" i="4"/>
  <c r="I84" i="4"/>
  <c r="F84" i="4"/>
  <c r="J83" i="4"/>
  <c r="I83" i="4"/>
  <c r="F83" i="4"/>
  <c r="J82" i="4"/>
  <c r="I82" i="4"/>
  <c r="F82" i="4"/>
  <c r="J81" i="4"/>
  <c r="I81" i="4"/>
  <c r="F81" i="4"/>
  <c r="J80" i="4"/>
  <c r="I80" i="4"/>
  <c r="F80" i="4"/>
  <c r="J79" i="4"/>
  <c r="I79" i="4"/>
  <c r="F79" i="4"/>
  <c r="J78" i="4"/>
  <c r="I78" i="4"/>
  <c r="F78" i="4"/>
  <c r="J77" i="4"/>
  <c r="I77" i="4"/>
  <c r="F77" i="4"/>
  <c r="J76" i="4"/>
  <c r="I76" i="4"/>
  <c r="F76" i="4"/>
  <c r="J75" i="4"/>
  <c r="I75" i="4"/>
  <c r="F75" i="4"/>
  <c r="J74" i="4"/>
  <c r="I74" i="4"/>
  <c r="F74" i="4"/>
  <c r="J73" i="4"/>
  <c r="I73" i="4"/>
  <c r="F73" i="4"/>
  <c r="J72" i="4"/>
  <c r="I72" i="4"/>
  <c r="F72" i="4"/>
  <c r="J71" i="4"/>
  <c r="I71" i="4"/>
  <c r="F71" i="4"/>
  <c r="J70" i="4"/>
  <c r="I70" i="4"/>
  <c r="F70" i="4"/>
  <c r="J69" i="4"/>
  <c r="I69" i="4"/>
  <c r="F69" i="4"/>
  <c r="J68" i="4"/>
  <c r="I68" i="4"/>
  <c r="F68" i="4"/>
  <c r="J67" i="4"/>
  <c r="I67" i="4"/>
  <c r="F67" i="4"/>
  <c r="J66" i="4"/>
  <c r="I66" i="4"/>
  <c r="F66" i="4"/>
  <c r="J65" i="4"/>
  <c r="I65" i="4"/>
  <c r="F65" i="4"/>
  <c r="J64" i="4"/>
  <c r="I64" i="4"/>
  <c r="F64" i="4"/>
  <c r="J63" i="4"/>
  <c r="I63" i="4"/>
  <c r="F63" i="4"/>
  <c r="J62" i="4"/>
  <c r="I62" i="4"/>
  <c r="F62" i="4"/>
  <c r="J61" i="4"/>
  <c r="I61" i="4"/>
  <c r="F61" i="4"/>
  <c r="J60" i="4"/>
  <c r="I60" i="4"/>
  <c r="F60" i="4"/>
  <c r="J59" i="4"/>
  <c r="I59" i="4"/>
  <c r="F59" i="4"/>
  <c r="J58" i="4"/>
  <c r="I58" i="4"/>
  <c r="F58" i="4"/>
  <c r="J57" i="4"/>
  <c r="I57" i="4"/>
  <c r="F57" i="4"/>
  <c r="J56" i="4"/>
  <c r="I56" i="4"/>
  <c r="F56" i="4"/>
  <c r="J55" i="4"/>
  <c r="I55" i="4"/>
  <c r="F55" i="4"/>
  <c r="J54" i="4"/>
  <c r="I54" i="4"/>
  <c r="F54" i="4"/>
  <c r="J53" i="4"/>
  <c r="I53" i="4"/>
  <c r="F53" i="4"/>
  <c r="J52" i="4"/>
  <c r="I52" i="4"/>
  <c r="F52" i="4"/>
  <c r="J51" i="4"/>
  <c r="I51" i="4"/>
  <c r="F51" i="4"/>
  <c r="J50" i="4"/>
  <c r="I50" i="4"/>
  <c r="F50" i="4"/>
  <c r="J49" i="4"/>
  <c r="I49" i="4"/>
  <c r="F49" i="4"/>
  <c r="J48" i="4"/>
  <c r="I48" i="4"/>
  <c r="F48" i="4"/>
  <c r="J47" i="4"/>
  <c r="I47" i="4"/>
  <c r="F47" i="4"/>
  <c r="J46" i="4"/>
  <c r="I46" i="4"/>
  <c r="F46" i="4"/>
  <c r="J45" i="4"/>
  <c r="I45" i="4"/>
  <c r="F45" i="4"/>
  <c r="J44" i="4"/>
  <c r="I44" i="4"/>
  <c r="F44" i="4"/>
  <c r="J43" i="4"/>
  <c r="I43" i="4"/>
  <c r="F43" i="4"/>
  <c r="J42" i="4"/>
  <c r="I42" i="4"/>
  <c r="F42" i="4"/>
  <c r="J41" i="4"/>
  <c r="I41" i="4"/>
  <c r="F41" i="4"/>
  <c r="J40" i="4"/>
  <c r="I40" i="4"/>
  <c r="F40" i="4"/>
  <c r="J39" i="4"/>
  <c r="I39" i="4"/>
  <c r="F39" i="4"/>
  <c r="J38" i="4"/>
  <c r="I38" i="4"/>
  <c r="F38" i="4"/>
  <c r="J37" i="4"/>
  <c r="I37" i="4"/>
  <c r="F37" i="4"/>
  <c r="J36" i="4"/>
  <c r="I36" i="4"/>
  <c r="F36" i="4"/>
  <c r="J35" i="4"/>
  <c r="I35" i="4"/>
  <c r="F35" i="4"/>
  <c r="J34" i="4"/>
  <c r="I34" i="4"/>
  <c r="F34" i="4"/>
  <c r="J33" i="4"/>
  <c r="I33" i="4"/>
  <c r="F33" i="4"/>
  <c r="J32" i="4"/>
  <c r="I32" i="4"/>
  <c r="F32" i="4"/>
  <c r="J31" i="4"/>
  <c r="I31" i="4"/>
  <c r="F31" i="4"/>
  <c r="J30" i="4"/>
  <c r="I30" i="4"/>
  <c r="F30" i="4"/>
  <c r="J29" i="4"/>
  <c r="I29" i="4"/>
  <c r="F29" i="4"/>
  <c r="J28" i="4"/>
  <c r="I28" i="4"/>
  <c r="F28" i="4"/>
  <c r="J27" i="4"/>
  <c r="I27" i="4"/>
  <c r="F27" i="4"/>
  <c r="J26" i="4"/>
  <c r="I26" i="4"/>
  <c r="F26" i="4"/>
  <c r="J25" i="4"/>
  <c r="I25" i="4"/>
  <c r="F25" i="4"/>
  <c r="J24" i="4"/>
  <c r="I24" i="4"/>
  <c r="F24" i="4"/>
  <c r="J23" i="4"/>
  <c r="I23" i="4"/>
  <c r="F23" i="4"/>
  <c r="J22" i="4"/>
  <c r="I22" i="4"/>
  <c r="F22" i="4"/>
  <c r="J21" i="4"/>
  <c r="I21" i="4"/>
  <c r="F21" i="4"/>
  <c r="J20" i="4"/>
  <c r="I20" i="4"/>
  <c r="F20" i="4"/>
  <c r="J19" i="4"/>
  <c r="I19" i="4"/>
  <c r="F19" i="4"/>
  <c r="J18" i="4"/>
  <c r="I18" i="4"/>
  <c r="F18" i="4"/>
  <c r="J17" i="4"/>
  <c r="I17" i="4"/>
  <c r="F17" i="4"/>
  <c r="J16" i="4"/>
  <c r="I16" i="4"/>
  <c r="F16" i="4"/>
  <c r="J15" i="4"/>
  <c r="I15" i="4"/>
  <c r="F15" i="4"/>
  <c r="J14" i="4"/>
  <c r="I14" i="4"/>
  <c r="F14" i="4"/>
  <c r="J13" i="4"/>
  <c r="I13" i="4"/>
  <c r="F13" i="4"/>
  <c r="J12" i="4"/>
  <c r="I12" i="4"/>
  <c r="F12" i="4"/>
  <c r="J11" i="4"/>
  <c r="I11" i="4"/>
  <c r="F11" i="4"/>
  <c r="J10" i="4"/>
  <c r="I10" i="4"/>
  <c r="F10" i="4"/>
  <c r="J9" i="4"/>
  <c r="I9" i="4"/>
  <c r="F9" i="4"/>
  <c r="J8" i="4"/>
  <c r="I8" i="4"/>
  <c r="F8" i="4"/>
  <c r="J7" i="4"/>
  <c r="I7" i="4"/>
  <c r="F7" i="4"/>
  <c r="J6" i="4"/>
  <c r="I6" i="4"/>
  <c r="F6" i="4"/>
  <c r="J5" i="4"/>
  <c r="I5" i="4"/>
  <c r="F5" i="4"/>
  <c r="J4" i="4"/>
  <c r="I4" i="4"/>
  <c r="F4" i="4"/>
  <c r="J3" i="4"/>
  <c r="I3" i="4"/>
  <c r="F3" i="4"/>
  <c r="J2" i="4"/>
  <c r="I2" i="4"/>
  <c r="F2" i="4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J176" i="3"/>
  <c r="I176" i="3"/>
  <c r="F176" i="3"/>
  <c r="J175" i="3"/>
  <c r="I175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J158" i="3"/>
  <c r="I158" i="3"/>
  <c r="F158" i="3"/>
  <c r="J157" i="3"/>
  <c r="I157" i="3"/>
  <c r="F157" i="3"/>
  <c r="J156" i="3"/>
  <c r="I156" i="3"/>
  <c r="F156" i="3"/>
  <c r="J155" i="3"/>
  <c r="I155" i="3"/>
  <c r="F155" i="3"/>
  <c r="J154" i="3"/>
  <c r="I154" i="3"/>
  <c r="F154" i="3"/>
  <c r="J153" i="3"/>
  <c r="I153" i="3"/>
  <c r="F153" i="3"/>
  <c r="J152" i="3"/>
  <c r="I152" i="3"/>
  <c r="F152" i="3"/>
  <c r="J151" i="3"/>
  <c r="I151" i="3"/>
  <c r="F151" i="3"/>
  <c r="J150" i="3"/>
  <c r="I150" i="3"/>
  <c r="F150" i="3"/>
  <c r="J149" i="3"/>
  <c r="I149" i="3"/>
  <c r="F149" i="3"/>
  <c r="J148" i="3"/>
  <c r="I148" i="3"/>
  <c r="F148" i="3"/>
  <c r="J147" i="3"/>
  <c r="I147" i="3"/>
  <c r="F147" i="3"/>
  <c r="J146" i="3"/>
  <c r="I146" i="3"/>
  <c r="F146" i="3"/>
  <c r="J145" i="3"/>
  <c r="I145" i="3"/>
  <c r="F145" i="3"/>
  <c r="J144" i="3"/>
  <c r="I144" i="3"/>
  <c r="F144" i="3"/>
  <c r="J143" i="3"/>
  <c r="I143" i="3"/>
  <c r="F143" i="3"/>
  <c r="J142" i="3"/>
  <c r="I142" i="3"/>
  <c r="F142" i="3"/>
  <c r="J141" i="3"/>
  <c r="I141" i="3"/>
  <c r="F141" i="3"/>
  <c r="J140" i="3"/>
  <c r="I140" i="3"/>
  <c r="F140" i="3"/>
  <c r="J139" i="3"/>
  <c r="I139" i="3"/>
  <c r="F139" i="3"/>
  <c r="J138" i="3"/>
  <c r="I138" i="3"/>
  <c r="F138" i="3"/>
  <c r="J137" i="3"/>
  <c r="I137" i="3"/>
  <c r="F137" i="3"/>
  <c r="J136" i="3"/>
  <c r="I136" i="3"/>
  <c r="F136" i="3"/>
  <c r="J135" i="3"/>
  <c r="I135" i="3"/>
  <c r="F135" i="3"/>
  <c r="J134" i="3"/>
  <c r="I134" i="3"/>
  <c r="F134" i="3"/>
  <c r="J133" i="3"/>
  <c r="I133" i="3"/>
  <c r="F133" i="3"/>
  <c r="J132" i="3"/>
  <c r="I132" i="3"/>
  <c r="F132" i="3"/>
  <c r="J131" i="3"/>
  <c r="I131" i="3"/>
  <c r="F131" i="3"/>
  <c r="J130" i="3"/>
  <c r="I130" i="3"/>
  <c r="F130" i="3"/>
  <c r="J129" i="3"/>
  <c r="I129" i="3"/>
  <c r="F129" i="3"/>
  <c r="J128" i="3"/>
  <c r="I128" i="3"/>
  <c r="F128" i="3"/>
  <c r="J127" i="3"/>
  <c r="I127" i="3"/>
  <c r="F127" i="3"/>
  <c r="J126" i="3"/>
  <c r="I126" i="3"/>
  <c r="F126" i="3"/>
  <c r="J125" i="3"/>
  <c r="I125" i="3"/>
  <c r="F125" i="3"/>
  <c r="J124" i="3"/>
  <c r="I124" i="3"/>
  <c r="F124" i="3"/>
  <c r="J123" i="3"/>
  <c r="I123" i="3"/>
  <c r="F123" i="3"/>
  <c r="J122" i="3"/>
  <c r="I122" i="3"/>
  <c r="F122" i="3"/>
  <c r="J121" i="3"/>
  <c r="I121" i="3"/>
  <c r="F121" i="3"/>
  <c r="J120" i="3"/>
  <c r="I120" i="3"/>
  <c r="F120" i="3"/>
  <c r="J119" i="3"/>
  <c r="I119" i="3"/>
  <c r="F119" i="3"/>
  <c r="J118" i="3"/>
  <c r="I118" i="3"/>
  <c r="F118" i="3"/>
  <c r="J117" i="3"/>
  <c r="I117" i="3"/>
  <c r="F117" i="3"/>
  <c r="J116" i="3"/>
  <c r="I116" i="3"/>
  <c r="F116" i="3"/>
  <c r="J115" i="3"/>
  <c r="I115" i="3"/>
  <c r="F115" i="3"/>
  <c r="J114" i="3"/>
  <c r="I114" i="3"/>
  <c r="F114" i="3"/>
  <c r="J113" i="3"/>
  <c r="I113" i="3"/>
  <c r="F113" i="3"/>
  <c r="J112" i="3"/>
  <c r="I112" i="3"/>
  <c r="F112" i="3"/>
  <c r="J111" i="3"/>
  <c r="I111" i="3"/>
  <c r="F111" i="3"/>
  <c r="J110" i="3"/>
  <c r="I110" i="3"/>
  <c r="F110" i="3"/>
  <c r="J109" i="3"/>
  <c r="I109" i="3"/>
  <c r="F109" i="3"/>
  <c r="J108" i="3"/>
  <c r="I108" i="3"/>
  <c r="F108" i="3"/>
  <c r="J107" i="3"/>
  <c r="I107" i="3"/>
  <c r="F107" i="3"/>
  <c r="J106" i="3"/>
  <c r="I106" i="3"/>
  <c r="F106" i="3"/>
  <c r="J105" i="3"/>
  <c r="I105" i="3"/>
  <c r="F105" i="3"/>
  <c r="J104" i="3"/>
  <c r="I104" i="3"/>
  <c r="F104" i="3"/>
  <c r="J103" i="3"/>
  <c r="I103" i="3"/>
  <c r="F103" i="3"/>
  <c r="J102" i="3"/>
  <c r="I102" i="3"/>
  <c r="F102" i="3"/>
  <c r="J101" i="3"/>
  <c r="I101" i="3"/>
  <c r="F101" i="3"/>
  <c r="J100" i="3"/>
  <c r="I100" i="3"/>
  <c r="F100" i="3"/>
  <c r="J99" i="3"/>
  <c r="I99" i="3"/>
  <c r="F99" i="3"/>
  <c r="J98" i="3"/>
  <c r="I98" i="3"/>
  <c r="F98" i="3"/>
  <c r="J97" i="3"/>
  <c r="I97" i="3"/>
  <c r="F97" i="3"/>
  <c r="J96" i="3"/>
  <c r="I96" i="3"/>
  <c r="F96" i="3"/>
  <c r="J95" i="3"/>
  <c r="I95" i="3"/>
  <c r="F95" i="3"/>
  <c r="J94" i="3"/>
  <c r="I94" i="3"/>
  <c r="F94" i="3"/>
  <c r="J93" i="3"/>
  <c r="I93" i="3"/>
  <c r="F93" i="3"/>
  <c r="J92" i="3"/>
  <c r="I92" i="3"/>
  <c r="F92" i="3"/>
  <c r="J91" i="3"/>
  <c r="I91" i="3"/>
  <c r="F91" i="3"/>
  <c r="J90" i="3"/>
  <c r="I90" i="3"/>
  <c r="F90" i="3"/>
  <c r="J89" i="3"/>
  <c r="I89" i="3"/>
  <c r="F89" i="3"/>
  <c r="J88" i="3"/>
  <c r="I88" i="3"/>
  <c r="F88" i="3"/>
  <c r="J87" i="3"/>
  <c r="I87" i="3"/>
  <c r="F87" i="3"/>
  <c r="J86" i="3"/>
  <c r="I86" i="3"/>
  <c r="F86" i="3"/>
  <c r="J85" i="3"/>
  <c r="I85" i="3"/>
  <c r="F85" i="3"/>
  <c r="J84" i="3"/>
  <c r="I84" i="3"/>
  <c r="F84" i="3"/>
  <c r="J83" i="3"/>
  <c r="I83" i="3"/>
  <c r="F83" i="3"/>
  <c r="J82" i="3"/>
  <c r="I82" i="3"/>
  <c r="F82" i="3"/>
  <c r="J81" i="3"/>
  <c r="I81" i="3"/>
  <c r="F81" i="3"/>
  <c r="J80" i="3"/>
  <c r="I80" i="3"/>
  <c r="F80" i="3"/>
  <c r="J79" i="3"/>
  <c r="I79" i="3"/>
  <c r="F79" i="3"/>
  <c r="J78" i="3"/>
  <c r="I78" i="3"/>
  <c r="F78" i="3"/>
  <c r="J77" i="3"/>
  <c r="I77" i="3"/>
  <c r="F77" i="3"/>
  <c r="J76" i="3"/>
  <c r="I76" i="3"/>
  <c r="F76" i="3"/>
  <c r="J75" i="3"/>
  <c r="I75" i="3"/>
  <c r="F75" i="3"/>
  <c r="J74" i="3"/>
  <c r="I74" i="3"/>
  <c r="F74" i="3"/>
  <c r="J73" i="3"/>
  <c r="I73" i="3"/>
  <c r="F73" i="3"/>
  <c r="J72" i="3"/>
  <c r="I72" i="3"/>
  <c r="F72" i="3"/>
  <c r="J71" i="3"/>
  <c r="I71" i="3"/>
  <c r="F71" i="3"/>
  <c r="J70" i="3"/>
  <c r="I70" i="3"/>
  <c r="F70" i="3"/>
  <c r="J69" i="3"/>
  <c r="I69" i="3"/>
  <c r="F69" i="3"/>
  <c r="J68" i="3"/>
  <c r="I68" i="3"/>
  <c r="F68" i="3"/>
  <c r="J67" i="3"/>
  <c r="I67" i="3"/>
  <c r="F67" i="3"/>
  <c r="J66" i="3"/>
  <c r="I66" i="3"/>
  <c r="F66" i="3"/>
  <c r="J65" i="3"/>
  <c r="I65" i="3"/>
  <c r="F65" i="3"/>
  <c r="J64" i="3"/>
  <c r="I64" i="3"/>
  <c r="F64" i="3"/>
  <c r="J63" i="3"/>
  <c r="I63" i="3"/>
  <c r="F63" i="3"/>
  <c r="J62" i="3"/>
  <c r="I62" i="3"/>
  <c r="F62" i="3"/>
  <c r="J61" i="3"/>
  <c r="I61" i="3"/>
  <c r="F61" i="3"/>
  <c r="J60" i="3"/>
  <c r="I60" i="3"/>
  <c r="F60" i="3"/>
  <c r="J59" i="3"/>
  <c r="I59" i="3"/>
  <c r="F59" i="3"/>
  <c r="J58" i="3"/>
  <c r="I58" i="3"/>
  <c r="F58" i="3"/>
  <c r="J57" i="3"/>
  <c r="I57" i="3"/>
  <c r="F57" i="3"/>
  <c r="J56" i="3"/>
  <c r="I56" i="3"/>
  <c r="F56" i="3"/>
  <c r="J55" i="3"/>
  <c r="I55" i="3"/>
  <c r="F55" i="3"/>
  <c r="J54" i="3"/>
  <c r="I54" i="3"/>
  <c r="F54" i="3"/>
  <c r="J53" i="3"/>
  <c r="I53" i="3"/>
  <c r="F53" i="3"/>
  <c r="J52" i="3"/>
  <c r="I52" i="3"/>
  <c r="F52" i="3"/>
  <c r="J51" i="3"/>
  <c r="I51" i="3"/>
  <c r="F51" i="3"/>
  <c r="J50" i="3"/>
  <c r="I50" i="3"/>
  <c r="F50" i="3"/>
  <c r="J49" i="3"/>
  <c r="I49" i="3"/>
  <c r="F49" i="3"/>
  <c r="J48" i="3"/>
  <c r="I48" i="3"/>
  <c r="F48" i="3"/>
  <c r="J47" i="3"/>
  <c r="I47" i="3"/>
  <c r="F47" i="3"/>
  <c r="J46" i="3"/>
  <c r="I46" i="3"/>
  <c r="F46" i="3"/>
  <c r="J45" i="3"/>
  <c r="I45" i="3"/>
  <c r="F45" i="3"/>
  <c r="J44" i="3"/>
  <c r="I44" i="3"/>
  <c r="F44" i="3"/>
  <c r="J43" i="3"/>
  <c r="I43" i="3"/>
  <c r="F43" i="3"/>
  <c r="J42" i="3"/>
  <c r="I42" i="3"/>
  <c r="F42" i="3"/>
  <c r="J41" i="3"/>
  <c r="I41" i="3"/>
  <c r="F41" i="3"/>
  <c r="J40" i="3"/>
  <c r="I40" i="3"/>
  <c r="F40" i="3"/>
  <c r="J39" i="3"/>
  <c r="I39" i="3"/>
  <c r="F39" i="3"/>
  <c r="J38" i="3"/>
  <c r="I38" i="3"/>
  <c r="F38" i="3"/>
  <c r="J37" i="3"/>
  <c r="I37" i="3"/>
  <c r="F37" i="3"/>
  <c r="J36" i="3"/>
  <c r="I36" i="3"/>
  <c r="F36" i="3"/>
  <c r="J35" i="3"/>
  <c r="I35" i="3"/>
  <c r="F35" i="3"/>
  <c r="J34" i="3"/>
  <c r="I34" i="3"/>
  <c r="F34" i="3"/>
  <c r="J33" i="3"/>
  <c r="I33" i="3"/>
  <c r="F33" i="3"/>
  <c r="J32" i="3"/>
  <c r="I32" i="3"/>
  <c r="F32" i="3"/>
  <c r="J31" i="3"/>
  <c r="I31" i="3"/>
  <c r="F31" i="3"/>
  <c r="J30" i="3"/>
  <c r="I30" i="3"/>
  <c r="F30" i="3"/>
  <c r="J29" i="3"/>
  <c r="I29" i="3"/>
  <c r="F29" i="3"/>
  <c r="J28" i="3"/>
  <c r="I28" i="3"/>
  <c r="F28" i="3"/>
  <c r="J27" i="3"/>
  <c r="I27" i="3"/>
  <c r="F27" i="3"/>
  <c r="J26" i="3"/>
  <c r="I26" i="3"/>
  <c r="F26" i="3"/>
  <c r="J25" i="3"/>
  <c r="I25" i="3"/>
  <c r="F25" i="3"/>
  <c r="J24" i="3"/>
  <c r="I24" i="3"/>
  <c r="F24" i="3"/>
  <c r="J23" i="3"/>
  <c r="I23" i="3"/>
  <c r="F23" i="3"/>
  <c r="J22" i="3"/>
  <c r="I22" i="3"/>
  <c r="F22" i="3"/>
  <c r="J21" i="3"/>
  <c r="I21" i="3"/>
  <c r="F21" i="3"/>
  <c r="J20" i="3"/>
  <c r="I20" i="3"/>
  <c r="F20" i="3"/>
  <c r="J19" i="3"/>
  <c r="I19" i="3"/>
  <c r="F19" i="3"/>
  <c r="J18" i="3"/>
  <c r="I18" i="3"/>
  <c r="F18" i="3"/>
  <c r="J17" i="3"/>
  <c r="I17" i="3"/>
  <c r="F17" i="3"/>
  <c r="J16" i="3"/>
  <c r="I16" i="3"/>
  <c r="F16" i="3"/>
  <c r="J15" i="3"/>
  <c r="I15" i="3"/>
  <c r="F15" i="3"/>
  <c r="J14" i="3"/>
  <c r="I14" i="3"/>
  <c r="F14" i="3"/>
  <c r="J13" i="3"/>
  <c r="I13" i="3"/>
  <c r="F13" i="3"/>
  <c r="J12" i="3"/>
  <c r="I12" i="3"/>
  <c r="F12" i="3"/>
  <c r="J11" i="3"/>
  <c r="I11" i="3"/>
  <c r="F11" i="3"/>
  <c r="J10" i="3"/>
  <c r="I10" i="3"/>
  <c r="F10" i="3"/>
  <c r="J9" i="3"/>
  <c r="I9" i="3"/>
  <c r="F9" i="3"/>
  <c r="J8" i="3"/>
  <c r="I8" i="3"/>
  <c r="F8" i="3"/>
  <c r="J7" i="3"/>
  <c r="I7" i="3"/>
  <c r="F7" i="3"/>
  <c r="J6" i="3"/>
  <c r="I6" i="3"/>
  <c r="F6" i="3"/>
  <c r="J5" i="3"/>
  <c r="I5" i="3"/>
  <c r="F5" i="3"/>
  <c r="J4" i="3"/>
  <c r="I4" i="3"/>
  <c r="F4" i="3"/>
  <c r="J3" i="3"/>
  <c r="I3" i="3"/>
  <c r="F3" i="3"/>
  <c r="J2" i="3"/>
  <c r="I2" i="3"/>
  <c r="F2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O176" i="1"/>
  <c r="N176" i="1"/>
  <c r="O175" i="1"/>
  <c r="N175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missiaw4u@outlook.com</author>
  </authors>
  <commentList>
    <comment ref="X1" authorId="0" shapeId="0" xr:uid="{19AE6E6D-4C8E-5D4C-8281-E715C2844129}">
      <text>
        <r>
          <rPr>
            <b/>
            <sz val="10"/>
            <color rgb="FF000000"/>
            <rFont val="Tahoma"/>
            <family val="2"/>
          </rPr>
          <t>missiaw4u@outlook.com: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private placement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= public offering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missiaw4u@outlook.com</author>
  </authors>
  <commentList>
    <comment ref="X1" authorId="0" shapeId="0" xr:uid="{E9B46E8F-976F-6B46-A7A6-5378F25E2E9B}">
      <text>
        <r>
          <rPr>
            <b/>
            <sz val="10"/>
            <color rgb="FF000000"/>
            <rFont val="Tahoma"/>
            <family val="2"/>
          </rPr>
          <t>missiaw4u@outlook.com: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private placement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= public offering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missiaw4u@outlook.com</author>
  </authors>
  <commentList>
    <comment ref="X1" authorId="0" shapeId="0" xr:uid="{24B52FAE-4B43-C847-837F-F72235BB24D0}">
      <text>
        <r>
          <rPr>
            <b/>
            <sz val="10"/>
            <color rgb="FF000000"/>
            <rFont val="Tahoma"/>
            <family val="2"/>
          </rPr>
          <t>missiaw4u@outlook.com: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private placement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= public offering</t>
        </r>
      </text>
    </comment>
  </commentList>
</comments>
</file>

<file path=xl/sharedStrings.xml><?xml version="1.0" encoding="utf-8"?>
<sst xmlns="http://schemas.openxmlformats.org/spreadsheetml/2006/main" count="7169" uniqueCount="1172">
  <si>
    <t>Issue Year</t>
  </si>
  <si>
    <t>Company ISIN</t>
  </si>
  <si>
    <t>Placement Type</t>
  </si>
  <si>
    <t>Issuer Name</t>
  </si>
  <si>
    <t>Issue Size</t>
  </si>
  <si>
    <t>Total Assets Prior to Issue (USD)</t>
  </si>
  <si>
    <t>Market Capitalization Prior to Issue (USD)</t>
  </si>
  <si>
    <t>Log (Total Assets)</t>
  </si>
  <si>
    <t>Log (Market Cap)</t>
  </si>
  <si>
    <t>Market to Book Prior to Issue (USD)</t>
  </si>
  <si>
    <t>FCF Per Share Prior to Issue (USD)</t>
  </si>
  <si>
    <t>Altman Z Score</t>
  </si>
  <si>
    <t>Debt ratio</t>
  </si>
  <si>
    <t xml:space="preserve">VEECO INSTRUMENTS </t>
  </si>
  <si>
    <t xml:space="preserve">INSIGHT ENTERPRISES </t>
  </si>
  <si>
    <t>SUNEDISON INC</t>
  </si>
  <si>
    <t xml:space="preserve">HARMONIC INC. </t>
  </si>
  <si>
    <t xml:space="preserve">ZIFF DAVIS INC </t>
  </si>
  <si>
    <t xml:space="preserve">VERADIGM INC </t>
  </si>
  <si>
    <t xml:space="preserve">PERFICIENT INC </t>
  </si>
  <si>
    <t xml:space="preserve">AKAMAI TECHNOLOGIES </t>
  </si>
  <si>
    <t xml:space="preserve">PLUG POWER INC. </t>
  </si>
  <si>
    <t xml:space="preserve">TOPGOLF CALLAWAY </t>
  </si>
  <si>
    <t xml:space="preserve">WOLFSPEED INC </t>
  </si>
  <si>
    <t xml:space="preserve">ARTIVION </t>
  </si>
  <si>
    <t xml:space="preserve">VIAVI SOLUTIONS </t>
  </si>
  <si>
    <t xml:space="preserve">INTEGRA LIFESCI </t>
  </si>
  <si>
    <t xml:space="preserve">CALAMP CORP </t>
  </si>
  <si>
    <t xml:space="preserve">MIDDLEBY CORP </t>
  </si>
  <si>
    <t xml:space="preserve">GRANITE CONSTRUCTION </t>
  </si>
  <si>
    <t xml:space="preserve">UNITED STATES STEEL </t>
  </si>
  <si>
    <t xml:space="preserve">IONIS PHARMACEUT </t>
  </si>
  <si>
    <t xml:space="preserve">EZCORP, INC. </t>
  </si>
  <si>
    <t xml:space="preserve">BOOKING HOLDINGS </t>
  </si>
  <si>
    <t xml:space="preserve">CNX RESOURCES CORP </t>
  </si>
  <si>
    <t xml:space="preserve">MICROSOFT CORP </t>
  </si>
  <si>
    <t xml:space="preserve">ALLEGHENY TECH </t>
  </si>
  <si>
    <t xml:space="preserve">CHEFS' WAREHOUSE INC </t>
  </si>
  <si>
    <t xml:space="preserve">VAIL RESORTS INC </t>
  </si>
  <si>
    <t xml:space="preserve">PERNIX THERAPEUTICS </t>
  </si>
  <si>
    <t xml:space="preserve">GUESS ?, INC. </t>
  </si>
  <si>
    <t xml:space="preserve">EURONET WORLDWIDE </t>
  </si>
  <si>
    <t xml:space="preserve">TAKE </t>
  </si>
  <si>
    <t xml:space="preserve">AMAZON.COM INC </t>
  </si>
  <si>
    <t xml:space="preserve">SAREPTA THERAP </t>
  </si>
  <si>
    <t xml:space="preserve">HESKA CORPORATION </t>
  </si>
  <si>
    <t xml:space="preserve">PIONEER NATURAL RES </t>
  </si>
  <si>
    <t xml:space="preserve">PFIZER INC </t>
  </si>
  <si>
    <t xml:space="preserve">MOTOROLA SOLUTIONS </t>
  </si>
  <si>
    <t xml:space="preserve">NEXTERA ENERGY </t>
  </si>
  <si>
    <t xml:space="preserve">ACETO CORPORATION </t>
  </si>
  <si>
    <t xml:space="preserve">CUMMINS INC. </t>
  </si>
  <si>
    <t xml:space="preserve">KAMAN CORPORATION </t>
  </si>
  <si>
    <t xml:space="preserve">MARCUS CORP </t>
  </si>
  <si>
    <t xml:space="preserve">WINNEBAGO INDUSTRIES </t>
  </si>
  <si>
    <t xml:space="preserve">TELIGENT </t>
  </si>
  <si>
    <t xml:space="preserve">PAR TECHNOLOGY CORP. </t>
  </si>
  <si>
    <t xml:space="preserve">INTERDIGITAL INC </t>
  </si>
  <si>
    <t xml:space="preserve">VISHAY INTERTECH </t>
  </si>
  <si>
    <t xml:space="preserve">STRYKER CORPORATION </t>
  </si>
  <si>
    <t>14410H</t>
  </si>
  <si>
    <t xml:space="preserve">OMNICELL, INC. </t>
  </si>
  <si>
    <t>2587WT</t>
  </si>
  <si>
    <t xml:space="preserve">EVERBRIDGE INC </t>
  </si>
  <si>
    <t>2622VH</t>
  </si>
  <si>
    <t xml:space="preserve">NUTANIX INC </t>
  </si>
  <si>
    <t>27306C</t>
  </si>
  <si>
    <t xml:space="preserve">AIR TRANSPORT </t>
  </si>
  <si>
    <t>27749F</t>
  </si>
  <si>
    <t xml:space="preserve">ACORDA THERAP </t>
  </si>
  <si>
    <t>28179N</t>
  </si>
  <si>
    <t xml:space="preserve">NRG ENERGY INC. </t>
  </si>
  <si>
    <t>28236L</t>
  </si>
  <si>
    <t xml:space="preserve">SALESFORCE INC </t>
  </si>
  <si>
    <t>29026M</t>
  </si>
  <si>
    <t xml:space="preserve">ALPHABET INC </t>
  </si>
  <si>
    <t>29096P</t>
  </si>
  <si>
    <t xml:space="preserve">INNOVIVA </t>
  </si>
  <si>
    <t>29711U</t>
  </si>
  <si>
    <t xml:space="preserve">CRYOPORT, INC. </t>
  </si>
  <si>
    <t>29720C</t>
  </si>
  <si>
    <t xml:space="preserve">SORRENTO </t>
  </si>
  <si>
    <t>30241D</t>
  </si>
  <si>
    <t xml:space="preserve">DEXCOM INC </t>
  </si>
  <si>
    <t>31610N</t>
  </si>
  <si>
    <t xml:space="preserve">UNDER ARMOUR, INC. </t>
  </si>
  <si>
    <t>32521X</t>
  </si>
  <si>
    <t xml:space="preserve">LIVE NATION ENTE </t>
  </si>
  <si>
    <t>32823H</t>
  </si>
  <si>
    <t xml:space="preserve">PARATEK PHARMA </t>
  </si>
  <si>
    <t>35656C</t>
  </si>
  <si>
    <t xml:space="preserve">PTC THERAPEUTICS </t>
  </si>
  <si>
    <t>36262E</t>
  </si>
  <si>
    <t xml:space="preserve">CHART INDUSTRIES INC </t>
  </si>
  <si>
    <t>50143H</t>
  </si>
  <si>
    <t xml:space="preserve">INSULET CORPORATION </t>
  </si>
  <si>
    <t>50323N</t>
  </si>
  <si>
    <t xml:space="preserve">TECHTARGET, INC. </t>
  </si>
  <si>
    <t>50447T</t>
  </si>
  <si>
    <t xml:space="preserve">CINEMARK HOLDING </t>
  </si>
  <si>
    <t>50572U</t>
  </si>
  <si>
    <t xml:space="preserve">PROS HOLDINGS, INC. </t>
  </si>
  <si>
    <t>51486H</t>
  </si>
  <si>
    <t xml:space="preserve">ECHOSTAR CORPORATION </t>
  </si>
  <si>
    <t>51902V</t>
  </si>
  <si>
    <t xml:space="preserve">STANDARD BIOTOOLS </t>
  </si>
  <si>
    <t>68417H</t>
  </si>
  <si>
    <t xml:space="preserve">IRONWOOD </t>
  </si>
  <si>
    <t>69808K</t>
  </si>
  <si>
    <t xml:space="preserve">ENVESTNET, INC </t>
  </si>
  <si>
    <t>72467U</t>
  </si>
  <si>
    <t xml:space="preserve">PACIRA BIOSCI </t>
  </si>
  <si>
    <t>77170U</t>
  </si>
  <si>
    <t xml:space="preserve">ZILLOW GROUP INC </t>
  </si>
  <si>
    <t>77333J</t>
  </si>
  <si>
    <t xml:space="preserve">CLOVIS ON </t>
  </si>
  <si>
    <t>77463M</t>
  </si>
  <si>
    <t xml:space="preserve">ENPHASE ENERGY </t>
  </si>
  <si>
    <t>8731D7</t>
  </si>
  <si>
    <t xml:space="preserve">SQUARE </t>
  </si>
  <si>
    <t>87331R</t>
  </si>
  <si>
    <t xml:space="preserve">PALO ALTO </t>
  </si>
  <si>
    <t>8733L2</t>
  </si>
  <si>
    <t xml:space="preserve">MATCH GROUP </t>
  </si>
  <si>
    <t>87345P</t>
  </si>
  <si>
    <t xml:space="preserve">RH </t>
  </si>
  <si>
    <t>8738C9</t>
  </si>
  <si>
    <t xml:space="preserve">GANNETT CO INC </t>
  </si>
  <si>
    <t>87416U</t>
  </si>
  <si>
    <t xml:space="preserve">BLOOMIN' BRAND </t>
  </si>
  <si>
    <t>8747GL</t>
  </si>
  <si>
    <t xml:space="preserve">2U INC </t>
  </si>
  <si>
    <t>8750AA</t>
  </si>
  <si>
    <t xml:space="preserve">Q2 HOLDING </t>
  </si>
  <si>
    <t>8750K6</t>
  </si>
  <si>
    <t xml:space="preserve">RUMBLEON INC </t>
  </si>
  <si>
    <t>8750PF</t>
  </si>
  <si>
    <t xml:space="preserve">FIVE9 INC </t>
  </si>
  <si>
    <t>88018C</t>
  </si>
  <si>
    <t xml:space="preserve">LIBERTY MEDIA CORP </t>
  </si>
  <si>
    <t>88208M</t>
  </si>
  <si>
    <t xml:space="preserve">MODEL N </t>
  </si>
  <si>
    <t>8858KT</t>
  </si>
  <si>
    <t xml:space="preserve">SABRE CORP </t>
  </si>
  <si>
    <t>8866GF</t>
  </si>
  <si>
    <t xml:space="preserve">ZENDESK INC </t>
  </si>
  <si>
    <t>8900L5</t>
  </si>
  <si>
    <t xml:space="preserve">GOPRO INC </t>
  </si>
  <si>
    <t>89273J</t>
  </si>
  <si>
    <t xml:space="preserve">NANOSTRING TECHN </t>
  </si>
  <si>
    <t>8946Y5</t>
  </si>
  <si>
    <t xml:space="preserve">TURNING POINT BRA </t>
  </si>
  <si>
    <t>8949QZ</t>
  </si>
  <si>
    <t xml:space="preserve">TABULA RASA HEALTHCA </t>
  </si>
  <si>
    <t>89716W</t>
  </si>
  <si>
    <t xml:space="preserve">APPLIED OPT </t>
  </si>
  <si>
    <t>9012DN</t>
  </si>
  <si>
    <t xml:space="preserve">VAREX IMAGING CORP </t>
  </si>
  <si>
    <t>9041U7</t>
  </si>
  <si>
    <t xml:space="preserve">SNAP INC </t>
  </si>
  <si>
    <t>90434X</t>
  </si>
  <si>
    <t xml:space="preserve">ALTERYX INC </t>
  </si>
  <si>
    <t>90501X</t>
  </si>
  <si>
    <t xml:space="preserve">RINGCENTRAL INC </t>
  </si>
  <si>
    <t>9056NL</t>
  </si>
  <si>
    <t xml:space="preserve">OKTA INC </t>
  </si>
  <si>
    <t>90581J</t>
  </si>
  <si>
    <t xml:space="preserve">BURLINGTON STORES </t>
  </si>
  <si>
    <t>9066QY</t>
  </si>
  <si>
    <t xml:space="preserve">SENSEONICS </t>
  </si>
  <si>
    <t>9066RK</t>
  </si>
  <si>
    <t xml:space="preserve">WAYFAIR INC </t>
  </si>
  <si>
    <t>91074H</t>
  </si>
  <si>
    <t xml:space="preserve">ANTERO RES </t>
  </si>
  <si>
    <t>91075A</t>
  </si>
  <si>
    <t xml:space="preserve">CHEGG INC </t>
  </si>
  <si>
    <t>9110QL</t>
  </si>
  <si>
    <t xml:space="preserve">SOLAREDGE TECH </t>
  </si>
  <si>
    <t>9120R7</t>
  </si>
  <si>
    <t xml:space="preserve">PET </t>
  </si>
  <si>
    <t>9121L5</t>
  </si>
  <si>
    <t xml:space="preserve">REDFIN CORP </t>
  </si>
  <si>
    <t>91414A</t>
  </si>
  <si>
    <t xml:space="preserve">HUBSPOT INC </t>
  </si>
  <si>
    <t>9144AK</t>
  </si>
  <si>
    <t xml:space="preserve">AM CASTLE &amp; CO </t>
  </si>
  <si>
    <t>9168QN</t>
  </si>
  <si>
    <t xml:space="preserve">LIBERTY BROAD </t>
  </si>
  <si>
    <t>9171ZT</t>
  </si>
  <si>
    <t xml:space="preserve">COHERUS BIO </t>
  </si>
  <si>
    <t>9172P4</t>
  </si>
  <si>
    <t xml:space="preserve">MONGODB INC </t>
  </si>
  <si>
    <t>9181D5</t>
  </si>
  <si>
    <t xml:space="preserve">NAT </t>
  </si>
  <si>
    <t>91883R</t>
  </si>
  <si>
    <t xml:space="preserve">AERIE PHARMA </t>
  </si>
  <si>
    <t>9223VQ</t>
  </si>
  <si>
    <t xml:space="preserve">WORKIVA INC </t>
  </si>
  <si>
    <t>92637N</t>
  </si>
  <si>
    <t xml:space="preserve">CARDLYTICS INC </t>
  </si>
  <si>
    <t>9301L2</t>
  </si>
  <si>
    <t xml:space="preserve">PLURALSIGHT INC </t>
  </si>
  <si>
    <t>9310LU</t>
  </si>
  <si>
    <t xml:space="preserve">I3 VERTICALS INC </t>
  </si>
  <si>
    <t>9314CX</t>
  </si>
  <si>
    <t xml:space="preserve">TILRAY BRANDS INC </t>
  </si>
  <si>
    <t>9317UV</t>
  </si>
  <si>
    <t xml:space="preserve">INVITAE CORP </t>
  </si>
  <si>
    <t>9320AY</t>
  </si>
  <si>
    <t xml:space="preserve">BLOOM ENERGY </t>
  </si>
  <si>
    <t>9334A5</t>
  </si>
  <si>
    <t xml:space="preserve">EVENTBRITE </t>
  </si>
  <si>
    <t>9434UH</t>
  </si>
  <si>
    <t xml:space="preserve">ETSY INC </t>
  </si>
  <si>
    <t>94426K</t>
  </si>
  <si>
    <t xml:space="preserve">UBER TECHNO </t>
  </si>
  <si>
    <t>94458U</t>
  </si>
  <si>
    <t xml:space="preserve">PARSONS CO </t>
  </si>
  <si>
    <t>9450CZ</t>
  </si>
  <si>
    <t xml:space="preserve">UNITI GROUP INC </t>
  </si>
  <si>
    <t>9451JA</t>
  </si>
  <si>
    <t xml:space="preserve">BRIDGEBIO PHARMA INC </t>
  </si>
  <si>
    <t>94629J</t>
  </si>
  <si>
    <t xml:space="preserve">HEALTH CATALYST INC </t>
  </si>
  <si>
    <t>9506M8</t>
  </si>
  <si>
    <t xml:space="preserve">EVOLENT HEALTH INC </t>
  </si>
  <si>
    <t>9512X1</t>
  </si>
  <si>
    <t xml:space="preserve">ENVISTA HOLDINGS </t>
  </si>
  <si>
    <t>9518NV</t>
  </si>
  <si>
    <t xml:space="preserve">GLAUKOS CORP </t>
  </si>
  <si>
    <t>9536J3</t>
  </si>
  <si>
    <t xml:space="preserve">NATERA </t>
  </si>
  <si>
    <t>9662C8</t>
  </si>
  <si>
    <t xml:space="preserve">RAPID7 INC </t>
  </si>
  <si>
    <t>9749P8</t>
  </si>
  <si>
    <t xml:space="preserve">TELADOC HEALTH INC </t>
  </si>
  <si>
    <t xml:space="preserve">PENN ENTERTAIN </t>
  </si>
  <si>
    <t xml:space="preserve">BIOMARIN PHARMA </t>
  </si>
  <si>
    <t xml:space="preserve">NEOGENOMICS INC </t>
  </si>
  <si>
    <t xml:space="preserve">INSEEGO CORP </t>
  </si>
  <si>
    <t xml:space="preserve">SEACOR HOLDINGS INC. </t>
  </si>
  <si>
    <t xml:space="preserve">LIVANOVA </t>
  </si>
  <si>
    <t xml:space="preserve">MICROCHIP TECHNOLOGY </t>
  </si>
  <si>
    <t xml:space="preserve">CLARUS CORP </t>
  </si>
  <si>
    <t xml:space="preserve">OPKO HEALTH INC </t>
  </si>
  <si>
    <t xml:space="preserve">ENDOLOGIX INC </t>
  </si>
  <si>
    <t xml:space="preserve">HELIX ENERGY </t>
  </si>
  <si>
    <t xml:space="preserve">TELEFONAKTIEBOLAGET </t>
  </si>
  <si>
    <t xml:space="preserve">SOUTHWEST AIRLINES </t>
  </si>
  <si>
    <t xml:space="preserve">ADVANCED MICRO </t>
  </si>
  <si>
    <t>13473U</t>
  </si>
  <si>
    <t xml:space="preserve">EXACT SCIENCES CORPN </t>
  </si>
  <si>
    <t>EXACT SCIENCES CORPN</t>
  </si>
  <si>
    <t>26984T</t>
  </si>
  <si>
    <t xml:space="preserve">TRAVERE THERAP </t>
  </si>
  <si>
    <t>27020T</t>
  </si>
  <si>
    <t xml:space="preserve">SEARS HOLDINGS CORP </t>
  </si>
  <si>
    <t>28397P</t>
  </si>
  <si>
    <t xml:space="preserve">CYTOKINETICS, INC. </t>
  </si>
  <si>
    <t>29301P</t>
  </si>
  <si>
    <t xml:space="preserve">ATLAS AIR WORLDWIDE </t>
  </si>
  <si>
    <t>41540N</t>
  </si>
  <si>
    <t xml:space="preserve">OREXIGEN THERAPE </t>
  </si>
  <si>
    <t>51542E</t>
  </si>
  <si>
    <t xml:space="preserve">OMEROS CORP </t>
  </si>
  <si>
    <t>68124R</t>
  </si>
  <si>
    <t xml:space="preserve">PEBBLEBROOK </t>
  </si>
  <si>
    <t>69568X</t>
  </si>
  <si>
    <t xml:space="preserve">TESLA INC </t>
  </si>
  <si>
    <t>69873J</t>
  </si>
  <si>
    <t xml:space="preserve">REALPAGE INC </t>
  </si>
  <si>
    <t>75482U</t>
  </si>
  <si>
    <t xml:space="preserve">SPIRIT AIR </t>
  </si>
  <si>
    <t>86541M</t>
  </si>
  <si>
    <t xml:space="preserve">FORUM ENERGY </t>
  </si>
  <si>
    <t>87526X</t>
  </si>
  <si>
    <t xml:space="preserve">INTERCEPT PHARMA </t>
  </si>
  <si>
    <t>9171QW</t>
  </si>
  <si>
    <t xml:space="preserve">NEVRO CORP </t>
  </si>
  <si>
    <t>9211QT</t>
  </si>
  <si>
    <t xml:space="preserve">ALT </t>
  </si>
  <si>
    <t>9305A4</t>
  </si>
  <si>
    <t xml:space="preserve">XER </t>
  </si>
  <si>
    <t>9307U8</t>
  </si>
  <si>
    <t xml:space="preserve">ARRIVER HOLDCO </t>
  </si>
  <si>
    <t>93801Q</t>
  </si>
  <si>
    <t xml:space="preserve">AMERICAN AIRLINES </t>
  </si>
  <si>
    <t>9468L2</t>
  </si>
  <si>
    <t xml:space="preserve">COLLEGIUM PHARMA </t>
  </si>
  <si>
    <t>Log (Issue Size)</t>
  </si>
  <si>
    <t>Bond ISIN</t>
  </si>
  <si>
    <t>Ticker</t>
  </si>
  <si>
    <t>Issuer</t>
  </si>
  <si>
    <t>Amount Issued (USD)/ Proceeds</t>
  </si>
  <si>
    <t>Issue Price</t>
  </si>
  <si>
    <t>Number of Issues</t>
  </si>
  <si>
    <t>Coupon</t>
  </si>
  <si>
    <t>Maturity</t>
  </si>
  <si>
    <t>No of years until final maturity</t>
  </si>
  <si>
    <t>Issue Date</t>
  </si>
  <si>
    <t>Preferred RIC</t>
  </si>
  <si>
    <t>Details</t>
  </si>
  <si>
    <t>Country of Issue</t>
  </si>
  <si>
    <t>Issuer Type</t>
  </si>
  <si>
    <t>Instrument Type</t>
  </si>
  <si>
    <t>Bond Grade</t>
  </si>
  <si>
    <t>Coupon Type</t>
  </si>
  <si>
    <t>Convertible Bond Type</t>
  </si>
  <si>
    <t>Country of Incorporation</t>
  </si>
  <si>
    <t>TRBC Sector</t>
  </si>
  <si>
    <t>Use of Proceeds</t>
  </si>
  <si>
    <t>Placement Type/ Private Placement</t>
  </si>
  <si>
    <t>US88160RAG65</t>
  </si>
  <si>
    <t>TSLA</t>
  </si>
  <si>
    <t>Tesla</t>
  </si>
  <si>
    <t>88160RAG6=</t>
  </si>
  <si>
    <t>Bnd</t>
  </si>
  <si>
    <t>United States</t>
  </si>
  <si>
    <t>Corporate</t>
  </si>
  <si>
    <t>Bond</t>
  </si>
  <si>
    <t/>
  </si>
  <si>
    <t>Plain Vanilla Fixed Coupon</t>
  </si>
  <si>
    <t>Convertible into Listed Securities</t>
  </si>
  <si>
    <t>Electric (Alternative) Vehicles</t>
  </si>
  <si>
    <t>General Purpose</t>
  </si>
  <si>
    <t>US021369AA17</t>
  </si>
  <si>
    <t>ALTR</t>
  </si>
  <si>
    <t>Altair Eng</t>
  </si>
  <si>
    <t>021369AA1=</t>
  </si>
  <si>
    <t>IT Services &amp; Consulting (NEC)</t>
  </si>
  <si>
    <t>US049164BJ49</t>
  </si>
  <si>
    <t>RANPTA</t>
  </si>
  <si>
    <t>Atlas Air WW</t>
  </si>
  <si>
    <t>049164BJ4=</t>
  </si>
  <si>
    <t>Air Freight</t>
  </si>
  <si>
    <t>US92336XAA72</t>
  </si>
  <si>
    <t>SSWPTA</t>
  </si>
  <si>
    <t>Arriver Holdco</t>
  </si>
  <si>
    <t>92336XAA7=</t>
  </si>
  <si>
    <t>Auto, Truck &amp; Motorcycle Parts (NEC)</t>
  </si>
  <si>
    <t>US92886TAJ16</t>
  </si>
  <si>
    <t>VG</t>
  </si>
  <si>
    <t>Vonage Holdings</t>
  </si>
  <si>
    <t>92886TAJ1=</t>
  </si>
  <si>
    <t>Wireless Telecoms Service Providers</t>
  </si>
  <si>
    <t>US09061GAH48</t>
  </si>
  <si>
    <t>BMRN</t>
  </si>
  <si>
    <t>BioMarin Pharma</t>
  </si>
  <si>
    <t>09061GAH4=</t>
  </si>
  <si>
    <t>Biopharmaceuticals</t>
  </si>
  <si>
    <t>US595017AU87</t>
  </si>
  <si>
    <t>MCHP</t>
  </si>
  <si>
    <t>Microchip Tech</t>
  </si>
  <si>
    <t>595017AU8=</t>
  </si>
  <si>
    <t>Semiconductors (NEC)</t>
  </si>
  <si>
    <t>US922417AG53</t>
  </si>
  <si>
    <t>VECO</t>
  </si>
  <si>
    <t>Veeco</t>
  </si>
  <si>
    <t>922417AG5=</t>
  </si>
  <si>
    <t>US30063PAA30</t>
  </si>
  <si>
    <t>EXAS</t>
  </si>
  <si>
    <t>EXACT Sci</t>
  </si>
  <si>
    <t>30063PAA3=</t>
  </si>
  <si>
    <t>ReOpened</t>
  </si>
  <si>
    <t>Bio Diagnostics &amp; Testing</t>
  </si>
  <si>
    <t>US68375NAD57</t>
  </si>
  <si>
    <t>OPK</t>
  </si>
  <si>
    <t>OPKO Health</t>
  </si>
  <si>
    <t>68375NAD5=</t>
  </si>
  <si>
    <t>Medical &amp; Diagnostic Laboratories</t>
  </si>
  <si>
    <t>US64157FAC77</t>
  </si>
  <si>
    <t>NVRO</t>
  </si>
  <si>
    <t>Nevro</t>
  </si>
  <si>
    <t>64157FAC7=</t>
  </si>
  <si>
    <t>Medical Equipment, Supplies &amp; Distribution (NEC)</t>
  </si>
  <si>
    <t>US64049MAA80</t>
  </si>
  <si>
    <t>NEO</t>
  </si>
  <si>
    <t>Neogenomics</t>
  </si>
  <si>
    <t>64049MAA8=</t>
  </si>
  <si>
    <t>US844741BG22</t>
  </si>
  <si>
    <t>LUV</t>
  </si>
  <si>
    <t>Southwest</t>
  </si>
  <si>
    <t>844741BG2=</t>
  </si>
  <si>
    <t>Investment Grade</t>
  </si>
  <si>
    <t>Regional Airlines</t>
  </si>
  <si>
    <t>US45782BAD64</t>
  </si>
  <si>
    <t>INSG</t>
  </si>
  <si>
    <t>Inseego</t>
  </si>
  <si>
    <t>45782BAD6=</t>
  </si>
  <si>
    <t>Communications &amp; Networking (NEC)</t>
  </si>
  <si>
    <t>US848577AA03</t>
  </si>
  <si>
    <t>SAVEX</t>
  </si>
  <si>
    <t>Spirit Airlines</t>
  </si>
  <si>
    <t>848577AA0=</t>
  </si>
  <si>
    <t>Airlines (NEC)</t>
  </si>
  <si>
    <t>US98954MAH43</t>
  </si>
  <si>
    <t>ZGX</t>
  </si>
  <si>
    <t>Zillow Group</t>
  </si>
  <si>
    <t>98954MAH4=</t>
  </si>
  <si>
    <t>Real Estate Services (NEC)</t>
  </si>
  <si>
    <t>US75606NAC39</t>
  </si>
  <si>
    <t>RP</t>
  </si>
  <si>
    <t>RealPage</t>
  </si>
  <si>
    <t>75606NAC3=</t>
  </si>
  <si>
    <t>Enterprise Software</t>
  </si>
  <si>
    <t>US02376RAF91</t>
  </si>
  <si>
    <t>AALX</t>
  </si>
  <si>
    <t>American Airline</t>
  </si>
  <si>
    <t>02376RAF9=</t>
  </si>
  <si>
    <t>US98422LAA52</t>
  </si>
  <si>
    <t>XERSXP</t>
  </si>
  <si>
    <t>Xeris</t>
  </si>
  <si>
    <t>98422LAA5=</t>
  </si>
  <si>
    <t>Bio Therapeutic Drugs</t>
  </si>
  <si>
    <t>US34984VAC46</t>
  </si>
  <si>
    <t>FET</t>
  </si>
  <si>
    <t>Forum Energy</t>
  </si>
  <si>
    <t>34984VAC4=</t>
  </si>
  <si>
    <t>High Yield</t>
  </si>
  <si>
    <t>Oil Related Services and Equipment (NEC)</t>
  </si>
  <si>
    <t>US761299AB20</t>
  </si>
  <si>
    <t>TVTX</t>
  </si>
  <si>
    <t>Travere Therapeu</t>
  </si>
  <si>
    <t>761299AB2=</t>
  </si>
  <si>
    <t>US538030AB34</t>
  </si>
  <si>
    <t>LIVNL</t>
  </si>
  <si>
    <t>Livanova Usa</t>
  </si>
  <si>
    <t>538030AB3=</t>
  </si>
  <si>
    <t>Advanced Medical Equipment &amp; Technology (NEC)</t>
  </si>
  <si>
    <t>US42330PAK30</t>
  </si>
  <si>
    <t>HLX</t>
  </si>
  <si>
    <t>Helix Energy Sol</t>
  </si>
  <si>
    <t>42330PAK3=</t>
  </si>
  <si>
    <t>ToBeCalled 03/20/24</t>
  </si>
  <si>
    <t>US682143AG70</t>
  </si>
  <si>
    <t>OMER</t>
  </si>
  <si>
    <t>Omeros</t>
  </si>
  <si>
    <t>682143AG7=</t>
  </si>
  <si>
    <t>US19459JAA25</t>
  </si>
  <si>
    <t>COLLX</t>
  </si>
  <si>
    <t>Collegium Pharm</t>
  </si>
  <si>
    <t>19459JAA2=</t>
  </si>
  <si>
    <t>Pharmaceuticals (NEC)</t>
  </si>
  <si>
    <t>US45845PAB40</t>
  </si>
  <si>
    <t>ICPT</t>
  </si>
  <si>
    <t>Intercept</t>
  </si>
  <si>
    <t>45845PAB4=</t>
  </si>
  <si>
    <t>US707569AU31</t>
  </si>
  <si>
    <t>PENN</t>
  </si>
  <si>
    <t>Penn Ent</t>
  </si>
  <si>
    <t>707569AU3=</t>
  </si>
  <si>
    <t>Casinos &amp; Gaming (NEC)</t>
  </si>
  <si>
    <t>US007903BD80</t>
  </si>
  <si>
    <t>AMD</t>
  </si>
  <si>
    <t>007903BD8=</t>
  </si>
  <si>
    <t>US18270PAA75</t>
  </si>
  <si>
    <t>CLAR</t>
  </si>
  <si>
    <t>Clarus</t>
  </si>
  <si>
    <t>18270PAA7=</t>
  </si>
  <si>
    <t>Sporting &amp; Outdoor Goods</t>
  </si>
  <si>
    <t>US23282WAA80</t>
  </si>
  <si>
    <t>CYTK</t>
  </si>
  <si>
    <t>Cytokinetics</t>
  </si>
  <si>
    <t>23282WAA8=</t>
  </si>
  <si>
    <t>US70509VAA89</t>
  </si>
  <si>
    <t>PEB</t>
  </si>
  <si>
    <t>Pebblebrook Htl</t>
  </si>
  <si>
    <t>70509VAA8=</t>
  </si>
  <si>
    <t>Hospitality REITs</t>
  </si>
  <si>
    <t>US30063PAB13</t>
  </si>
  <si>
    <t>30063PAB1=</t>
  </si>
  <si>
    <t>US30063PAC95</t>
  </si>
  <si>
    <t>30063PAC9=</t>
  </si>
  <si>
    <t>US811904AN18</t>
  </si>
  <si>
    <t>ARNDPS</t>
  </si>
  <si>
    <t>SEACOR</t>
  </si>
  <si>
    <t>811904AN1=</t>
  </si>
  <si>
    <t>Marine Freight &amp; Logistics (NEC)</t>
  </si>
  <si>
    <t>US189464AC48</t>
  </si>
  <si>
    <t>CLVSO</t>
  </si>
  <si>
    <t>Clovis Oncology</t>
  </si>
  <si>
    <t>189464AC4=</t>
  </si>
  <si>
    <t>US29266SAB25</t>
  </si>
  <si>
    <t>ENDGI</t>
  </si>
  <si>
    <t>Endologix</t>
  </si>
  <si>
    <t>29266SAB2=</t>
  </si>
  <si>
    <t>Medical Devices &amp; Implants</t>
  </si>
  <si>
    <t>US686164AC87</t>
  </si>
  <si>
    <t>ORXTH</t>
  </si>
  <si>
    <t>Orexigen</t>
  </si>
  <si>
    <t>686164AC8=</t>
  </si>
  <si>
    <t>US812350AK26</t>
  </si>
  <si>
    <t>SHLDQ</t>
  </si>
  <si>
    <t>Sears</t>
  </si>
  <si>
    <t>812350AK2=</t>
  </si>
  <si>
    <t>General Department Stores</t>
  </si>
  <si>
    <t>US812350AH96</t>
  </si>
  <si>
    <t>812350AH9=</t>
  </si>
  <si>
    <t>US72941BAA44</t>
  </si>
  <si>
    <t>PLURS</t>
  </si>
  <si>
    <t>Pluralsight</t>
  </si>
  <si>
    <t>72941BAA4=</t>
  </si>
  <si>
    <t>US925550AA34</t>
  </si>
  <si>
    <t>VIAVX</t>
  </si>
  <si>
    <t>Viavi Solutions</t>
  </si>
  <si>
    <t>925550AA3=</t>
  </si>
  <si>
    <t>US25470MAC38</t>
  </si>
  <si>
    <t>DISH</t>
  </si>
  <si>
    <t>DISH Network</t>
  </si>
  <si>
    <t>25470MAC3=</t>
  </si>
  <si>
    <t>Cable Service Providers</t>
  </si>
  <si>
    <t>US03823UAA07</t>
  </si>
  <si>
    <t>AAOI</t>
  </si>
  <si>
    <t>AOI</t>
  </si>
  <si>
    <t>03823UAA0=</t>
  </si>
  <si>
    <t>Electronic Components</t>
  </si>
  <si>
    <t>US401617AC92</t>
  </si>
  <si>
    <t>GES</t>
  </si>
  <si>
    <t>Guess?</t>
  </si>
  <si>
    <t>401617AC9=</t>
  </si>
  <si>
    <t>Apparel &amp; Accessories Retailers (NEC)</t>
  </si>
  <si>
    <t>US36473HAA23</t>
  </si>
  <si>
    <t>GCIGNG</t>
  </si>
  <si>
    <t>Gannett Media</t>
  </si>
  <si>
    <t>36473HAA2=</t>
  </si>
  <si>
    <t>Advertising &amp; Marketing (NEC)</t>
  </si>
  <si>
    <t>US33938JAA43</t>
  </si>
  <si>
    <t>PCRXPA</t>
  </si>
  <si>
    <t>Pacira Therapeut</t>
  </si>
  <si>
    <t>33938JAA4=</t>
  </si>
  <si>
    <t>US699374AA21</t>
  </si>
  <si>
    <t>GUPOCP</t>
  </si>
  <si>
    <t>Paratek Pharms</t>
  </si>
  <si>
    <t>699374AA2=</t>
  </si>
  <si>
    <t>US483548AE35</t>
  </si>
  <si>
    <t>KAMN</t>
  </si>
  <si>
    <t>Kaman</t>
  </si>
  <si>
    <t>483548AE3=</t>
  </si>
  <si>
    <t>Aerospace &amp; Defense (NEC)</t>
  </si>
  <si>
    <t>US74346YAE32</t>
  </si>
  <si>
    <t>PROX</t>
  </si>
  <si>
    <t>Pros Hldg</t>
  </si>
  <si>
    <t>74346YAE3=</t>
  </si>
  <si>
    <t>US45867GAA94</t>
  </si>
  <si>
    <t>IDCC</t>
  </si>
  <si>
    <t>InterDigital</t>
  </si>
  <si>
    <t>45867GAA9=</t>
  </si>
  <si>
    <t>US904311AB38</t>
  </si>
  <si>
    <t>UAA</t>
  </si>
  <si>
    <t>Under Armour</t>
  </si>
  <si>
    <t>904311AB3=</t>
  </si>
  <si>
    <t>Apparel &amp; Accessories (NEC)</t>
  </si>
  <si>
    <t>US31816QAE17</t>
  </si>
  <si>
    <t>MNDT</t>
  </si>
  <si>
    <t>Mandiant</t>
  </si>
  <si>
    <t>31816QAE1=</t>
  </si>
  <si>
    <t>Software (NEC)</t>
  </si>
  <si>
    <t>US98986TAA60</t>
  </si>
  <si>
    <t>TTWOZA</t>
  </si>
  <si>
    <t>Zyng</t>
  </si>
  <si>
    <t>98986TAA6=</t>
  </si>
  <si>
    <t>US03765KAA25</t>
  </si>
  <si>
    <t>TLRY</t>
  </si>
  <si>
    <t>Tilray Brands</t>
  </si>
  <si>
    <t>03765KAA2=</t>
  </si>
  <si>
    <t>Production/Supply of Cannabis</t>
  </si>
  <si>
    <t>US91325LAA89</t>
  </si>
  <si>
    <t>UNITFR</t>
  </si>
  <si>
    <t>Uniti Fiber Hldg</t>
  </si>
  <si>
    <t>91325LAA8=</t>
  </si>
  <si>
    <t>Corporate Financial Services (NEC)</t>
  </si>
  <si>
    <t>US46333XAE85</t>
  </si>
  <si>
    <t>IRWD</t>
  </si>
  <si>
    <t>Ironwood Pharms</t>
  </si>
  <si>
    <t>46333XAE8=</t>
  </si>
  <si>
    <t>Biotechnology &amp; Medical Research (NEC)</t>
  </si>
  <si>
    <t>US302301AC02</t>
  </si>
  <si>
    <t>EZPW</t>
  </si>
  <si>
    <t>EZCORP</t>
  </si>
  <si>
    <t>302301AC0=</t>
  </si>
  <si>
    <t>Consumer Lending (NEC)</t>
  </si>
  <si>
    <t>US90041LAD73</t>
  </si>
  <si>
    <t>TPB</t>
  </si>
  <si>
    <t>Turning Point</t>
  </si>
  <si>
    <t>90041LAD7=</t>
  </si>
  <si>
    <t>Tobacco (NEC)</t>
  </si>
  <si>
    <t>US02156BAC72</t>
  </si>
  <si>
    <t>AYX</t>
  </si>
  <si>
    <t>Alteryx</t>
  </si>
  <si>
    <t>02156BAC7=</t>
  </si>
  <si>
    <t>US148411AL54</t>
  </si>
  <si>
    <t>CTAM</t>
  </si>
  <si>
    <t>A.M. Castle</t>
  </si>
  <si>
    <t>148411AL5=</t>
  </si>
  <si>
    <t>Bnd Freq Qrtrly</t>
  </si>
  <si>
    <t>Metal Merchant Wholesale</t>
  </si>
  <si>
    <t>US98954MAD39</t>
  </si>
  <si>
    <t>98954MAD3=</t>
  </si>
  <si>
    <t>US413160AC64</t>
  </si>
  <si>
    <t>HLIT</t>
  </si>
  <si>
    <t>Harmonic</t>
  </si>
  <si>
    <t>413160AC6=</t>
  </si>
  <si>
    <t>ToBeCalled 04/18/24</t>
  </si>
  <si>
    <t>US46185LAA17</t>
  </si>
  <si>
    <t>NVTA</t>
  </si>
  <si>
    <t>Invitae</t>
  </si>
  <si>
    <t>46185LAA1=</t>
  </si>
  <si>
    <t>US74967XAC74</t>
  </si>
  <si>
    <t>RH</t>
  </si>
  <si>
    <t>74967XAC7=</t>
  </si>
  <si>
    <t>Zero Coupon</t>
  </si>
  <si>
    <t>Home Furnishings Retailers (NEC)</t>
  </si>
  <si>
    <t>US620076BR93</t>
  </si>
  <si>
    <t>MSI</t>
  </si>
  <si>
    <t>Motorola</t>
  </si>
  <si>
    <t>620076BR9=</t>
  </si>
  <si>
    <t>US00771VAA61</t>
  </si>
  <si>
    <t>ALCNRP</t>
  </si>
  <si>
    <t>Aerie Pharma</t>
  </si>
  <si>
    <t>00771VAA6=</t>
  </si>
  <si>
    <t>US00922RAA32</t>
  </si>
  <si>
    <t>ATSG</t>
  </si>
  <si>
    <t>Air Transport Sr</t>
  </si>
  <si>
    <t>00922RAA3=</t>
  </si>
  <si>
    <t>US387328AA53</t>
  </si>
  <si>
    <t>GVA</t>
  </si>
  <si>
    <t>Granite Constr</t>
  </si>
  <si>
    <t>387328AA5=</t>
  </si>
  <si>
    <t>Construction &amp; Engineering (NEC)</t>
  </si>
  <si>
    <t>US94419LAC54</t>
  </si>
  <si>
    <t>W</t>
  </si>
  <si>
    <t>Wayfair</t>
  </si>
  <si>
    <t>94419LAC5=</t>
  </si>
  <si>
    <t>Internet &amp; Mail Order Department Stores</t>
  </si>
  <si>
    <t>US16115QAD25</t>
  </si>
  <si>
    <t>GTLS</t>
  </si>
  <si>
    <t>Chart Industries</t>
  </si>
  <si>
    <t>16115QAD2=</t>
  </si>
  <si>
    <t>Industrial Machinery &amp; Equipment (NEC)</t>
  </si>
  <si>
    <t>US803607AA85</t>
  </si>
  <si>
    <t>SRPTX</t>
  </si>
  <si>
    <t>Sarepta</t>
  </si>
  <si>
    <t>803607AA8=</t>
  </si>
  <si>
    <t>US163086AA92</t>
  </si>
  <si>
    <t>CHEF</t>
  </si>
  <si>
    <t>Chefs' Warehouse</t>
  </si>
  <si>
    <t>163086AA9=</t>
  </si>
  <si>
    <t>Food Wholesale</t>
  </si>
  <si>
    <t>US34385PAE88</t>
  </si>
  <si>
    <t>FLDM</t>
  </si>
  <si>
    <t>Std Biotools</t>
  </si>
  <si>
    <t>34385PAE8=</t>
  </si>
  <si>
    <t>US00484MAB28</t>
  </si>
  <si>
    <t>ACOR</t>
  </si>
  <si>
    <t>Acorda</t>
  </si>
  <si>
    <t>00484MAB2=</t>
  </si>
  <si>
    <t>US04269XAB10</t>
  </si>
  <si>
    <t>PFEAR</t>
  </si>
  <si>
    <t>Array Biopharma</t>
  </si>
  <si>
    <t>04269XAB1=</t>
  </si>
  <si>
    <t>US462222AA85</t>
  </si>
  <si>
    <t>IONS</t>
  </si>
  <si>
    <t>IONIS Pharma</t>
  </si>
  <si>
    <t>462222AA8=</t>
  </si>
  <si>
    <t>US29978AAB08</t>
  </si>
  <si>
    <t>EVBG</t>
  </si>
  <si>
    <t>Everbridge</t>
  </si>
  <si>
    <t>29978AAB0=</t>
  </si>
  <si>
    <t>US781386AB30</t>
  </si>
  <si>
    <t>RMBL</t>
  </si>
  <si>
    <t>RumbleOn</t>
  </si>
  <si>
    <t>781386AB3=</t>
  </si>
  <si>
    <t>Mobile Application Software</t>
  </si>
  <si>
    <t>US81727UAB17</t>
  </si>
  <si>
    <t>SENS</t>
  </si>
  <si>
    <t>Senseonics Hldg</t>
  </si>
  <si>
    <t>81727UAB1=</t>
  </si>
  <si>
    <t>US538034AT63</t>
  </si>
  <si>
    <t>LYV</t>
  </si>
  <si>
    <t>Live Nation</t>
  </si>
  <si>
    <t>538034AT6=</t>
  </si>
  <si>
    <t>Plays &amp; Concert Production</t>
  </si>
  <si>
    <t>US45765UAA16</t>
  </si>
  <si>
    <t>NSIT</t>
  </si>
  <si>
    <t>Insight</t>
  </si>
  <si>
    <t>45765UAA1=</t>
  </si>
  <si>
    <t>Computer Hardware (NEC)</t>
  </si>
  <si>
    <t>US44933TAA43</t>
  </si>
  <si>
    <t>IIIVIC</t>
  </si>
  <si>
    <t>i3 Vertical</t>
  </si>
  <si>
    <t>44933TAA4=</t>
  </si>
  <si>
    <t>US29355AAE73</t>
  </si>
  <si>
    <t>ENPH</t>
  </si>
  <si>
    <t>Enphase Energy</t>
  </si>
  <si>
    <t>29355AAE7=</t>
  </si>
  <si>
    <t>Photovoltaic Solar Systems &amp; Equipment</t>
  </si>
  <si>
    <t>US852234AE30</t>
  </si>
  <si>
    <t>SQX</t>
  </si>
  <si>
    <t>Block</t>
  </si>
  <si>
    <t>852234AE3=</t>
  </si>
  <si>
    <t>Transaction &amp; Payment Services</t>
  </si>
  <si>
    <t>US63009RAC34</t>
  </si>
  <si>
    <t>NSTGX</t>
  </si>
  <si>
    <t>NanoString Tech</t>
  </si>
  <si>
    <t>63009RAC3=</t>
  </si>
  <si>
    <t>US76680RAE71</t>
  </si>
  <si>
    <t>RNG</t>
  </si>
  <si>
    <t>RingCentral</t>
  </si>
  <si>
    <t>76680RAE7=</t>
  </si>
  <si>
    <t>US163092AC35</t>
  </si>
  <si>
    <t>CHGG</t>
  </si>
  <si>
    <t>Chegg</t>
  </si>
  <si>
    <t>163092AC3=</t>
  </si>
  <si>
    <t>Education &amp; Training Information Providers</t>
  </si>
  <si>
    <t>US974637AA88</t>
  </si>
  <si>
    <t>WGO</t>
  </si>
  <si>
    <t>Winnebago Inds</t>
  </si>
  <si>
    <t>974637AA8=</t>
  </si>
  <si>
    <t>Recreational Products (NEC)</t>
  </si>
  <si>
    <t>US67020YAM21</t>
  </si>
  <si>
    <t>NUAN</t>
  </si>
  <si>
    <t>Nuance Commns</t>
  </si>
  <si>
    <t>67020YAM2=</t>
  </si>
  <si>
    <t>US83088VAA08</t>
  </si>
  <si>
    <t>CRMSK</t>
  </si>
  <si>
    <t>Skyline Strtgs</t>
  </si>
  <si>
    <t>83088VAA0=</t>
  </si>
  <si>
    <t>Business Support Services (NEC)</t>
  </si>
  <si>
    <t>US42225TAA51</t>
  </si>
  <si>
    <t>HCAT</t>
  </si>
  <si>
    <t>Health Catalyst</t>
  </si>
  <si>
    <t>42225TAA5=</t>
  </si>
  <si>
    <t>Application Software</t>
  </si>
  <si>
    <t>US122017AA43</t>
  </si>
  <si>
    <t>BURL</t>
  </si>
  <si>
    <t>Burlington</t>
  </si>
  <si>
    <t>122017AA4=</t>
  </si>
  <si>
    <t>US78573NAD49</t>
  </si>
  <si>
    <t>SABRSA</t>
  </si>
  <si>
    <t>Sabre GLBL</t>
  </si>
  <si>
    <t>78573NAD4=</t>
  </si>
  <si>
    <t>US90214JAA97</t>
  </si>
  <si>
    <t>TWOU</t>
  </si>
  <si>
    <t>2U</t>
  </si>
  <si>
    <t>90214JAA9=</t>
  </si>
  <si>
    <t>US00971TAH41</t>
  </si>
  <si>
    <t>AKAM</t>
  </si>
  <si>
    <t>Akamai Tech</t>
  </si>
  <si>
    <t>00971TAH4=</t>
  </si>
  <si>
    <t>US302301AD84</t>
  </si>
  <si>
    <t>302301AD8=</t>
  </si>
  <si>
    <t>US094235AA65</t>
  </si>
  <si>
    <t>BLMN</t>
  </si>
  <si>
    <t>Blmn Brd</t>
  </si>
  <si>
    <t>094235AA6=</t>
  </si>
  <si>
    <t>Restaurants &amp; Bars (NEC)</t>
  </si>
  <si>
    <t>US83304AAC09</t>
  </si>
  <si>
    <t>SNAP</t>
  </si>
  <si>
    <t>Snap</t>
  </si>
  <si>
    <t>83304AAC0=</t>
  </si>
  <si>
    <t>US09857LAM00</t>
  </si>
  <si>
    <t>BKNG</t>
  </si>
  <si>
    <t>Booking Hldg</t>
  </si>
  <si>
    <t>09857LAM0=</t>
  </si>
  <si>
    <t>Travel Agents</t>
  </si>
  <si>
    <t>US753422AC83</t>
  </si>
  <si>
    <t>RPD</t>
  </si>
  <si>
    <t>Rapid7</t>
  </si>
  <si>
    <t>753422AC8=</t>
  </si>
  <si>
    <t>US87918AAD72</t>
  </si>
  <si>
    <t>TDOC</t>
  </si>
  <si>
    <t>Teladoc Health</t>
  </si>
  <si>
    <t>87918AAD7=</t>
  </si>
  <si>
    <t>Telemedicine Services</t>
  </si>
  <si>
    <t>US723787AN74</t>
  </si>
  <si>
    <t>PXD</t>
  </si>
  <si>
    <t>Pioneer Natl Rsc</t>
  </si>
  <si>
    <t>723787AN7=</t>
  </si>
  <si>
    <t>Oil &amp; Gas Exploration and Production (NEC)</t>
  </si>
  <si>
    <t>US63845RAA59</t>
  </si>
  <si>
    <t>EYEX</t>
  </si>
  <si>
    <t>National Vision</t>
  </si>
  <si>
    <t>63845RAA5=</t>
  </si>
  <si>
    <t>Optical Goods Stores</t>
  </si>
  <si>
    <t>US539183AB94</t>
  </si>
  <si>
    <t>LVGO</t>
  </si>
  <si>
    <t>Livongo Health</t>
  </si>
  <si>
    <t>539183AB9=</t>
  </si>
  <si>
    <t>US697435AE51</t>
  </si>
  <si>
    <t>PANW</t>
  </si>
  <si>
    <t>Palo Alto</t>
  </si>
  <si>
    <t>697435AE5=</t>
  </si>
  <si>
    <t>Security Software</t>
  </si>
  <si>
    <t>US338307AC59</t>
  </si>
  <si>
    <t>FIVN</t>
  </si>
  <si>
    <t>Five9</t>
  </si>
  <si>
    <t>338307AC5=</t>
  </si>
  <si>
    <t>US92214XAA46</t>
  </si>
  <si>
    <t>VREX</t>
  </si>
  <si>
    <t>Varex Imaging</t>
  </si>
  <si>
    <t>92214XAA4=</t>
  </si>
  <si>
    <t>Medical Diagnostic &amp; Testing Equipment</t>
  </si>
  <si>
    <t>US607525AA06</t>
  </si>
  <si>
    <t>MODN</t>
  </si>
  <si>
    <t>Model N</t>
  </si>
  <si>
    <t>607525AA0=</t>
  </si>
  <si>
    <t>US229050AA77</t>
  </si>
  <si>
    <t>CYRX</t>
  </si>
  <si>
    <t>Cryoport</t>
  </si>
  <si>
    <t>229050AA7=</t>
  </si>
  <si>
    <t>Freight Logistics</t>
  </si>
  <si>
    <t>US443573AC47</t>
  </si>
  <si>
    <t>HUBS</t>
  </si>
  <si>
    <t>HubSpot</t>
  </si>
  <si>
    <t>443573AC4=</t>
  </si>
  <si>
    <t>US72919PAC77</t>
  </si>
  <si>
    <t>PLUG</t>
  </si>
  <si>
    <t>Plug Power</t>
  </si>
  <si>
    <t>72919PAC7=</t>
  </si>
  <si>
    <t>Stationary Fuel Cells</t>
  </si>
  <si>
    <t>US29415FAA21</t>
  </si>
  <si>
    <t>NVST</t>
  </si>
  <si>
    <t>Envista Holdings</t>
  </si>
  <si>
    <t>29415FAA2=</t>
  </si>
  <si>
    <t>US98936JAC53</t>
  </si>
  <si>
    <t>ZEN</t>
  </si>
  <si>
    <t>Zendesk</t>
  </si>
  <si>
    <t>98936JAC5=</t>
  </si>
  <si>
    <t>US01741RAJ14</t>
  </si>
  <si>
    <t>ATI</t>
  </si>
  <si>
    <t>01741RAJ1=</t>
  </si>
  <si>
    <t>US68269GAA58</t>
  </si>
  <si>
    <t>ONEM</t>
  </si>
  <si>
    <t>1Life Healthcare</t>
  </si>
  <si>
    <t>68269GAA5=</t>
  </si>
  <si>
    <t>Hospitals, Clinics &amp; Primary Care Services</t>
  </si>
  <si>
    <t>US928298AN89</t>
  </si>
  <si>
    <t>VSH</t>
  </si>
  <si>
    <t>Vishay Intertech</t>
  </si>
  <si>
    <t>928298AN8=</t>
  </si>
  <si>
    <t>US48273JAC18</t>
  </si>
  <si>
    <t>KTWO</t>
  </si>
  <si>
    <t>K2M Group Holdings Inc</t>
  </si>
  <si>
    <t>48273JAC1=</t>
  </si>
  <si>
    <t>Convertible into Non-Listed Securities</t>
  </si>
  <si>
    <t>US228903AA86</t>
  </si>
  <si>
    <t>AORT</t>
  </si>
  <si>
    <t>Artivion</t>
  </si>
  <si>
    <t>228903AA8=</t>
  </si>
  <si>
    <t>US695127AE09</t>
  </si>
  <si>
    <t>PCRX</t>
  </si>
  <si>
    <t>Pacira</t>
  </si>
  <si>
    <t>695127AE0=</t>
  </si>
  <si>
    <t>US128126AC38</t>
  </si>
  <si>
    <t>CAMP</t>
  </si>
  <si>
    <t>CalAmp</t>
  </si>
  <si>
    <t>128126AC3=</t>
  </si>
  <si>
    <t>Wireless Telecommunications Services (NEC)</t>
  </si>
  <si>
    <t>US71375UAC53</t>
  </si>
  <si>
    <t>PRFT</t>
  </si>
  <si>
    <t>Perficient</t>
  </si>
  <si>
    <t>71375UAC5=</t>
  </si>
  <si>
    <t>US29404KAD81</t>
  </si>
  <si>
    <t>ENV</t>
  </si>
  <si>
    <t>Envestnet</t>
  </si>
  <si>
    <t>29404KAD8=</t>
  </si>
  <si>
    <t>US457985AL30</t>
  </si>
  <si>
    <t>IART</t>
  </si>
  <si>
    <t>Integra Corp</t>
  </si>
  <si>
    <t>457985AL3=</t>
  </si>
  <si>
    <t>US17243VAA08</t>
  </si>
  <si>
    <t>CNK</t>
  </si>
  <si>
    <t>Cinemark Hldgs</t>
  </si>
  <si>
    <t>17243VAA0=</t>
  </si>
  <si>
    <t>Movie Theaters &amp; Movie Products</t>
  </si>
  <si>
    <t>US45781MAA99</t>
  </si>
  <si>
    <t>INVAX</t>
  </si>
  <si>
    <t>Innoviva</t>
  </si>
  <si>
    <t>45781MAA9=</t>
  </si>
  <si>
    <t>US093712AG22</t>
  </si>
  <si>
    <t>BEXX</t>
  </si>
  <si>
    <t>Bloom Energy</t>
  </si>
  <si>
    <t>093712AG2=</t>
  </si>
  <si>
    <t>Heavy Electrical Equipment (NEC)</t>
  </si>
  <si>
    <t>US70202LAA08</t>
  </si>
  <si>
    <t>PSNX</t>
  </si>
  <si>
    <t>Parsons</t>
  </si>
  <si>
    <t>70202LAA0=</t>
  </si>
  <si>
    <t>Aerospace &amp; Defense Electronics</t>
  </si>
  <si>
    <t>US596278AA91</t>
  </si>
  <si>
    <t>MIDD</t>
  </si>
  <si>
    <t>Middleby</t>
  </si>
  <si>
    <t>596278AA9=</t>
  </si>
  <si>
    <t>US679295AC92</t>
  </si>
  <si>
    <t>OKTA</t>
  </si>
  <si>
    <t>Okta</t>
  </si>
  <si>
    <t>679295AC9=</t>
  </si>
  <si>
    <t>US83417MAC82</t>
  </si>
  <si>
    <t>SEDG</t>
  </si>
  <si>
    <t>Solaredge Tech</t>
  </si>
  <si>
    <t>83417MAC8=</t>
  </si>
  <si>
    <t>US68213NAC39</t>
  </si>
  <si>
    <t>OMCL</t>
  </si>
  <si>
    <t>Omnicell</t>
  </si>
  <si>
    <t>68213NAC3=</t>
  </si>
  <si>
    <t>Medical Software &amp; Technology Services</t>
  </si>
  <si>
    <t>US14161WAA36</t>
  </si>
  <si>
    <t>CDLX</t>
  </si>
  <si>
    <t>Cardlytics</t>
  </si>
  <si>
    <t>14161WAA3=</t>
  </si>
  <si>
    <t>Marketing Consulting Services</t>
  </si>
  <si>
    <t>US566330AA41</t>
  </si>
  <si>
    <t>MCS</t>
  </si>
  <si>
    <t>Marcus Corp</t>
  </si>
  <si>
    <t>566330AA4=</t>
  </si>
  <si>
    <t>US94419LAL53</t>
  </si>
  <si>
    <t>94419LAL5=</t>
  </si>
  <si>
    <t>US75737FAB40</t>
  </si>
  <si>
    <t>RDFN</t>
  </si>
  <si>
    <t>Redfin</t>
  </si>
  <si>
    <t>75737FAB4=</t>
  </si>
  <si>
    <t>Residential Real Estate Services</t>
  </si>
  <si>
    <t>US30050BAC54</t>
  </si>
  <si>
    <t>EVH</t>
  </si>
  <si>
    <t>Evolent Health</t>
  </si>
  <si>
    <t>30050BAC5=</t>
  </si>
  <si>
    <t>US252131AJ65</t>
  </si>
  <si>
    <t>DXCM</t>
  </si>
  <si>
    <t>Dexcom</t>
  </si>
  <si>
    <t>252131AJ6=</t>
  </si>
  <si>
    <t>US38268TAC71</t>
  </si>
  <si>
    <t>GPRO</t>
  </si>
  <si>
    <t>GoPro</t>
  </si>
  <si>
    <t>38268TAC7=</t>
  </si>
  <si>
    <t>Photographic Equipment</t>
  </si>
  <si>
    <t>US74736LAE92</t>
  </si>
  <si>
    <t>QTWO</t>
  </si>
  <si>
    <t>Q2 Holdings</t>
  </si>
  <si>
    <t>74736LAE9=</t>
  </si>
  <si>
    <t>US65341BAD82</t>
  </si>
  <si>
    <t>NEP</t>
  </si>
  <si>
    <t>Nextera Partners</t>
  </si>
  <si>
    <t>65341BAD8=</t>
  </si>
  <si>
    <t>Electric Utilities (NEC)</t>
  </si>
  <si>
    <t>US29975EAA73</t>
  </si>
  <si>
    <t>EB</t>
  </si>
  <si>
    <t>Eventbrite</t>
  </si>
  <si>
    <t>29975EAA7=</t>
  </si>
  <si>
    <t>Online Services (NEC)</t>
  </si>
  <si>
    <t>US90353TAH32</t>
  </si>
  <si>
    <t>UBER</t>
  </si>
  <si>
    <t>Uber</t>
  </si>
  <si>
    <t>90353TAH3=</t>
  </si>
  <si>
    <t>US87874RAA86</t>
  </si>
  <si>
    <t>TTGT</t>
  </si>
  <si>
    <t>TechTarget</t>
  </si>
  <si>
    <t>87874RAA8=</t>
  </si>
  <si>
    <t>US25470MAE93</t>
  </si>
  <si>
    <t>25470MAE9=</t>
  </si>
  <si>
    <t>US91879QAM15</t>
  </si>
  <si>
    <t>MTN</t>
  </si>
  <si>
    <t>Vail Resorts</t>
  </si>
  <si>
    <t>91879QAM1=</t>
  </si>
  <si>
    <t>Adventure Sports Facilities &amp; Ski Resorts</t>
  </si>
  <si>
    <t>US60937PAC05</t>
  </si>
  <si>
    <t>MDB</t>
  </si>
  <si>
    <t>MongoDB</t>
  </si>
  <si>
    <t>60937PAC0=</t>
  </si>
  <si>
    <t>Server &amp; Database Software</t>
  </si>
  <si>
    <t>US873379AB75</t>
  </si>
  <si>
    <t>LOCBUT</t>
  </si>
  <si>
    <t>Tabula Rasa</t>
  </si>
  <si>
    <t>873379AB7=</t>
  </si>
  <si>
    <t>US76680RAG20</t>
  </si>
  <si>
    <t>76680RAG2=</t>
  </si>
  <si>
    <t>US698884AB90</t>
  </si>
  <si>
    <t>PARX</t>
  </si>
  <si>
    <t>PAR Tech</t>
  </si>
  <si>
    <t>698884AB9=</t>
  </si>
  <si>
    <t>Point of Sale Systems</t>
  </si>
  <si>
    <t>US19249HAA14</t>
  </si>
  <si>
    <t>CHRS</t>
  </si>
  <si>
    <t>Coherus</t>
  </si>
  <si>
    <t>19249HAA1=</t>
  </si>
  <si>
    <t>US131193AD62</t>
  </si>
  <si>
    <t>MODG</t>
  </si>
  <si>
    <t>TOPGOLF CALLAWAY</t>
  </si>
  <si>
    <t>131193AD6=</t>
  </si>
  <si>
    <t>US225447AC59</t>
  </si>
  <si>
    <t>WOLF</t>
  </si>
  <si>
    <t>Wolfspeed</t>
  </si>
  <si>
    <t>225447AC5=</t>
  </si>
  <si>
    <t>US12653CAF59</t>
  </si>
  <si>
    <t>CNX</t>
  </si>
  <si>
    <t>CNX Resources</t>
  </si>
  <si>
    <t>12653CAF5=</t>
  </si>
  <si>
    <t>US852234AG87</t>
  </si>
  <si>
    <t>852234AG8=</t>
  </si>
  <si>
    <t>US71639TAA43</t>
  </si>
  <si>
    <t>PETQ</t>
  </si>
  <si>
    <t>PetIQ</t>
  </si>
  <si>
    <t>71639TAA4=</t>
  </si>
  <si>
    <t>Veterinary Drugs</t>
  </si>
  <si>
    <t>US74736LAC37</t>
  </si>
  <si>
    <t>74736LAC3=</t>
  </si>
  <si>
    <t>US679295AE58</t>
  </si>
  <si>
    <t>679295AE5=</t>
  </si>
  <si>
    <t>US44932FAA57</t>
  </si>
  <si>
    <t>IACMTH</t>
  </si>
  <si>
    <t>Match Fincl 2</t>
  </si>
  <si>
    <t>44932FAA5=</t>
  </si>
  <si>
    <t>Social Media &amp; Networking</t>
  </si>
  <si>
    <t>US46333XAG34</t>
  </si>
  <si>
    <t>46333XAG3=</t>
  </si>
  <si>
    <t>US02156BAE39</t>
  </si>
  <si>
    <t>02156BAE3=</t>
  </si>
  <si>
    <t>US83304AAA43</t>
  </si>
  <si>
    <t>83304AAA4=</t>
  </si>
  <si>
    <t>US25470MAA71</t>
  </si>
  <si>
    <t>25470MAA7=</t>
  </si>
  <si>
    <t>US94419LAE11</t>
  </si>
  <si>
    <t>94419LAE1=</t>
  </si>
  <si>
    <t>US98139AAA34</t>
  </si>
  <si>
    <t>WK</t>
  </si>
  <si>
    <t>Workiva</t>
  </si>
  <si>
    <t>98139AAA3=</t>
  </si>
  <si>
    <t>US03674XAL01</t>
  </si>
  <si>
    <t>AR</t>
  </si>
  <si>
    <t>Antero Resourc</t>
  </si>
  <si>
    <t>03674XAL0=</t>
  </si>
  <si>
    <t>US98954MAF86</t>
  </si>
  <si>
    <t>98954MAF8=</t>
  </si>
  <si>
    <t>US45784PAJ03</t>
  </si>
  <si>
    <t>PODD</t>
  </si>
  <si>
    <t>Insulet</t>
  </si>
  <si>
    <t>45784PAJ0=</t>
  </si>
  <si>
    <t>US163092AE90</t>
  </si>
  <si>
    <t>163092AE9=</t>
  </si>
  <si>
    <t>US69366JAC53</t>
  </si>
  <si>
    <t>PTCT</t>
  </si>
  <si>
    <t>PTC Therapeutics</t>
  </si>
  <si>
    <t>69366JAC5=</t>
  </si>
  <si>
    <t>US67059NAC20</t>
  </si>
  <si>
    <t>NTNX</t>
  </si>
  <si>
    <t>Nutanix</t>
  </si>
  <si>
    <t>67059NAC2=</t>
  </si>
  <si>
    <t>Cloud Computing Services</t>
  </si>
  <si>
    <t>US42805EAA64</t>
  </si>
  <si>
    <t>MARSIH</t>
  </si>
  <si>
    <t>Heska</t>
  </si>
  <si>
    <t>42805EAA6=</t>
  </si>
  <si>
    <t>Veterinary Medical Equipment &amp; Supplies</t>
  </si>
  <si>
    <t>US29786AAH95</t>
  </si>
  <si>
    <t>ETSY</t>
  </si>
  <si>
    <t>29786AAH9=</t>
  </si>
  <si>
    <t>US912909AQ16</t>
  </si>
  <si>
    <t>X</t>
  </si>
  <si>
    <t>U. S. Steel</t>
  </si>
  <si>
    <t>912909AQ1=</t>
  </si>
  <si>
    <t>Iron &amp; Steel (NEC)</t>
  </si>
  <si>
    <t>US48123VAD47</t>
  </si>
  <si>
    <t>ZD</t>
  </si>
  <si>
    <t>Ziff</t>
  </si>
  <si>
    <t>48123VAD4=</t>
  </si>
  <si>
    <t>US98986TAC27</t>
  </si>
  <si>
    <t>98986TAC2=</t>
  </si>
  <si>
    <t>US01988PAE88</t>
  </si>
  <si>
    <t>MDRX</t>
  </si>
  <si>
    <t>Veradigm</t>
  </si>
  <si>
    <t>01988PAE8=</t>
  </si>
  <si>
    <t>US10806XAA00</t>
  </si>
  <si>
    <t>BBIOX</t>
  </si>
  <si>
    <t>Bridgebio Pharma</t>
  </si>
  <si>
    <t>10806XAA0=</t>
  </si>
  <si>
    <t>US632307AA24</t>
  </si>
  <si>
    <t>NTRA</t>
  </si>
  <si>
    <t>Natera</t>
  </si>
  <si>
    <t>632307AA2=</t>
  </si>
  <si>
    <t>Healthcare Facilities &amp; Services (NEC)</t>
  </si>
  <si>
    <t>US922417AE06</t>
  </si>
  <si>
    <t>922417AE0=</t>
  </si>
  <si>
    <t>US87918AAE55</t>
  </si>
  <si>
    <t>87918AAE5=</t>
  </si>
  <si>
    <t>US377322AA01</t>
  </si>
  <si>
    <t>GKOS</t>
  </si>
  <si>
    <t>Glaukos</t>
  </si>
  <si>
    <t>377322AA0=</t>
  </si>
  <si>
    <t>US00971TAK79</t>
  </si>
  <si>
    <t>00971TAK7=</t>
  </si>
  <si>
    <t>US29786AAK25</t>
  </si>
  <si>
    <t>29786AAK2=</t>
  </si>
  <si>
    <t>US74346YAF07</t>
  </si>
  <si>
    <t>74346YAF0=</t>
  </si>
  <si>
    <t>US852234AH60</t>
  </si>
  <si>
    <t>852234AH6=</t>
  </si>
  <si>
    <t>US36472TAA79</t>
  </si>
  <si>
    <t>GCI</t>
  </si>
  <si>
    <t>Gannett Co</t>
  </si>
  <si>
    <t>36472TAA7=</t>
  </si>
  <si>
    <t>Consumer Publishing (NEC)</t>
  </si>
  <si>
    <t>US44932KAA43</t>
  </si>
  <si>
    <t>IACRUP</t>
  </si>
  <si>
    <t>Match Fincl 3</t>
  </si>
  <si>
    <t>44932KAA4=</t>
  </si>
  <si>
    <t>US31816QAA94</t>
  </si>
  <si>
    <t>31816QAA9=</t>
  </si>
  <si>
    <t>US31816QAC50</t>
  </si>
  <si>
    <t>31816QAC5=</t>
  </si>
  <si>
    <t>US67020YAH36</t>
  </si>
  <si>
    <t>67020YAH3=</t>
  </si>
  <si>
    <t>US48273JAA51</t>
  </si>
  <si>
    <t>48273JAA5=</t>
  </si>
  <si>
    <t>US59001KAE01</t>
  </si>
  <si>
    <t>CMIMR</t>
  </si>
  <si>
    <t>Meritor</t>
  </si>
  <si>
    <t>59001KAE0=</t>
  </si>
  <si>
    <t>US629377CF77</t>
  </si>
  <si>
    <t>NRG</t>
  </si>
  <si>
    <t>NRG Energy</t>
  </si>
  <si>
    <t>629377CF7=</t>
  </si>
  <si>
    <t>US298736AJ83</t>
  </si>
  <si>
    <t>EEFT</t>
  </si>
  <si>
    <t>Euronet Worldwid</t>
  </si>
  <si>
    <t>298736AJ8=</t>
  </si>
  <si>
    <t>US531229AJ16</t>
  </si>
  <si>
    <t>FWONA</t>
  </si>
  <si>
    <t>Liberty Media</t>
  </si>
  <si>
    <t>531229AJ1=</t>
  </si>
  <si>
    <t>Broadcasting (NEC)</t>
  </si>
  <si>
    <t>US531229AK88</t>
  </si>
  <si>
    <t>531229AK8=</t>
  </si>
  <si>
    <t>US530307AC10</t>
  </si>
  <si>
    <t>LBRDA</t>
  </si>
  <si>
    <t>Liberty Brodband</t>
  </si>
  <si>
    <t>530307AC1=</t>
  </si>
  <si>
    <t>US189464AD21</t>
  </si>
  <si>
    <t>Clovis Oncology Inc</t>
  </si>
  <si>
    <t>189464AD2=</t>
  </si>
  <si>
    <t>US83587FAC77</t>
  </si>
  <si>
    <t>SRNE</t>
  </si>
  <si>
    <t>Sorrento Thera</t>
  </si>
  <si>
    <t>USSRNE0523=</t>
  </si>
  <si>
    <t>US86732YAG44</t>
  </si>
  <si>
    <t>SUNDN</t>
  </si>
  <si>
    <t>Sunedison Inc</t>
  </si>
  <si>
    <t>86732YAG4=</t>
  </si>
  <si>
    <t>Acquisition</t>
  </si>
  <si>
    <t>US004446AC42</t>
  </si>
  <si>
    <t>ACET</t>
  </si>
  <si>
    <t>Tri Harbor Holdi</t>
  </si>
  <si>
    <t>004446AC4=</t>
  </si>
  <si>
    <t>US71426VAH15</t>
  </si>
  <si>
    <t>PRXTH</t>
  </si>
  <si>
    <t>Pernix Therap</t>
  </si>
  <si>
    <t>71426VAH1=</t>
  </si>
  <si>
    <t>US87960WAE49</t>
  </si>
  <si>
    <t>VJGJ</t>
  </si>
  <si>
    <t>87960WAE4=</t>
  </si>
  <si>
    <t>US87960WAJ36</t>
  </si>
  <si>
    <t>USTLGT0523=</t>
  </si>
  <si>
    <t>US86732YAK55</t>
  </si>
  <si>
    <t>86732YAK5=</t>
  </si>
  <si>
    <t>US86732YAN94</t>
  </si>
  <si>
    <t>86732YAN9=</t>
  </si>
  <si>
    <t>US189464AF78</t>
  </si>
  <si>
    <t>189464AF7=</t>
  </si>
  <si>
    <t>Ln (Issue Size)</t>
  </si>
  <si>
    <t>Ln (Total Assets)</t>
  </si>
  <si>
    <t>Industry</t>
  </si>
  <si>
    <t>Proceeds (USD)</t>
  </si>
  <si>
    <t>Log (Proceeds)</t>
  </si>
  <si>
    <t>Ln (Proceeds)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</si>
</sst>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000_ ;_ * \-#,##0.0000_ ;_ * &quot;-&quot;??_ ;_ @_ 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43" fontId="0" fillId="0" borderId="0" xfId="1" applyFont="1"/>
    <xf numFmtId="43" fontId="1" fillId="0" borderId="0" xfId="1" applyFont="1"/>
    <xf numFmtId="43" fontId="0" fillId="0" borderId="0" xfId="1" applyFont="1" applyFill="1"/>
    <xf numFmtId="43" fontId="1" fillId="0" borderId="0" xfId="1" applyFont="1" applyFill="1"/>
    <xf numFmtId="1" fontId="0" fillId="0" borderId="0" xfId="0" applyNumberFormat="1"/>
    <xf numFmtId="43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" fontId="0" fillId="0" borderId="0" xfId="0" applyNumberFormat="1" applyAlignment="1">
      <alignment horizontal="left" indent="2"/>
    </xf>
    <xf numFmtId="2" fontId="0" fillId="0" borderId="0" xfId="0" applyNumberFormat="1"/>
    <xf numFmtId="165" fontId="0" fillId="0" borderId="0" xfId="0" applyNumberForma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94E4-3B86-F940-B843-EE0A2E9E34D8}">
  <sheetPr>
    <tabColor theme="5" tint="0.39997558519241921"/>
  </sheetPr>
  <dimension ref="A1:X208"/>
  <sheetViews>
    <sheetView tabSelected="1" workbookViewId="0">
      <selection activeCell="F27" sqref="F27"/>
    </sheetView>
  </sheetViews>
  <sheetFormatPr baseColWidth="10" defaultRowHeight="15" x14ac:dyDescent="0.2"/>
  <cols>
    <col min="1" max="1" width="13.83203125" bestFit="1" customWidth="1"/>
    <col min="2" max="2" width="8.33203125" bestFit="1" customWidth="1"/>
    <col min="3" max="3" width="7.6640625" bestFit="1" customWidth="1"/>
    <col min="4" max="4" width="19.6640625" bestFit="1" customWidth="1"/>
    <col min="5" max="5" width="15.83203125" bestFit="1" customWidth="1"/>
    <col min="6" max="6" width="9" bestFit="1" customWidth="1"/>
    <col min="7" max="7" width="13.33203125" bestFit="1" customWidth="1"/>
    <col min="8" max="8" width="7.1640625" bestFit="1" customWidth="1"/>
    <col min="9" max="9" width="10.5" bestFit="1" customWidth="1"/>
    <col min="10" max="10" width="9.33203125" bestFit="1" customWidth="1"/>
    <col min="11" max="11" width="10.5" bestFit="1" customWidth="1"/>
    <col min="12" max="12" width="8.33203125" bestFit="1" customWidth="1"/>
    <col min="13" max="13" width="11.83203125" bestFit="1" customWidth="1"/>
    <col min="14" max="14" width="17.33203125" bestFit="1" customWidth="1"/>
    <col min="15" max="15" width="11.1640625" bestFit="1" customWidth="1"/>
    <col min="16" max="16" width="9.33203125" bestFit="1" customWidth="1"/>
    <col min="17" max="17" width="9.6640625" bestFit="1" customWidth="1"/>
    <col min="18" max="18" width="14.5" bestFit="1" customWidth="1"/>
    <col min="19" max="19" width="21.5" bestFit="1" customWidth="1"/>
    <col min="20" max="20" width="30.1640625" bestFit="1" customWidth="1"/>
    <col min="21" max="21" width="11.1640625" bestFit="1" customWidth="1"/>
    <col min="22" max="22" width="39.5" bestFit="1" customWidth="1"/>
    <col min="23" max="23" width="25" bestFit="1" customWidth="1"/>
    <col min="24" max="24" width="9.1640625" bestFit="1" customWidth="1"/>
  </cols>
  <sheetData>
    <row r="1" spans="1:24" ht="64" x14ac:dyDescent="0.2">
      <c r="A1" s="10" t="s">
        <v>290</v>
      </c>
      <c r="B1" s="10" t="s">
        <v>1</v>
      </c>
      <c r="C1" s="10" t="s">
        <v>291</v>
      </c>
      <c r="D1" s="10" t="s">
        <v>292</v>
      </c>
      <c r="E1" s="10" t="s">
        <v>293</v>
      </c>
      <c r="F1" s="10" t="s">
        <v>294</v>
      </c>
      <c r="G1" s="10" t="s">
        <v>295</v>
      </c>
      <c r="H1" s="10" t="s">
        <v>296</v>
      </c>
      <c r="I1" s="10" t="s">
        <v>297</v>
      </c>
      <c r="J1" s="10" t="s">
        <v>298</v>
      </c>
      <c r="K1" s="10" t="s">
        <v>299</v>
      </c>
      <c r="L1" s="10" t="s">
        <v>0</v>
      </c>
      <c r="M1" s="10" t="s">
        <v>300</v>
      </c>
      <c r="N1" s="10" t="s">
        <v>301</v>
      </c>
      <c r="O1" s="10" t="s">
        <v>302</v>
      </c>
      <c r="P1" s="10" t="s">
        <v>303</v>
      </c>
      <c r="Q1" s="10" t="s">
        <v>304</v>
      </c>
      <c r="R1" s="10" t="s">
        <v>305</v>
      </c>
      <c r="S1" s="10" t="s">
        <v>306</v>
      </c>
      <c r="T1" s="10" t="s">
        <v>307</v>
      </c>
      <c r="U1" s="10" t="s">
        <v>308</v>
      </c>
      <c r="V1" s="10" t="s">
        <v>309</v>
      </c>
      <c r="W1" s="10" t="s">
        <v>310</v>
      </c>
      <c r="X1" s="10" t="s">
        <v>311</v>
      </c>
    </row>
    <row r="2" spans="1:24" x14ac:dyDescent="0.2">
      <c r="A2" t="s">
        <v>312</v>
      </c>
      <c r="B2" s="1" t="s">
        <v>267</v>
      </c>
      <c r="C2" t="s">
        <v>313</v>
      </c>
      <c r="D2" t="s">
        <v>314</v>
      </c>
      <c r="E2" s="5">
        <v>1840000000</v>
      </c>
      <c r="F2" s="5">
        <v>100</v>
      </c>
      <c r="G2" s="5">
        <v>18400000</v>
      </c>
      <c r="H2">
        <v>2</v>
      </c>
      <c r="I2" s="11">
        <v>45427</v>
      </c>
      <c r="J2" s="7">
        <v>5.0228102189781021</v>
      </c>
      <c r="K2" s="11">
        <v>43592</v>
      </c>
      <c r="L2">
        <v>2019</v>
      </c>
      <c r="M2" t="s">
        <v>315</v>
      </c>
      <c r="N2" t="s">
        <v>316</v>
      </c>
      <c r="O2" t="s">
        <v>317</v>
      </c>
      <c r="P2" t="s">
        <v>318</v>
      </c>
      <c r="Q2" t="s">
        <v>319</v>
      </c>
      <c r="R2" t="s">
        <v>320</v>
      </c>
      <c r="S2" t="s">
        <v>321</v>
      </c>
      <c r="T2" t="s">
        <v>322</v>
      </c>
      <c r="U2" t="s">
        <v>317</v>
      </c>
      <c r="V2" t="s">
        <v>323</v>
      </c>
      <c r="W2" t="s">
        <v>324</v>
      </c>
      <c r="X2" s="12">
        <v>0</v>
      </c>
    </row>
    <row r="3" spans="1:24" x14ac:dyDescent="0.2">
      <c r="A3" t="s">
        <v>325</v>
      </c>
      <c r="B3" s="1" t="s">
        <v>279</v>
      </c>
      <c r="C3" t="s">
        <v>326</v>
      </c>
      <c r="D3" t="s">
        <v>327</v>
      </c>
      <c r="E3" s="5">
        <v>230000000</v>
      </c>
      <c r="F3" s="5">
        <v>100</v>
      </c>
      <c r="G3" s="5">
        <v>2300000</v>
      </c>
      <c r="H3">
        <v>0.25</v>
      </c>
      <c r="I3" s="11">
        <v>45444</v>
      </c>
      <c r="J3" s="7">
        <v>4.976277372262774</v>
      </c>
      <c r="K3" s="11">
        <v>43626</v>
      </c>
      <c r="L3">
        <v>2019</v>
      </c>
      <c r="M3" t="s">
        <v>328</v>
      </c>
      <c r="N3" t="s">
        <v>316</v>
      </c>
      <c r="O3" t="s">
        <v>317</v>
      </c>
      <c r="P3" t="s">
        <v>318</v>
      </c>
      <c r="Q3" t="s">
        <v>319</v>
      </c>
      <c r="R3" t="s">
        <v>320</v>
      </c>
      <c r="S3" t="s">
        <v>321</v>
      </c>
      <c r="T3" t="s">
        <v>322</v>
      </c>
      <c r="U3" t="s">
        <v>317</v>
      </c>
      <c r="V3" t="s">
        <v>329</v>
      </c>
      <c r="W3" t="s">
        <v>320</v>
      </c>
      <c r="X3" s="12">
        <v>0</v>
      </c>
    </row>
    <row r="4" spans="1:24" x14ac:dyDescent="0.2">
      <c r="A4" t="s">
        <v>330</v>
      </c>
      <c r="B4" s="1" t="s">
        <v>259</v>
      </c>
      <c r="C4" t="s">
        <v>331</v>
      </c>
      <c r="D4" t="s">
        <v>332</v>
      </c>
      <c r="E4" s="5">
        <v>289000000</v>
      </c>
      <c r="F4" s="5">
        <v>100</v>
      </c>
      <c r="G4" s="5">
        <v>2890000</v>
      </c>
      <c r="H4">
        <v>1.875</v>
      </c>
      <c r="I4" s="11">
        <v>45444</v>
      </c>
      <c r="J4" s="7">
        <v>7.0253251197809723</v>
      </c>
      <c r="K4" s="11">
        <v>42878</v>
      </c>
      <c r="L4">
        <v>2017</v>
      </c>
      <c r="M4" t="s">
        <v>333</v>
      </c>
      <c r="N4" t="s">
        <v>316</v>
      </c>
      <c r="O4" t="s">
        <v>317</v>
      </c>
      <c r="P4" t="s">
        <v>318</v>
      </c>
      <c r="Q4" t="s">
        <v>319</v>
      </c>
      <c r="R4" t="s">
        <v>320</v>
      </c>
      <c r="S4" t="s">
        <v>321</v>
      </c>
      <c r="T4" t="s">
        <v>322</v>
      </c>
      <c r="U4" t="s">
        <v>317</v>
      </c>
      <c r="V4" t="s">
        <v>334</v>
      </c>
      <c r="W4" t="s">
        <v>320</v>
      </c>
      <c r="X4" s="12">
        <v>0</v>
      </c>
    </row>
    <row r="5" spans="1:24" x14ac:dyDescent="0.2">
      <c r="A5" t="s">
        <v>335</v>
      </c>
      <c r="B5" s="1" t="s">
        <v>283</v>
      </c>
      <c r="C5" t="s">
        <v>336</v>
      </c>
      <c r="D5" t="s">
        <v>337</v>
      </c>
      <c r="E5" s="5">
        <v>207000000</v>
      </c>
      <c r="F5" s="5">
        <v>100</v>
      </c>
      <c r="G5" s="5">
        <v>2070000</v>
      </c>
      <c r="H5">
        <v>4</v>
      </c>
      <c r="I5" s="11">
        <v>45444</v>
      </c>
      <c r="J5" s="7">
        <v>5.0118613138686134</v>
      </c>
      <c r="K5" s="11">
        <v>43613</v>
      </c>
      <c r="L5">
        <v>2019</v>
      </c>
      <c r="M5" t="s">
        <v>338</v>
      </c>
      <c r="N5" t="s">
        <v>319</v>
      </c>
      <c r="O5" t="s">
        <v>317</v>
      </c>
      <c r="P5" t="s">
        <v>318</v>
      </c>
      <c r="Q5" t="s">
        <v>319</v>
      </c>
      <c r="R5" t="s">
        <v>320</v>
      </c>
      <c r="S5" t="s">
        <v>321</v>
      </c>
      <c r="T5" t="s">
        <v>322</v>
      </c>
      <c r="U5" t="s">
        <v>317</v>
      </c>
      <c r="V5" t="s">
        <v>339</v>
      </c>
      <c r="W5" t="s">
        <v>320</v>
      </c>
      <c r="X5" s="12">
        <v>0</v>
      </c>
    </row>
    <row r="6" spans="1:24" x14ac:dyDescent="0.2">
      <c r="A6" t="s">
        <v>340</v>
      </c>
      <c r="B6" s="1">
        <v>902179</v>
      </c>
      <c r="C6" t="s">
        <v>341</v>
      </c>
      <c r="D6" t="s">
        <v>342</v>
      </c>
      <c r="E6" s="5">
        <v>345000000</v>
      </c>
      <c r="F6" s="5">
        <v>100</v>
      </c>
      <c r="G6" s="5">
        <v>3450000</v>
      </c>
      <c r="H6">
        <v>1.75</v>
      </c>
      <c r="I6" s="11">
        <v>45444</v>
      </c>
      <c r="J6" s="7">
        <v>4.9653284671532854</v>
      </c>
      <c r="K6" s="11">
        <v>43630</v>
      </c>
      <c r="L6">
        <v>2019</v>
      </c>
      <c r="M6" t="s">
        <v>343</v>
      </c>
      <c r="N6" t="s">
        <v>316</v>
      </c>
      <c r="O6" t="s">
        <v>317</v>
      </c>
      <c r="P6" t="s">
        <v>318</v>
      </c>
      <c r="Q6" t="s">
        <v>319</v>
      </c>
      <c r="R6" t="s">
        <v>320</v>
      </c>
      <c r="S6" t="s">
        <v>321</v>
      </c>
      <c r="T6" t="s">
        <v>322</v>
      </c>
      <c r="U6" t="s">
        <v>317</v>
      </c>
      <c r="V6" t="s">
        <v>344</v>
      </c>
      <c r="W6" t="s">
        <v>320</v>
      </c>
      <c r="X6" s="12">
        <v>0</v>
      </c>
    </row>
    <row r="7" spans="1:24" x14ac:dyDescent="0.2">
      <c r="A7" t="s">
        <v>345</v>
      </c>
      <c r="B7" s="1">
        <v>271153</v>
      </c>
      <c r="C7" t="s">
        <v>346</v>
      </c>
      <c r="D7" t="s">
        <v>347</v>
      </c>
      <c r="E7" s="5">
        <v>495000000</v>
      </c>
      <c r="F7" s="5">
        <v>98</v>
      </c>
      <c r="G7" s="5">
        <v>5051020.4081632653</v>
      </c>
      <c r="H7">
        <v>0.59899999999999998</v>
      </c>
      <c r="I7" s="11">
        <v>45505</v>
      </c>
      <c r="J7" s="7">
        <v>6.9733059548254621</v>
      </c>
      <c r="K7" s="11">
        <v>42958</v>
      </c>
      <c r="L7">
        <v>2017</v>
      </c>
      <c r="M7" t="s">
        <v>348</v>
      </c>
      <c r="N7" t="s">
        <v>316</v>
      </c>
      <c r="O7" t="s">
        <v>317</v>
      </c>
      <c r="P7" t="s">
        <v>318</v>
      </c>
      <c r="Q7" t="s">
        <v>319</v>
      </c>
      <c r="R7" t="s">
        <v>320</v>
      </c>
      <c r="S7" t="s">
        <v>321</v>
      </c>
      <c r="T7" t="s">
        <v>322</v>
      </c>
      <c r="U7" t="s">
        <v>317</v>
      </c>
      <c r="V7" t="s">
        <v>349</v>
      </c>
      <c r="W7" t="s">
        <v>320</v>
      </c>
      <c r="X7" s="12">
        <v>0</v>
      </c>
    </row>
    <row r="8" spans="1:24" x14ac:dyDescent="0.2">
      <c r="A8" t="s">
        <v>350</v>
      </c>
      <c r="B8" s="1">
        <v>328228</v>
      </c>
      <c r="C8" t="s">
        <v>351</v>
      </c>
      <c r="D8" t="s">
        <v>352</v>
      </c>
      <c r="E8" s="5">
        <v>665514000</v>
      </c>
      <c r="F8" s="5">
        <v>100</v>
      </c>
      <c r="G8" s="5">
        <v>6655140</v>
      </c>
      <c r="H8">
        <v>0.125</v>
      </c>
      <c r="I8" s="11">
        <v>45611</v>
      </c>
      <c r="J8" s="7">
        <v>3.954570333880679</v>
      </c>
      <c r="K8" s="11">
        <v>44166</v>
      </c>
      <c r="L8">
        <v>2020</v>
      </c>
      <c r="M8" t="s">
        <v>353</v>
      </c>
      <c r="N8" t="s">
        <v>316</v>
      </c>
      <c r="O8" t="s">
        <v>317</v>
      </c>
      <c r="P8" t="s">
        <v>318</v>
      </c>
      <c r="Q8" t="s">
        <v>319</v>
      </c>
      <c r="R8" t="s">
        <v>320</v>
      </c>
      <c r="S8" t="s">
        <v>321</v>
      </c>
      <c r="T8" t="s">
        <v>322</v>
      </c>
      <c r="U8" t="s">
        <v>317</v>
      </c>
      <c r="V8" t="s">
        <v>354</v>
      </c>
      <c r="W8" t="s">
        <v>320</v>
      </c>
      <c r="X8" s="12">
        <v>0</v>
      </c>
    </row>
    <row r="9" spans="1:24" x14ac:dyDescent="0.2">
      <c r="A9" t="s">
        <v>355</v>
      </c>
      <c r="B9" s="1">
        <v>134966</v>
      </c>
      <c r="C9" t="s">
        <v>356</v>
      </c>
      <c r="D9" t="s">
        <v>357</v>
      </c>
      <c r="E9" s="5">
        <v>132500000</v>
      </c>
      <c r="F9" s="5">
        <v>100</v>
      </c>
      <c r="G9" s="5">
        <v>1325000</v>
      </c>
      <c r="H9">
        <v>3.5</v>
      </c>
      <c r="I9" s="11">
        <v>45672</v>
      </c>
      <c r="J9" s="7">
        <v>4.1605839416058394</v>
      </c>
      <c r="K9" s="11">
        <v>44152</v>
      </c>
      <c r="L9">
        <v>2020</v>
      </c>
      <c r="M9" t="s">
        <v>358</v>
      </c>
      <c r="N9" t="s">
        <v>316</v>
      </c>
      <c r="O9" t="s">
        <v>317</v>
      </c>
      <c r="P9" t="s">
        <v>318</v>
      </c>
      <c r="Q9" t="s">
        <v>319</v>
      </c>
      <c r="R9" t="s">
        <v>320</v>
      </c>
      <c r="S9" t="s">
        <v>321</v>
      </c>
      <c r="T9" t="s">
        <v>322</v>
      </c>
      <c r="U9" t="s">
        <v>317</v>
      </c>
      <c r="V9" t="s">
        <v>354</v>
      </c>
      <c r="W9" t="s">
        <v>320</v>
      </c>
      <c r="X9" s="12">
        <v>0</v>
      </c>
    </row>
    <row r="10" spans="1:24" x14ac:dyDescent="0.2">
      <c r="A10" t="s">
        <v>359</v>
      </c>
      <c r="B10" s="1" t="s">
        <v>250</v>
      </c>
      <c r="C10" t="s">
        <v>360</v>
      </c>
      <c r="D10" t="s">
        <v>361</v>
      </c>
      <c r="E10" s="5">
        <v>908500000</v>
      </c>
      <c r="F10" s="5">
        <v>98.75</v>
      </c>
      <c r="G10" s="5">
        <v>9200000</v>
      </c>
      <c r="H10">
        <v>1</v>
      </c>
      <c r="I10" s="11">
        <v>45672</v>
      </c>
      <c r="J10" s="7">
        <v>6.9952087611225187</v>
      </c>
      <c r="K10" s="11">
        <v>43117</v>
      </c>
      <c r="L10">
        <v>2018</v>
      </c>
      <c r="M10" t="s">
        <v>362</v>
      </c>
      <c r="N10" t="s">
        <v>363</v>
      </c>
      <c r="O10" t="s">
        <v>317</v>
      </c>
      <c r="P10" t="s">
        <v>318</v>
      </c>
      <c r="Q10" t="s">
        <v>319</v>
      </c>
      <c r="R10" t="s">
        <v>320</v>
      </c>
      <c r="S10" t="s">
        <v>321</v>
      </c>
      <c r="T10" t="s">
        <v>322</v>
      </c>
      <c r="U10" t="s">
        <v>317</v>
      </c>
      <c r="V10" t="s">
        <v>364</v>
      </c>
      <c r="W10" t="s">
        <v>320</v>
      </c>
      <c r="X10" s="12">
        <v>0</v>
      </c>
    </row>
    <row r="11" spans="1:24" x14ac:dyDescent="0.2">
      <c r="A11" t="s">
        <v>365</v>
      </c>
      <c r="B11" s="1">
        <v>867100</v>
      </c>
      <c r="C11" t="s">
        <v>366</v>
      </c>
      <c r="D11" t="s">
        <v>367</v>
      </c>
      <c r="E11" s="5">
        <v>200000000</v>
      </c>
      <c r="F11" s="5">
        <v>100</v>
      </c>
      <c r="G11" s="5">
        <v>2000000</v>
      </c>
      <c r="H11">
        <v>4.5</v>
      </c>
      <c r="I11" s="11">
        <v>45703</v>
      </c>
      <c r="J11" s="7">
        <v>6.0226828314430971</v>
      </c>
      <c r="K11" s="11">
        <v>43503</v>
      </c>
      <c r="L11">
        <v>2019</v>
      </c>
      <c r="M11" t="s">
        <v>368</v>
      </c>
      <c r="N11" t="s">
        <v>316</v>
      </c>
      <c r="O11" t="s">
        <v>317</v>
      </c>
      <c r="P11" t="s">
        <v>318</v>
      </c>
      <c r="Q11" t="s">
        <v>319</v>
      </c>
      <c r="R11" t="s">
        <v>320</v>
      </c>
      <c r="S11" t="s">
        <v>321</v>
      </c>
      <c r="T11" t="s">
        <v>322</v>
      </c>
      <c r="U11" t="s">
        <v>317</v>
      </c>
      <c r="V11" t="s">
        <v>369</v>
      </c>
      <c r="W11" t="s">
        <v>320</v>
      </c>
      <c r="X11" s="12">
        <v>0</v>
      </c>
    </row>
    <row r="12" spans="1:24" x14ac:dyDescent="0.2">
      <c r="A12" t="s">
        <v>370</v>
      </c>
      <c r="B12" s="1" t="s">
        <v>277</v>
      </c>
      <c r="C12" t="s">
        <v>371</v>
      </c>
      <c r="D12" t="s">
        <v>372</v>
      </c>
      <c r="E12" s="5">
        <v>189750000</v>
      </c>
      <c r="F12" s="5">
        <v>100</v>
      </c>
      <c r="G12" s="5">
        <v>1897500</v>
      </c>
      <c r="H12">
        <v>2.75</v>
      </c>
      <c r="I12" s="11">
        <v>45748</v>
      </c>
      <c r="J12" s="7">
        <v>4.9844890510948909</v>
      </c>
      <c r="K12" s="11">
        <v>43927</v>
      </c>
      <c r="L12">
        <v>2020</v>
      </c>
      <c r="M12" t="s">
        <v>373</v>
      </c>
      <c r="N12" t="s">
        <v>316</v>
      </c>
      <c r="O12" t="s">
        <v>317</v>
      </c>
      <c r="P12" t="s">
        <v>318</v>
      </c>
      <c r="Q12" t="s">
        <v>319</v>
      </c>
      <c r="R12" t="s">
        <v>320</v>
      </c>
      <c r="S12" t="s">
        <v>321</v>
      </c>
      <c r="T12" t="s">
        <v>322</v>
      </c>
      <c r="U12" t="s">
        <v>317</v>
      </c>
      <c r="V12" t="s">
        <v>374</v>
      </c>
      <c r="W12" t="s">
        <v>320</v>
      </c>
      <c r="X12" s="12">
        <v>0</v>
      </c>
    </row>
    <row r="13" spans="1:24" x14ac:dyDescent="0.2">
      <c r="A13" t="s">
        <v>375</v>
      </c>
      <c r="B13" s="1">
        <v>277428</v>
      </c>
      <c r="C13" t="s">
        <v>376</v>
      </c>
      <c r="D13" t="s">
        <v>377</v>
      </c>
      <c r="E13" s="5">
        <v>201250000</v>
      </c>
      <c r="F13" s="5">
        <v>100</v>
      </c>
      <c r="G13" s="5">
        <v>2012500</v>
      </c>
      <c r="H13">
        <v>1.25</v>
      </c>
      <c r="I13" s="11">
        <v>45778</v>
      </c>
      <c r="J13" s="7">
        <v>4.9899635036496353</v>
      </c>
      <c r="K13" s="11">
        <v>43955</v>
      </c>
      <c r="L13">
        <v>2020</v>
      </c>
      <c r="M13" t="s">
        <v>378</v>
      </c>
      <c r="N13" t="s">
        <v>316</v>
      </c>
      <c r="O13" t="s">
        <v>317</v>
      </c>
      <c r="P13" t="s">
        <v>318</v>
      </c>
      <c r="Q13" t="s">
        <v>319</v>
      </c>
      <c r="R13" t="s">
        <v>320</v>
      </c>
      <c r="S13" t="s">
        <v>321</v>
      </c>
      <c r="T13" t="s">
        <v>322</v>
      </c>
      <c r="U13" t="s">
        <v>317</v>
      </c>
      <c r="V13" t="s">
        <v>369</v>
      </c>
      <c r="W13" t="s">
        <v>320</v>
      </c>
      <c r="X13" s="12">
        <v>0</v>
      </c>
    </row>
    <row r="14" spans="1:24" x14ac:dyDescent="0.2">
      <c r="A14" t="s">
        <v>379</v>
      </c>
      <c r="B14" s="1">
        <v>905647</v>
      </c>
      <c r="C14" t="s">
        <v>380</v>
      </c>
      <c r="D14" t="s">
        <v>381</v>
      </c>
      <c r="E14" s="5">
        <v>2300000000</v>
      </c>
      <c r="F14" s="5">
        <v>100</v>
      </c>
      <c r="G14" s="5">
        <v>23000000</v>
      </c>
      <c r="H14">
        <v>1.25</v>
      </c>
      <c r="I14" s="11">
        <v>45778</v>
      </c>
      <c r="J14" s="7">
        <v>4.9981751824817522</v>
      </c>
      <c r="K14" s="11">
        <v>43952</v>
      </c>
      <c r="L14">
        <v>2020</v>
      </c>
      <c r="M14" t="s">
        <v>382</v>
      </c>
      <c r="N14" t="s">
        <v>316</v>
      </c>
      <c r="O14" t="s">
        <v>317</v>
      </c>
      <c r="P14" t="s">
        <v>318</v>
      </c>
      <c r="Q14" t="s">
        <v>319</v>
      </c>
      <c r="R14" t="s">
        <v>383</v>
      </c>
      <c r="S14" t="s">
        <v>321</v>
      </c>
      <c r="T14" t="s">
        <v>322</v>
      </c>
      <c r="U14" t="s">
        <v>317</v>
      </c>
      <c r="V14" t="s">
        <v>384</v>
      </c>
      <c r="W14" t="s">
        <v>320</v>
      </c>
      <c r="X14" s="12">
        <v>0</v>
      </c>
    </row>
    <row r="15" spans="1:24" x14ac:dyDescent="0.2">
      <c r="A15" t="s">
        <v>385</v>
      </c>
      <c r="B15" s="1">
        <v>286085</v>
      </c>
      <c r="C15" t="s">
        <v>386</v>
      </c>
      <c r="D15" t="s">
        <v>387</v>
      </c>
      <c r="E15" s="5">
        <v>100000000</v>
      </c>
      <c r="F15" s="5">
        <v>100</v>
      </c>
      <c r="G15" s="5">
        <v>1000000</v>
      </c>
      <c r="H15">
        <v>3.25</v>
      </c>
      <c r="I15" s="11">
        <v>45778</v>
      </c>
      <c r="J15" s="7">
        <v>4.9680656934306571</v>
      </c>
      <c r="K15" s="11">
        <v>43963</v>
      </c>
      <c r="L15">
        <v>2020</v>
      </c>
      <c r="M15" t="s">
        <v>388</v>
      </c>
      <c r="N15" t="s">
        <v>316</v>
      </c>
      <c r="O15" t="s">
        <v>317</v>
      </c>
      <c r="P15" t="s">
        <v>318</v>
      </c>
      <c r="Q15" t="s">
        <v>319</v>
      </c>
      <c r="R15" t="s">
        <v>320</v>
      </c>
      <c r="S15" t="s">
        <v>321</v>
      </c>
      <c r="T15" t="s">
        <v>322</v>
      </c>
      <c r="U15" t="s">
        <v>317</v>
      </c>
      <c r="V15" t="s">
        <v>389</v>
      </c>
      <c r="W15" t="s">
        <v>320</v>
      </c>
      <c r="X15" s="12">
        <v>0</v>
      </c>
    </row>
    <row r="16" spans="1:24" x14ac:dyDescent="0.2">
      <c r="A16" t="s">
        <v>390</v>
      </c>
      <c r="B16" s="1" t="s">
        <v>271</v>
      </c>
      <c r="C16" t="s">
        <v>391</v>
      </c>
      <c r="D16" t="s">
        <v>392</v>
      </c>
      <c r="E16" s="5">
        <v>175000000</v>
      </c>
      <c r="F16" s="5">
        <v>100</v>
      </c>
      <c r="G16" s="5">
        <v>1750000</v>
      </c>
      <c r="H16">
        <v>4.75</v>
      </c>
      <c r="I16" s="11">
        <v>45792</v>
      </c>
      <c r="J16" s="7">
        <v>5.0063868613138691</v>
      </c>
      <c r="K16" s="11">
        <v>43963</v>
      </c>
      <c r="L16">
        <v>2020</v>
      </c>
      <c r="M16" t="s">
        <v>393</v>
      </c>
      <c r="N16" t="s">
        <v>316</v>
      </c>
      <c r="O16" t="s">
        <v>317</v>
      </c>
      <c r="P16" t="s">
        <v>318</v>
      </c>
      <c r="Q16" t="s">
        <v>319</v>
      </c>
      <c r="R16" t="s">
        <v>320</v>
      </c>
      <c r="S16" t="s">
        <v>321</v>
      </c>
      <c r="T16" t="s">
        <v>322</v>
      </c>
      <c r="U16" t="s">
        <v>317</v>
      </c>
      <c r="V16" t="s">
        <v>394</v>
      </c>
      <c r="W16" t="s">
        <v>320</v>
      </c>
      <c r="X16" s="12">
        <v>0</v>
      </c>
    </row>
    <row r="17" spans="1:24" x14ac:dyDescent="0.2">
      <c r="A17" t="s">
        <v>395</v>
      </c>
      <c r="B17" s="1" t="s">
        <v>112</v>
      </c>
      <c r="C17" t="s">
        <v>396</v>
      </c>
      <c r="D17" t="s">
        <v>397</v>
      </c>
      <c r="E17" s="5">
        <v>565000000</v>
      </c>
      <c r="F17" s="5">
        <v>100</v>
      </c>
      <c r="G17" s="5">
        <v>5650000</v>
      </c>
      <c r="H17">
        <v>2.75</v>
      </c>
      <c r="I17" s="11">
        <v>45792</v>
      </c>
      <c r="J17" s="7">
        <v>4.9981751824817522</v>
      </c>
      <c r="K17" s="11">
        <v>43966</v>
      </c>
      <c r="L17">
        <v>2020</v>
      </c>
      <c r="M17" t="s">
        <v>398</v>
      </c>
      <c r="N17" t="s">
        <v>316</v>
      </c>
      <c r="O17" t="s">
        <v>317</v>
      </c>
      <c r="P17" t="s">
        <v>318</v>
      </c>
      <c r="Q17" t="s">
        <v>319</v>
      </c>
      <c r="R17" t="s">
        <v>320</v>
      </c>
      <c r="S17" t="s">
        <v>321</v>
      </c>
      <c r="T17" t="s">
        <v>322</v>
      </c>
      <c r="U17" t="s">
        <v>317</v>
      </c>
      <c r="V17" t="s">
        <v>399</v>
      </c>
      <c r="W17" t="s">
        <v>320</v>
      </c>
      <c r="X17" s="12">
        <v>0</v>
      </c>
    </row>
    <row r="18" spans="1:24" x14ac:dyDescent="0.2">
      <c r="A18" t="s">
        <v>400</v>
      </c>
      <c r="B18" s="1" t="s">
        <v>269</v>
      </c>
      <c r="C18" t="s">
        <v>401</v>
      </c>
      <c r="D18" t="s">
        <v>402</v>
      </c>
      <c r="E18" s="5">
        <v>345000000</v>
      </c>
      <c r="F18" s="5">
        <v>100</v>
      </c>
      <c r="G18" s="5">
        <v>3450000</v>
      </c>
      <c r="H18">
        <v>1.5</v>
      </c>
      <c r="I18" s="11">
        <v>45792</v>
      </c>
      <c r="J18" s="7">
        <v>4.9790145985401466</v>
      </c>
      <c r="K18" s="11">
        <v>43973</v>
      </c>
      <c r="L18">
        <v>2020</v>
      </c>
      <c r="M18" t="s">
        <v>403</v>
      </c>
      <c r="N18" t="s">
        <v>316</v>
      </c>
      <c r="O18" t="s">
        <v>317</v>
      </c>
      <c r="P18" t="s">
        <v>318</v>
      </c>
      <c r="Q18" t="s">
        <v>319</v>
      </c>
      <c r="R18" t="s">
        <v>320</v>
      </c>
      <c r="S18" t="s">
        <v>321</v>
      </c>
      <c r="T18" t="s">
        <v>322</v>
      </c>
      <c r="U18" t="s">
        <v>317</v>
      </c>
      <c r="V18" t="s">
        <v>404</v>
      </c>
      <c r="W18" t="s">
        <v>320</v>
      </c>
      <c r="X18" s="12">
        <v>0</v>
      </c>
    </row>
    <row r="19" spans="1:24" x14ac:dyDescent="0.2">
      <c r="A19" t="s">
        <v>405</v>
      </c>
      <c r="B19" s="1" t="s">
        <v>285</v>
      </c>
      <c r="C19" t="s">
        <v>406</v>
      </c>
      <c r="D19" t="s">
        <v>407</v>
      </c>
      <c r="E19" s="5">
        <v>1000000000</v>
      </c>
      <c r="F19" s="5">
        <v>100</v>
      </c>
      <c r="G19" s="5">
        <v>10000000</v>
      </c>
      <c r="H19">
        <v>6.5</v>
      </c>
      <c r="I19" s="11">
        <v>45839</v>
      </c>
      <c r="J19" s="7">
        <v>5.014598540145986</v>
      </c>
      <c r="K19" s="11">
        <v>44007</v>
      </c>
      <c r="L19">
        <v>2020</v>
      </c>
      <c r="M19" t="s">
        <v>408</v>
      </c>
      <c r="N19" t="s">
        <v>316</v>
      </c>
      <c r="O19" t="s">
        <v>317</v>
      </c>
      <c r="P19" t="s">
        <v>318</v>
      </c>
      <c r="Q19" t="s">
        <v>319</v>
      </c>
      <c r="R19" t="s">
        <v>320</v>
      </c>
      <c r="S19" t="s">
        <v>321</v>
      </c>
      <c r="T19" t="s">
        <v>322</v>
      </c>
      <c r="U19" t="s">
        <v>317</v>
      </c>
      <c r="V19" t="s">
        <v>384</v>
      </c>
      <c r="W19" t="s">
        <v>320</v>
      </c>
      <c r="X19" s="12">
        <v>0</v>
      </c>
    </row>
    <row r="20" spans="1:24" x14ac:dyDescent="0.2">
      <c r="A20" t="s">
        <v>409</v>
      </c>
      <c r="B20" s="1" t="s">
        <v>281</v>
      </c>
      <c r="C20" t="s">
        <v>410</v>
      </c>
      <c r="D20" t="s">
        <v>411</v>
      </c>
      <c r="E20" s="5">
        <v>86250000</v>
      </c>
      <c r="F20" s="5">
        <v>100</v>
      </c>
      <c r="G20" s="5">
        <v>862500</v>
      </c>
      <c r="H20">
        <v>5</v>
      </c>
      <c r="I20" s="11">
        <v>45853</v>
      </c>
      <c r="J20" s="7">
        <v>5.039233576642336</v>
      </c>
      <c r="K20" s="11">
        <v>44012</v>
      </c>
      <c r="L20">
        <v>2020</v>
      </c>
      <c r="M20" t="s">
        <v>412</v>
      </c>
      <c r="N20" t="s">
        <v>316</v>
      </c>
      <c r="O20" t="s">
        <v>317</v>
      </c>
      <c r="P20" t="s">
        <v>318</v>
      </c>
      <c r="Q20" t="s">
        <v>319</v>
      </c>
      <c r="R20" t="s">
        <v>320</v>
      </c>
      <c r="S20" t="s">
        <v>321</v>
      </c>
      <c r="T20" t="s">
        <v>322</v>
      </c>
      <c r="U20" t="s">
        <v>317</v>
      </c>
      <c r="V20" t="s">
        <v>413</v>
      </c>
      <c r="W20" t="s">
        <v>320</v>
      </c>
      <c r="X20" s="12">
        <v>0</v>
      </c>
    </row>
    <row r="21" spans="1:24" x14ac:dyDescent="0.2">
      <c r="A21" t="s">
        <v>414</v>
      </c>
      <c r="B21" s="1" t="s">
        <v>273</v>
      </c>
      <c r="C21" t="s">
        <v>415</v>
      </c>
      <c r="D21" t="s">
        <v>416</v>
      </c>
      <c r="E21" s="5">
        <v>315489000</v>
      </c>
      <c r="F21" s="5">
        <v>100</v>
      </c>
      <c r="G21" s="5">
        <v>3154890</v>
      </c>
      <c r="H21">
        <v>9</v>
      </c>
      <c r="I21" s="11">
        <v>45873</v>
      </c>
      <c r="J21" s="7">
        <v>4.9981751824817522</v>
      </c>
      <c r="K21" s="11">
        <v>44047</v>
      </c>
      <c r="L21">
        <v>2020</v>
      </c>
      <c r="M21" t="s">
        <v>417</v>
      </c>
      <c r="N21" t="s">
        <v>316</v>
      </c>
      <c r="O21" t="s">
        <v>317</v>
      </c>
      <c r="P21" t="s">
        <v>318</v>
      </c>
      <c r="Q21" t="s">
        <v>319</v>
      </c>
      <c r="R21" t="s">
        <v>418</v>
      </c>
      <c r="S21" t="s">
        <v>321</v>
      </c>
      <c r="T21" t="s">
        <v>322</v>
      </c>
      <c r="U21" t="s">
        <v>317</v>
      </c>
      <c r="V21" t="s">
        <v>419</v>
      </c>
      <c r="W21" t="s">
        <v>320</v>
      </c>
      <c r="X21" s="12">
        <v>0</v>
      </c>
    </row>
    <row r="22" spans="1:24" x14ac:dyDescent="0.2">
      <c r="A22" t="s">
        <v>420</v>
      </c>
      <c r="B22" s="1" t="s">
        <v>253</v>
      </c>
      <c r="C22" t="s">
        <v>421</v>
      </c>
      <c r="D22" t="s">
        <v>422</v>
      </c>
      <c r="E22" s="5">
        <v>276000000</v>
      </c>
      <c r="F22" s="5">
        <v>100</v>
      </c>
      <c r="G22" s="5">
        <v>2760000</v>
      </c>
      <c r="H22">
        <v>2.5</v>
      </c>
      <c r="I22" s="11">
        <v>45915</v>
      </c>
      <c r="J22" s="7">
        <v>7.0143737166324431</v>
      </c>
      <c r="K22" s="11">
        <v>43353</v>
      </c>
      <c r="L22">
        <v>2018</v>
      </c>
      <c r="M22" t="s">
        <v>423</v>
      </c>
      <c r="N22" t="s">
        <v>316</v>
      </c>
      <c r="O22" t="s">
        <v>317</v>
      </c>
      <c r="P22" t="s">
        <v>318</v>
      </c>
      <c r="Q22" t="s">
        <v>319</v>
      </c>
      <c r="R22" t="s">
        <v>320</v>
      </c>
      <c r="S22" t="s">
        <v>321</v>
      </c>
      <c r="T22" t="s">
        <v>322</v>
      </c>
      <c r="U22" t="s">
        <v>317</v>
      </c>
      <c r="V22" t="s">
        <v>413</v>
      </c>
      <c r="W22" t="s">
        <v>320</v>
      </c>
      <c r="X22" s="12">
        <v>0</v>
      </c>
    </row>
    <row r="23" spans="1:24" x14ac:dyDescent="0.2">
      <c r="A23" t="s">
        <v>424</v>
      </c>
      <c r="B23" s="1">
        <v>327865</v>
      </c>
      <c r="C23" t="s">
        <v>425</v>
      </c>
      <c r="D23" t="s">
        <v>426</v>
      </c>
      <c r="E23" s="5">
        <v>287500000</v>
      </c>
      <c r="F23" s="5">
        <v>100</v>
      </c>
      <c r="G23" s="5">
        <v>2875000</v>
      </c>
      <c r="H23">
        <v>3</v>
      </c>
      <c r="I23" s="11">
        <v>46006</v>
      </c>
      <c r="J23" s="7">
        <v>5.4936131386861318</v>
      </c>
      <c r="K23" s="11">
        <v>43999</v>
      </c>
      <c r="L23">
        <v>2020</v>
      </c>
      <c r="M23" t="s">
        <v>427</v>
      </c>
      <c r="N23" t="s">
        <v>316</v>
      </c>
      <c r="O23" t="s">
        <v>317</v>
      </c>
      <c r="P23" t="s">
        <v>318</v>
      </c>
      <c r="Q23" t="s">
        <v>319</v>
      </c>
      <c r="R23" t="s">
        <v>320</v>
      </c>
      <c r="S23" t="s">
        <v>321</v>
      </c>
      <c r="T23" t="s">
        <v>322</v>
      </c>
      <c r="U23" t="s">
        <v>317</v>
      </c>
      <c r="V23" t="s">
        <v>428</v>
      </c>
      <c r="W23" t="s">
        <v>320</v>
      </c>
      <c r="X23" s="12">
        <v>0</v>
      </c>
    </row>
    <row r="24" spans="1:24" x14ac:dyDescent="0.2">
      <c r="A24" t="s">
        <v>429</v>
      </c>
      <c r="B24" s="1">
        <v>894723</v>
      </c>
      <c r="C24" t="s">
        <v>430</v>
      </c>
      <c r="D24" t="s">
        <v>431</v>
      </c>
      <c r="E24" s="5">
        <v>200000000</v>
      </c>
      <c r="F24" s="5">
        <v>100</v>
      </c>
      <c r="G24" s="5">
        <v>2000000</v>
      </c>
      <c r="H24">
        <v>6.75</v>
      </c>
      <c r="I24" s="11">
        <v>46068</v>
      </c>
      <c r="J24" s="7">
        <v>5.5052796245600311</v>
      </c>
      <c r="K24" s="11">
        <v>44057</v>
      </c>
      <c r="L24">
        <v>2020</v>
      </c>
      <c r="M24" t="s">
        <v>432</v>
      </c>
      <c r="N24" t="s">
        <v>433</v>
      </c>
      <c r="O24" t="s">
        <v>317</v>
      </c>
      <c r="P24" t="s">
        <v>318</v>
      </c>
      <c r="Q24" t="s">
        <v>319</v>
      </c>
      <c r="R24" t="s">
        <v>320</v>
      </c>
      <c r="S24" t="s">
        <v>321</v>
      </c>
      <c r="T24" t="s">
        <v>322</v>
      </c>
      <c r="U24" t="s">
        <v>317</v>
      </c>
      <c r="V24" t="s">
        <v>419</v>
      </c>
      <c r="W24" t="s">
        <v>320</v>
      </c>
      <c r="X24" s="12">
        <v>0</v>
      </c>
    </row>
    <row r="25" spans="1:24" x14ac:dyDescent="0.2">
      <c r="A25" t="s">
        <v>434</v>
      </c>
      <c r="B25" s="1" t="s">
        <v>263</v>
      </c>
      <c r="C25" t="s">
        <v>435</v>
      </c>
      <c r="D25" t="s">
        <v>436</v>
      </c>
      <c r="E25" s="5">
        <v>225030000</v>
      </c>
      <c r="F25" s="5">
        <v>100</v>
      </c>
      <c r="G25" s="5">
        <v>2250300</v>
      </c>
      <c r="H25">
        <v>5.25</v>
      </c>
      <c r="I25" s="11">
        <v>46068</v>
      </c>
      <c r="J25" s="7">
        <v>5.5052796245600311</v>
      </c>
      <c r="K25" s="11">
        <v>44057</v>
      </c>
      <c r="L25">
        <v>2020</v>
      </c>
      <c r="M25" t="s">
        <v>437</v>
      </c>
      <c r="N25" t="s">
        <v>316</v>
      </c>
      <c r="O25" t="s">
        <v>317</v>
      </c>
      <c r="P25" t="s">
        <v>318</v>
      </c>
      <c r="Q25" t="s">
        <v>319</v>
      </c>
      <c r="R25" t="s">
        <v>320</v>
      </c>
      <c r="S25" t="s">
        <v>321</v>
      </c>
      <c r="T25" t="s">
        <v>322</v>
      </c>
      <c r="U25" t="s">
        <v>317</v>
      </c>
      <c r="V25" t="s">
        <v>349</v>
      </c>
      <c r="W25" t="s">
        <v>320</v>
      </c>
      <c r="X25" s="12">
        <v>0</v>
      </c>
    </row>
    <row r="26" spans="1:24" x14ac:dyDescent="0.2">
      <c r="A26" t="s">
        <v>438</v>
      </c>
      <c r="B26" s="1" t="s">
        <v>287</v>
      </c>
      <c r="C26" t="s">
        <v>439</v>
      </c>
      <c r="D26" t="s">
        <v>440</v>
      </c>
      <c r="E26" s="5">
        <v>143750000</v>
      </c>
      <c r="F26" s="5">
        <v>100</v>
      </c>
      <c r="G26" s="5">
        <v>1437500</v>
      </c>
      <c r="H26">
        <v>2.625</v>
      </c>
      <c r="I26" s="11">
        <v>46068</v>
      </c>
      <c r="J26" s="7">
        <v>6.0062573328118889</v>
      </c>
      <c r="K26" s="11">
        <v>43874</v>
      </c>
      <c r="L26">
        <v>2020</v>
      </c>
      <c r="M26" t="s">
        <v>441</v>
      </c>
      <c r="N26" t="s">
        <v>316</v>
      </c>
      <c r="O26" t="s">
        <v>317</v>
      </c>
      <c r="P26" t="s">
        <v>318</v>
      </c>
      <c r="Q26" t="s">
        <v>319</v>
      </c>
      <c r="R26" t="s">
        <v>320</v>
      </c>
      <c r="S26" t="s">
        <v>321</v>
      </c>
      <c r="T26" t="s">
        <v>322</v>
      </c>
      <c r="U26" t="s">
        <v>317</v>
      </c>
      <c r="V26" t="s">
        <v>442</v>
      </c>
      <c r="W26" t="s">
        <v>320</v>
      </c>
      <c r="X26" s="12">
        <v>0</v>
      </c>
    </row>
    <row r="27" spans="1:24" x14ac:dyDescent="0.2">
      <c r="A27" t="s">
        <v>443</v>
      </c>
      <c r="B27" s="1" t="s">
        <v>275</v>
      </c>
      <c r="C27" t="s">
        <v>444</v>
      </c>
      <c r="D27" t="s">
        <v>445</v>
      </c>
      <c r="E27" s="5">
        <v>230000000</v>
      </c>
      <c r="F27" s="5">
        <v>100</v>
      </c>
      <c r="G27" s="5">
        <v>2300000</v>
      </c>
      <c r="H27">
        <v>2</v>
      </c>
      <c r="I27" s="11">
        <v>46157</v>
      </c>
      <c r="J27" s="7">
        <v>7.0034223134839149</v>
      </c>
      <c r="K27" s="11">
        <v>43599</v>
      </c>
      <c r="L27">
        <v>2019</v>
      </c>
      <c r="M27" t="s">
        <v>446</v>
      </c>
      <c r="N27" t="s">
        <v>316</v>
      </c>
      <c r="O27" t="s">
        <v>317</v>
      </c>
      <c r="P27" t="s">
        <v>318</v>
      </c>
      <c r="Q27" t="s">
        <v>319</v>
      </c>
      <c r="R27" t="s">
        <v>320</v>
      </c>
      <c r="S27" t="s">
        <v>321</v>
      </c>
      <c r="T27" t="s">
        <v>322</v>
      </c>
      <c r="U27" t="s">
        <v>317</v>
      </c>
      <c r="V27" t="s">
        <v>413</v>
      </c>
      <c r="W27" t="s">
        <v>320</v>
      </c>
      <c r="X27" s="12">
        <v>0</v>
      </c>
    </row>
    <row r="28" spans="1:24" x14ac:dyDescent="0.2">
      <c r="A28" t="s">
        <v>447</v>
      </c>
      <c r="B28" s="1">
        <v>131745</v>
      </c>
      <c r="C28" t="s">
        <v>448</v>
      </c>
      <c r="D28" t="s">
        <v>449</v>
      </c>
      <c r="E28" s="5">
        <v>330495000</v>
      </c>
      <c r="F28" s="5">
        <v>100</v>
      </c>
      <c r="G28" s="5">
        <v>3304950</v>
      </c>
      <c r="H28">
        <v>2.75</v>
      </c>
      <c r="I28" s="11">
        <v>46157</v>
      </c>
      <c r="J28" s="7">
        <v>6.0007821666014864</v>
      </c>
      <c r="K28" s="11">
        <v>43965</v>
      </c>
      <c r="L28">
        <v>2020</v>
      </c>
      <c r="M28" t="s">
        <v>450</v>
      </c>
      <c r="N28" t="s">
        <v>316</v>
      </c>
      <c r="O28" t="s">
        <v>317</v>
      </c>
      <c r="P28" t="s">
        <v>318</v>
      </c>
      <c r="Q28" t="s">
        <v>319</v>
      </c>
      <c r="R28" t="s">
        <v>320</v>
      </c>
      <c r="S28" t="s">
        <v>321</v>
      </c>
      <c r="T28" t="s">
        <v>322</v>
      </c>
      <c r="U28" t="s">
        <v>317</v>
      </c>
      <c r="V28" t="s">
        <v>451</v>
      </c>
      <c r="W28" t="s">
        <v>320</v>
      </c>
      <c r="X28" s="12">
        <v>0</v>
      </c>
    </row>
    <row r="29" spans="1:24" x14ac:dyDescent="0.2">
      <c r="A29" t="s">
        <v>452</v>
      </c>
      <c r="B29" s="1">
        <v>936365</v>
      </c>
      <c r="C29" t="s">
        <v>453</v>
      </c>
      <c r="D29" t="s">
        <v>453</v>
      </c>
      <c r="E29" s="5">
        <v>805000000</v>
      </c>
      <c r="F29" s="5">
        <v>100</v>
      </c>
      <c r="G29" s="5">
        <v>8050000</v>
      </c>
      <c r="H29">
        <v>2.125</v>
      </c>
      <c r="I29" s="11">
        <v>46266</v>
      </c>
      <c r="J29" s="7">
        <v>9.9624191139870586</v>
      </c>
      <c r="K29" s="11">
        <v>42627</v>
      </c>
      <c r="L29">
        <v>2016</v>
      </c>
      <c r="M29" t="s">
        <v>454</v>
      </c>
      <c r="N29" t="s">
        <v>316</v>
      </c>
      <c r="O29" t="s">
        <v>317</v>
      </c>
      <c r="P29" t="s">
        <v>318</v>
      </c>
      <c r="Q29" t="s">
        <v>319</v>
      </c>
      <c r="R29" t="s">
        <v>320</v>
      </c>
      <c r="S29" t="s">
        <v>321</v>
      </c>
      <c r="T29" t="s">
        <v>322</v>
      </c>
      <c r="U29" t="s">
        <v>317</v>
      </c>
      <c r="V29" t="s">
        <v>354</v>
      </c>
      <c r="W29" t="s">
        <v>320</v>
      </c>
      <c r="X29" s="12">
        <v>0</v>
      </c>
    </row>
    <row r="30" spans="1:24" x14ac:dyDescent="0.2">
      <c r="A30" t="s">
        <v>455</v>
      </c>
      <c r="B30" s="1">
        <v>680734</v>
      </c>
      <c r="C30" t="s">
        <v>456</v>
      </c>
      <c r="D30" t="s">
        <v>457</v>
      </c>
      <c r="E30" s="5">
        <v>85000000</v>
      </c>
      <c r="F30" s="5">
        <v>100</v>
      </c>
      <c r="G30" s="5">
        <v>850000</v>
      </c>
      <c r="H30">
        <v>3</v>
      </c>
      <c r="I30" s="11">
        <v>46327</v>
      </c>
      <c r="J30" s="7">
        <v>6.0117324990222922</v>
      </c>
      <c r="K30" s="11">
        <v>44131</v>
      </c>
      <c r="L30">
        <v>2020</v>
      </c>
      <c r="M30" t="s">
        <v>458</v>
      </c>
      <c r="N30" t="s">
        <v>316</v>
      </c>
      <c r="O30" t="s">
        <v>317</v>
      </c>
      <c r="P30" t="s">
        <v>318</v>
      </c>
      <c r="Q30" t="s">
        <v>319</v>
      </c>
      <c r="R30" t="s">
        <v>320</v>
      </c>
      <c r="S30" t="s">
        <v>321</v>
      </c>
      <c r="T30" t="s">
        <v>322</v>
      </c>
      <c r="U30" t="s">
        <v>317</v>
      </c>
      <c r="V30" t="s">
        <v>459</v>
      </c>
      <c r="W30" t="s">
        <v>320</v>
      </c>
      <c r="X30" s="12">
        <v>0</v>
      </c>
    </row>
    <row r="31" spans="1:24" x14ac:dyDescent="0.2">
      <c r="A31" t="s">
        <v>460</v>
      </c>
      <c r="B31" s="1" t="s">
        <v>257</v>
      </c>
      <c r="C31" t="s">
        <v>461</v>
      </c>
      <c r="D31" t="s">
        <v>462</v>
      </c>
      <c r="E31" s="5">
        <v>138000000</v>
      </c>
      <c r="F31" s="5">
        <v>100</v>
      </c>
      <c r="G31" s="5">
        <v>1380000</v>
      </c>
      <c r="H31">
        <v>4</v>
      </c>
      <c r="I31" s="11">
        <v>46341</v>
      </c>
      <c r="J31" s="7">
        <v>7.0061601642710469</v>
      </c>
      <c r="K31" s="11">
        <v>43782</v>
      </c>
      <c r="L31">
        <v>2019</v>
      </c>
      <c r="M31" t="s">
        <v>463</v>
      </c>
      <c r="N31" t="s">
        <v>316</v>
      </c>
      <c r="O31" t="s">
        <v>317</v>
      </c>
      <c r="P31" t="s">
        <v>318</v>
      </c>
      <c r="Q31" t="s">
        <v>319</v>
      </c>
      <c r="R31" t="s">
        <v>320</v>
      </c>
      <c r="S31" t="s">
        <v>321</v>
      </c>
      <c r="T31" t="s">
        <v>322</v>
      </c>
      <c r="U31" t="s">
        <v>317</v>
      </c>
      <c r="V31" t="s">
        <v>413</v>
      </c>
      <c r="W31" t="s">
        <v>320</v>
      </c>
      <c r="X31" s="12">
        <v>0</v>
      </c>
    </row>
    <row r="32" spans="1:24" x14ac:dyDescent="0.2">
      <c r="A32" t="s">
        <v>464</v>
      </c>
      <c r="B32" s="1" t="s">
        <v>265</v>
      </c>
      <c r="C32" t="s">
        <v>465</v>
      </c>
      <c r="D32" t="s">
        <v>466</v>
      </c>
      <c r="E32" s="5">
        <v>750000000</v>
      </c>
      <c r="F32" s="5">
        <v>100</v>
      </c>
      <c r="G32" s="5">
        <v>7500000</v>
      </c>
      <c r="H32">
        <v>1.75</v>
      </c>
      <c r="I32" s="11">
        <v>46371</v>
      </c>
      <c r="J32" s="7">
        <v>5.9980445834962852</v>
      </c>
      <c r="K32" s="11">
        <v>44180</v>
      </c>
      <c r="L32">
        <v>2020</v>
      </c>
      <c r="M32" t="s">
        <v>467</v>
      </c>
      <c r="N32" t="s">
        <v>363</v>
      </c>
      <c r="O32" t="s">
        <v>317</v>
      </c>
      <c r="P32" t="s">
        <v>318</v>
      </c>
      <c r="Q32" t="s">
        <v>319</v>
      </c>
      <c r="R32" t="s">
        <v>320</v>
      </c>
      <c r="S32" t="s">
        <v>321</v>
      </c>
      <c r="T32" t="s">
        <v>322</v>
      </c>
      <c r="U32" t="s">
        <v>317</v>
      </c>
      <c r="V32" t="s">
        <v>468</v>
      </c>
      <c r="W32" t="s">
        <v>320</v>
      </c>
      <c r="X32" s="12">
        <v>0</v>
      </c>
    </row>
    <row r="33" spans="1:24" x14ac:dyDescent="0.2">
      <c r="A33" t="s">
        <v>469</v>
      </c>
      <c r="B33" s="1" t="s">
        <v>250</v>
      </c>
      <c r="C33" t="s">
        <v>360</v>
      </c>
      <c r="D33" t="s">
        <v>361</v>
      </c>
      <c r="E33" s="5">
        <v>747500000</v>
      </c>
      <c r="F33" s="5">
        <v>99.5</v>
      </c>
      <c r="G33" s="5">
        <v>7512562.8140703514</v>
      </c>
      <c r="H33">
        <v>0.375</v>
      </c>
      <c r="I33" s="11">
        <v>46461</v>
      </c>
      <c r="J33" s="7">
        <v>8.0197748707027685</v>
      </c>
      <c r="K33" s="11">
        <v>43532</v>
      </c>
      <c r="L33">
        <v>2019</v>
      </c>
      <c r="M33" t="s">
        <v>470</v>
      </c>
      <c r="N33" t="s">
        <v>316</v>
      </c>
      <c r="O33" t="s">
        <v>317</v>
      </c>
      <c r="P33" t="s">
        <v>318</v>
      </c>
      <c r="Q33" t="s">
        <v>319</v>
      </c>
      <c r="R33" t="s">
        <v>320</v>
      </c>
      <c r="S33" t="s">
        <v>321</v>
      </c>
      <c r="T33" t="s">
        <v>322</v>
      </c>
      <c r="U33" t="s">
        <v>317</v>
      </c>
      <c r="V33" t="s">
        <v>364</v>
      </c>
      <c r="W33" t="s">
        <v>320</v>
      </c>
      <c r="X33" s="12">
        <v>0</v>
      </c>
    </row>
    <row r="34" spans="1:24" x14ac:dyDescent="0.2">
      <c r="A34" t="s">
        <v>471</v>
      </c>
      <c r="B34" s="1" t="s">
        <v>250</v>
      </c>
      <c r="C34" t="s">
        <v>360</v>
      </c>
      <c r="D34" t="s">
        <v>361</v>
      </c>
      <c r="E34" s="5">
        <v>1150000000</v>
      </c>
      <c r="F34" s="5">
        <v>100</v>
      </c>
      <c r="G34" s="5">
        <v>11500000</v>
      </c>
      <c r="H34">
        <v>0.375</v>
      </c>
      <c r="I34" s="11">
        <v>46813</v>
      </c>
      <c r="J34" s="7">
        <v>8.0063868613138691</v>
      </c>
      <c r="K34" s="11">
        <v>43888</v>
      </c>
      <c r="L34">
        <v>2020</v>
      </c>
      <c r="M34" t="s">
        <v>472</v>
      </c>
      <c r="N34" t="s">
        <v>316</v>
      </c>
      <c r="O34" t="s">
        <v>317</v>
      </c>
      <c r="P34" t="s">
        <v>318</v>
      </c>
      <c r="Q34" t="s">
        <v>319</v>
      </c>
      <c r="R34" t="s">
        <v>320</v>
      </c>
      <c r="S34" t="s">
        <v>321</v>
      </c>
      <c r="T34" t="s">
        <v>322</v>
      </c>
      <c r="U34" t="s">
        <v>317</v>
      </c>
      <c r="V34" t="s">
        <v>364</v>
      </c>
      <c r="W34" t="s">
        <v>320</v>
      </c>
      <c r="X34" s="12">
        <v>0</v>
      </c>
    </row>
    <row r="35" spans="1:24" x14ac:dyDescent="0.2">
      <c r="A35" t="s">
        <v>473</v>
      </c>
      <c r="B35" s="1">
        <v>327360</v>
      </c>
      <c r="C35" t="s">
        <v>474</v>
      </c>
      <c r="D35" t="s">
        <v>475</v>
      </c>
      <c r="E35" s="5">
        <v>117782000</v>
      </c>
      <c r="F35" s="5">
        <v>100</v>
      </c>
      <c r="G35" s="5">
        <v>1177820</v>
      </c>
      <c r="H35">
        <v>3.25</v>
      </c>
      <c r="I35" s="11">
        <v>47618</v>
      </c>
      <c r="J35" s="7">
        <v>12.000631844987364</v>
      </c>
      <c r="K35" s="11">
        <v>43235</v>
      </c>
      <c r="L35">
        <v>2018</v>
      </c>
      <c r="M35" t="s">
        <v>476</v>
      </c>
      <c r="N35" t="s">
        <v>316</v>
      </c>
      <c r="O35" t="s">
        <v>317</v>
      </c>
      <c r="P35" t="s">
        <v>318</v>
      </c>
      <c r="Q35" t="s">
        <v>319</v>
      </c>
      <c r="R35" t="s">
        <v>320</v>
      </c>
      <c r="S35" t="s">
        <v>321</v>
      </c>
      <c r="T35" t="s">
        <v>322</v>
      </c>
      <c r="U35" t="s">
        <v>317</v>
      </c>
      <c r="V35" t="s">
        <v>477</v>
      </c>
      <c r="W35" t="s">
        <v>320</v>
      </c>
      <c r="X35" s="12">
        <v>0</v>
      </c>
    </row>
    <row r="36" spans="1:24" x14ac:dyDescent="0.2">
      <c r="A36" t="s">
        <v>478</v>
      </c>
      <c r="B36" s="1" t="s">
        <v>114</v>
      </c>
      <c r="C36" t="s">
        <v>479</v>
      </c>
      <c r="D36" t="s">
        <v>480</v>
      </c>
      <c r="E36" s="5">
        <v>300000000</v>
      </c>
      <c r="F36" s="5">
        <v>100</v>
      </c>
      <c r="G36" s="5">
        <v>3000000</v>
      </c>
      <c r="H36">
        <v>1.25</v>
      </c>
      <c r="I36" s="11">
        <v>45778</v>
      </c>
      <c r="J36" s="7">
        <v>7.0335386721423685</v>
      </c>
      <c r="K36" s="11">
        <v>43209</v>
      </c>
      <c r="L36">
        <v>2018</v>
      </c>
      <c r="M36" t="s">
        <v>481</v>
      </c>
      <c r="N36" t="s">
        <v>320</v>
      </c>
      <c r="O36" t="s">
        <v>317</v>
      </c>
      <c r="P36" t="s">
        <v>318</v>
      </c>
      <c r="Q36" t="s">
        <v>319</v>
      </c>
      <c r="R36" t="s">
        <v>320</v>
      </c>
      <c r="S36" t="s">
        <v>321</v>
      </c>
      <c r="T36" t="s">
        <v>322</v>
      </c>
      <c r="U36" t="s">
        <v>317</v>
      </c>
      <c r="V36" t="s">
        <v>413</v>
      </c>
      <c r="W36" t="s">
        <v>320</v>
      </c>
      <c r="X36" s="12">
        <v>0</v>
      </c>
    </row>
    <row r="37" spans="1:24" x14ac:dyDescent="0.2">
      <c r="A37" t="s">
        <v>482</v>
      </c>
      <c r="B37" s="1">
        <v>874841</v>
      </c>
      <c r="C37" t="s">
        <v>483</v>
      </c>
      <c r="D37" t="s">
        <v>484</v>
      </c>
      <c r="E37" s="5">
        <v>125000000</v>
      </c>
      <c r="F37" s="5">
        <v>100</v>
      </c>
      <c r="G37" s="5">
        <v>1250000</v>
      </c>
      <c r="H37">
        <v>3.25</v>
      </c>
      <c r="I37" s="11">
        <v>44136</v>
      </c>
      <c r="J37" s="7">
        <v>4.9981751824817522</v>
      </c>
      <c r="K37" s="11">
        <v>42310</v>
      </c>
      <c r="L37">
        <v>2015</v>
      </c>
      <c r="M37" t="s">
        <v>485</v>
      </c>
      <c r="N37" t="s">
        <v>320</v>
      </c>
      <c r="O37" t="s">
        <v>317</v>
      </c>
      <c r="P37" t="s">
        <v>318</v>
      </c>
      <c r="Q37" t="s">
        <v>319</v>
      </c>
      <c r="R37" t="s">
        <v>320</v>
      </c>
      <c r="S37" t="s">
        <v>321</v>
      </c>
      <c r="T37" t="s">
        <v>322</v>
      </c>
      <c r="U37" t="s">
        <v>317</v>
      </c>
      <c r="V37" t="s">
        <v>486</v>
      </c>
      <c r="W37" t="s">
        <v>320</v>
      </c>
      <c r="X37" s="12">
        <v>0</v>
      </c>
    </row>
    <row r="38" spans="1:24" x14ac:dyDescent="0.2">
      <c r="A38" t="s">
        <v>487</v>
      </c>
      <c r="B38" s="1" t="s">
        <v>261</v>
      </c>
      <c r="C38" t="s">
        <v>488</v>
      </c>
      <c r="D38" t="s">
        <v>489</v>
      </c>
      <c r="E38" s="5">
        <v>49597000</v>
      </c>
      <c r="F38" s="5">
        <v>100.634028</v>
      </c>
      <c r="G38" s="5">
        <v>492845.22328769352</v>
      </c>
      <c r="H38">
        <v>2.75</v>
      </c>
      <c r="I38" s="11">
        <v>44166</v>
      </c>
      <c r="J38" s="7">
        <v>3.7700205338809036</v>
      </c>
      <c r="K38" s="11">
        <v>42789</v>
      </c>
      <c r="L38">
        <v>2017</v>
      </c>
      <c r="M38" t="s">
        <v>490</v>
      </c>
      <c r="N38" t="s">
        <v>320</v>
      </c>
      <c r="O38" t="s">
        <v>317</v>
      </c>
      <c r="P38" t="s">
        <v>318</v>
      </c>
      <c r="Q38" t="s">
        <v>319</v>
      </c>
      <c r="R38" t="s">
        <v>320</v>
      </c>
      <c r="S38" t="s">
        <v>321</v>
      </c>
      <c r="T38" t="s">
        <v>322</v>
      </c>
      <c r="U38" t="s">
        <v>317</v>
      </c>
      <c r="V38" t="s">
        <v>413</v>
      </c>
      <c r="W38" t="s">
        <v>320</v>
      </c>
      <c r="X38" s="12">
        <v>0</v>
      </c>
    </row>
    <row r="39" spans="1:24" x14ac:dyDescent="0.2">
      <c r="A39" t="s">
        <v>491</v>
      </c>
      <c r="B39" s="1" t="s">
        <v>255</v>
      </c>
      <c r="C39" t="s">
        <v>492</v>
      </c>
      <c r="D39" t="s">
        <v>493</v>
      </c>
      <c r="E39" s="5">
        <v>181635752</v>
      </c>
      <c r="F39" s="5">
        <v>97.147569399999995</v>
      </c>
      <c r="G39" s="5">
        <v>1869689.1041311014</v>
      </c>
      <c r="H39">
        <v>6.625</v>
      </c>
      <c r="I39" s="11">
        <v>43753</v>
      </c>
      <c r="J39" s="7">
        <v>1.5726027397260274</v>
      </c>
      <c r="K39" s="11">
        <v>43179</v>
      </c>
      <c r="L39">
        <v>2018</v>
      </c>
      <c r="M39" t="s">
        <v>494</v>
      </c>
      <c r="N39" t="s">
        <v>320</v>
      </c>
      <c r="O39" t="s">
        <v>317</v>
      </c>
      <c r="P39" t="s">
        <v>318</v>
      </c>
      <c r="Q39" t="s">
        <v>319</v>
      </c>
      <c r="R39" t="s">
        <v>320</v>
      </c>
      <c r="S39" t="s">
        <v>321</v>
      </c>
      <c r="T39" t="s">
        <v>322</v>
      </c>
      <c r="U39" t="s">
        <v>317</v>
      </c>
      <c r="V39" t="s">
        <v>495</v>
      </c>
      <c r="W39" t="s">
        <v>320</v>
      </c>
      <c r="X39" s="12">
        <v>0</v>
      </c>
    </row>
    <row r="40" spans="1:24" x14ac:dyDescent="0.2">
      <c r="A40" t="s">
        <v>496</v>
      </c>
      <c r="B40" s="1" t="s">
        <v>255</v>
      </c>
      <c r="C40" t="s">
        <v>492</v>
      </c>
      <c r="D40" t="s">
        <v>493</v>
      </c>
      <c r="E40" s="5">
        <v>222578720</v>
      </c>
      <c r="F40" s="5">
        <v>97.888888899999998</v>
      </c>
      <c r="G40" s="5">
        <v>2273789.4208542807</v>
      </c>
      <c r="H40">
        <v>8</v>
      </c>
      <c r="I40" s="11">
        <v>43814</v>
      </c>
      <c r="J40" s="7">
        <v>1.7397260273972603</v>
      </c>
      <c r="K40" s="11">
        <v>43179</v>
      </c>
      <c r="L40">
        <v>2018</v>
      </c>
      <c r="M40" t="s">
        <v>497</v>
      </c>
      <c r="N40" t="s">
        <v>320</v>
      </c>
      <c r="O40" t="s">
        <v>317</v>
      </c>
      <c r="P40" t="s">
        <v>318</v>
      </c>
      <c r="Q40" t="s">
        <v>319</v>
      </c>
      <c r="R40" t="s">
        <v>320</v>
      </c>
      <c r="S40" t="s">
        <v>321</v>
      </c>
      <c r="T40" t="s">
        <v>322</v>
      </c>
      <c r="U40" t="s">
        <v>317</v>
      </c>
      <c r="V40" t="s">
        <v>495</v>
      </c>
      <c r="W40" t="s">
        <v>320</v>
      </c>
      <c r="X40" s="12">
        <v>0</v>
      </c>
    </row>
    <row r="41" spans="1:24" x14ac:dyDescent="0.2">
      <c r="A41" t="s">
        <v>498</v>
      </c>
      <c r="B41" s="1" t="s">
        <v>200</v>
      </c>
      <c r="C41" t="s">
        <v>499</v>
      </c>
      <c r="D41" t="s">
        <v>500</v>
      </c>
      <c r="E41" s="5">
        <v>633500000</v>
      </c>
      <c r="F41" s="5">
        <v>100</v>
      </c>
      <c r="G41" s="5">
        <v>6335000</v>
      </c>
      <c r="H41">
        <v>0.375</v>
      </c>
      <c r="I41" s="11">
        <v>45352</v>
      </c>
      <c r="J41" s="7">
        <v>4.9735401459854014</v>
      </c>
      <c r="K41" s="11">
        <v>43535</v>
      </c>
      <c r="L41">
        <v>2019</v>
      </c>
      <c r="M41" t="s">
        <v>501</v>
      </c>
      <c r="N41" t="s">
        <v>316</v>
      </c>
      <c r="O41" t="s">
        <v>317</v>
      </c>
      <c r="P41" t="s">
        <v>318</v>
      </c>
      <c r="Q41" t="s">
        <v>319</v>
      </c>
      <c r="R41" t="s">
        <v>320</v>
      </c>
      <c r="S41" t="s">
        <v>321</v>
      </c>
      <c r="T41" t="s">
        <v>322</v>
      </c>
      <c r="U41" t="s">
        <v>317</v>
      </c>
      <c r="V41" t="s">
        <v>329</v>
      </c>
      <c r="W41" t="s">
        <v>320</v>
      </c>
      <c r="X41" s="12">
        <v>1</v>
      </c>
    </row>
    <row r="42" spans="1:24" x14ac:dyDescent="0.2">
      <c r="A42" t="s">
        <v>502</v>
      </c>
      <c r="B42" s="1">
        <v>357344</v>
      </c>
      <c r="C42" t="s">
        <v>503</v>
      </c>
      <c r="D42" t="s">
        <v>504</v>
      </c>
      <c r="E42" s="5">
        <v>460000000</v>
      </c>
      <c r="F42" s="5">
        <v>100</v>
      </c>
      <c r="G42" s="5">
        <v>4600000</v>
      </c>
      <c r="H42">
        <v>1</v>
      </c>
      <c r="I42" s="11">
        <v>45352</v>
      </c>
      <c r="J42" s="7">
        <v>6.9952087611225187</v>
      </c>
      <c r="K42" s="11">
        <v>42797</v>
      </c>
      <c r="L42">
        <v>2017</v>
      </c>
      <c r="M42" t="s">
        <v>505</v>
      </c>
      <c r="N42" t="s">
        <v>316</v>
      </c>
      <c r="O42" t="s">
        <v>317</v>
      </c>
      <c r="P42" t="s">
        <v>318</v>
      </c>
      <c r="Q42" t="s">
        <v>319</v>
      </c>
      <c r="R42" t="s">
        <v>320</v>
      </c>
      <c r="S42" t="s">
        <v>321</v>
      </c>
      <c r="T42" t="s">
        <v>322</v>
      </c>
      <c r="U42" t="s">
        <v>317</v>
      </c>
      <c r="V42" t="s">
        <v>389</v>
      </c>
      <c r="W42" t="s">
        <v>320</v>
      </c>
      <c r="X42" s="12">
        <v>1</v>
      </c>
    </row>
    <row r="43" spans="1:24" x14ac:dyDescent="0.2">
      <c r="A43" t="s">
        <v>506</v>
      </c>
      <c r="B43" s="1" t="s">
        <v>102</v>
      </c>
      <c r="C43" t="s">
        <v>507</v>
      </c>
      <c r="D43" t="s">
        <v>508</v>
      </c>
      <c r="E43" s="5">
        <v>1000000000</v>
      </c>
      <c r="F43" s="5">
        <v>100</v>
      </c>
      <c r="G43" s="5">
        <v>10000000</v>
      </c>
      <c r="H43">
        <v>2.375</v>
      </c>
      <c r="I43" s="11">
        <v>45366</v>
      </c>
      <c r="J43" s="7">
        <v>6.9952087611225187</v>
      </c>
      <c r="K43" s="11">
        <v>42811</v>
      </c>
      <c r="L43">
        <v>2017</v>
      </c>
      <c r="M43" t="s">
        <v>509</v>
      </c>
      <c r="N43" t="s">
        <v>316</v>
      </c>
      <c r="O43" t="s">
        <v>317</v>
      </c>
      <c r="P43" t="s">
        <v>318</v>
      </c>
      <c r="Q43" t="s">
        <v>319</v>
      </c>
      <c r="R43" t="s">
        <v>418</v>
      </c>
      <c r="S43" t="s">
        <v>321</v>
      </c>
      <c r="T43" t="s">
        <v>322</v>
      </c>
      <c r="U43" t="s">
        <v>317</v>
      </c>
      <c r="V43" t="s">
        <v>510</v>
      </c>
      <c r="W43" t="s">
        <v>320</v>
      </c>
      <c r="X43" s="12">
        <v>1</v>
      </c>
    </row>
    <row r="44" spans="1:24" x14ac:dyDescent="0.2">
      <c r="A44" t="s">
        <v>511</v>
      </c>
      <c r="B44" s="1" t="s">
        <v>154</v>
      </c>
      <c r="C44" t="s">
        <v>512</v>
      </c>
      <c r="D44" t="s">
        <v>513</v>
      </c>
      <c r="E44" s="5">
        <v>80500000</v>
      </c>
      <c r="F44" s="5">
        <v>100</v>
      </c>
      <c r="G44" s="5">
        <v>805000</v>
      </c>
      <c r="H44">
        <v>5</v>
      </c>
      <c r="I44" s="11">
        <v>45366</v>
      </c>
      <c r="J44" s="7">
        <v>5.0282846715328473</v>
      </c>
      <c r="K44" s="11">
        <v>43529</v>
      </c>
      <c r="L44">
        <v>2019</v>
      </c>
      <c r="M44" t="s">
        <v>514</v>
      </c>
      <c r="N44" t="s">
        <v>316</v>
      </c>
      <c r="O44" t="s">
        <v>317</v>
      </c>
      <c r="P44" t="s">
        <v>318</v>
      </c>
      <c r="Q44" t="s">
        <v>319</v>
      </c>
      <c r="R44" t="s">
        <v>320</v>
      </c>
      <c r="S44" t="s">
        <v>321</v>
      </c>
      <c r="T44" t="s">
        <v>322</v>
      </c>
      <c r="U44" t="s">
        <v>317</v>
      </c>
      <c r="V44" t="s">
        <v>515</v>
      </c>
      <c r="W44" t="s">
        <v>320</v>
      </c>
      <c r="X44" s="12">
        <v>1</v>
      </c>
    </row>
    <row r="45" spans="1:24" x14ac:dyDescent="0.2">
      <c r="A45" t="s">
        <v>516</v>
      </c>
      <c r="B45" s="1">
        <v>883119</v>
      </c>
      <c r="C45" t="s">
        <v>517</v>
      </c>
      <c r="D45" t="s">
        <v>518</v>
      </c>
      <c r="E45" s="5">
        <v>300000000</v>
      </c>
      <c r="F45" s="5">
        <v>100</v>
      </c>
      <c r="G45" s="5">
        <v>3000000</v>
      </c>
      <c r="H45">
        <v>2</v>
      </c>
      <c r="I45" s="11">
        <v>45397</v>
      </c>
      <c r="J45" s="7">
        <v>4.9708029197080297</v>
      </c>
      <c r="K45" s="11">
        <v>43581</v>
      </c>
      <c r="L45">
        <v>2019</v>
      </c>
      <c r="M45" t="s">
        <v>519</v>
      </c>
      <c r="N45" t="s">
        <v>316</v>
      </c>
      <c r="O45" t="s">
        <v>317</v>
      </c>
      <c r="P45" t="s">
        <v>318</v>
      </c>
      <c r="Q45" t="s">
        <v>319</v>
      </c>
      <c r="R45" t="s">
        <v>320</v>
      </c>
      <c r="S45" t="s">
        <v>321</v>
      </c>
      <c r="T45" t="s">
        <v>322</v>
      </c>
      <c r="U45" t="s">
        <v>317</v>
      </c>
      <c r="V45" t="s">
        <v>520</v>
      </c>
      <c r="W45" t="s">
        <v>320</v>
      </c>
      <c r="X45" s="12">
        <v>1</v>
      </c>
    </row>
    <row r="46" spans="1:24" x14ac:dyDescent="0.2">
      <c r="A46" t="s">
        <v>521</v>
      </c>
      <c r="B46" s="1" t="s">
        <v>126</v>
      </c>
      <c r="C46" t="s">
        <v>522</v>
      </c>
      <c r="D46" t="s">
        <v>523</v>
      </c>
      <c r="E46" s="5">
        <v>201250000</v>
      </c>
      <c r="F46" s="5">
        <v>100</v>
      </c>
      <c r="G46" s="5">
        <v>2012500</v>
      </c>
      <c r="H46">
        <v>4.75</v>
      </c>
      <c r="I46" s="11">
        <v>45397</v>
      </c>
      <c r="J46" s="7">
        <v>6.0172076652326947</v>
      </c>
      <c r="K46" s="11">
        <v>43199</v>
      </c>
      <c r="L46">
        <v>2018</v>
      </c>
      <c r="M46" t="s">
        <v>524</v>
      </c>
      <c r="N46" t="s">
        <v>316</v>
      </c>
      <c r="O46" t="s">
        <v>317</v>
      </c>
      <c r="P46" t="s">
        <v>318</v>
      </c>
      <c r="Q46" t="s">
        <v>319</v>
      </c>
      <c r="R46" t="s">
        <v>320</v>
      </c>
      <c r="S46" t="s">
        <v>321</v>
      </c>
      <c r="T46" t="s">
        <v>322</v>
      </c>
      <c r="U46" t="s">
        <v>317</v>
      </c>
      <c r="V46" t="s">
        <v>525</v>
      </c>
      <c r="W46" t="s">
        <v>320</v>
      </c>
      <c r="X46" s="12">
        <v>1</v>
      </c>
    </row>
    <row r="47" spans="1:24" x14ac:dyDescent="0.2">
      <c r="A47" t="s">
        <v>526</v>
      </c>
      <c r="B47" s="1" t="s">
        <v>110</v>
      </c>
      <c r="C47" t="s">
        <v>527</v>
      </c>
      <c r="D47" t="s">
        <v>528</v>
      </c>
      <c r="E47" s="5">
        <v>201250000</v>
      </c>
      <c r="F47" s="5">
        <v>100</v>
      </c>
      <c r="G47" s="5">
        <v>2012500</v>
      </c>
      <c r="H47">
        <v>3.375</v>
      </c>
      <c r="I47" s="11">
        <v>45413</v>
      </c>
      <c r="J47" s="7">
        <v>6.9979466119096507</v>
      </c>
      <c r="K47" s="11">
        <v>42857</v>
      </c>
      <c r="L47">
        <v>2017</v>
      </c>
      <c r="M47" t="s">
        <v>529</v>
      </c>
      <c r="N47" t="s">
        <v>316</v>
      </c>
      <c r="O47" t="s">
        <v>317</v>
      </c>
      <c r="P47" t="s">
        <v>318</v>
      </c>
      <c r="Q47" t="s">
        <v>319</v>
      </c>
      <c r="R47" t="s">
        <v>320</v>
      </c>
      <c r="S47" t="s">
        <v>321</v>
      </c>
      <c r="T47" t="s">
        <v>322</v>
      </c>
      <c r="U47" t="s">
        <v>317</v>
      </c>
      <c r="V47" t="s">
        <v>413</v>
      </c>
      <c r="W47" t="s">
        <v>320</v>
      </c>
      <c r="X47" s="12">
        <v>1</v>
      </c>
    </row>
    <row r="48" spans="1:24" x14ac:dyDescent="0.2">
      <c r="A48" t="s">
        <v>530</v>
      </c>
      <c r="B48" s="1" t="s">
        <v>88</v>
      </c>
      <c r="C48" t="s">
        <v>531</v>
      </c>
      <c r="D48" t="s">
        <v>532</v>
      </c>
      <c r="E48" s="5">
        <v>165000000</v>
      </c>
      <c r="F48" s="5">
        <v>100</v>
      </c>
      <c r="G48" s="5">
        <v>1650000</v>
      </c>
      <c r="H48">
        <v>4.75</v>
      </c>
      <c r="I48" s="11">
        <v>45413</v>
      </c>
      <c r="J48" s="7">
        <v>6.0226828314430971</v>
      </c>
      <c r="K48" s="11">
        <v>43213</v>
      </c>
      <c r="L48">
        <v>2018</v>
      </c>
      <c r="M48" t="s">
        <v>533</v>
      </c>
      <c r="N48" t="s">
        <v>316</v>
      </c>
      <c r="O48" t="s">
        <v>317</v>
      </c>
      <c r="P48" t="s">
        <v>318</v>
      </c>
      <c r="Q48" t="s">
        <v>319</v>
      </c>
      <c r="R48" t="s">
        <v>320</v>
      </c>
      <c r="S48" t="s">
        <v>321</v>
      </c>
      <c r="T48" t="s">
        <v>322</v>
      </c>
      <c r="U48" t="s">
        <v>317</v>
      </c>
      <c r="V48" t="s">
        <v>442</v>
      </c>
      <c r="W48" t="s">
        <v>320</v>
      </c>
      <c r="X48" s="12">
        <v>1</v>
      </c>
    </row>
    <row r="49" spans="1:24" x14ac:dyDescent="0.2">
      <c r="A49" t="s">
        <v>534</v>
      </c>
      <c r="B49" s="1">
        <v>906292</v>
      </c>
      <c r="C49" t="s">
        <v>535</v>
      </c>
      <c r="D49" t="s">
        <v>536</v>
      </c>
      <c r="E49" s="5">
        <v>200000000</v>
      </c>
      <c r="F49" s="5">
        <v>100</v>
      </c>
      <c r="G49" s="5">
        <v>2000000</v>
      </c>
      <c r="H49">
        <v>3.25</v>
      </c>
      <c r="I49" s="11">
        <v>45413</v>
      </c>
      <c r="J49" s="7">
        <v>6.97056810403833</v>
      </c>
      <c r="K49" s="11">
        <v>42867</v>
      </c>
      <c r="L49">
        <v>2017</v>
      </c>
      <c r="M49" t="s">
        <v>537</v>
      </c>
      <c r="N49" t="s">
        <v>316</v>
      </c>
      <c r="O49" t="s">
        <v>317</v>
      </c>
      <c r="P49" t="s">
        <v>318</v>
      </c>
      <c r="Q49" t="s">
        <v>319</v>
      </c>
      <c r="R49" t="s">
        <v>320</v>
      </c>
      <c r="S49" t="s">
        <v>321</v>
      </c>
      <c r="T49" t="s">
        <v>322</v>
      </c>
      <c r="U49" t="s">
        <v>317</v>
      </c>
      <c r="V49" t="s">
        <v>538</v>
      </c>
      <c r="W49" t="s">
        <v>320</v>
      </c>
      <c r="X49" s="12">
        <v>1</v>
      </c>
    </row>
    <row r="50" spans="1:24" x14ac:dyDescent="0.2">
      <c r="A50" t="s">
        <v>539</v>
      </c>
      <c r="B50" s="1" t="s">
        <v>100</v>
      </c>
      <c r="C50" t="s">
        <v>540</v>
      </c>
      <c r="D50" t="s">
        <v>541</v>
      </c>
      <c r="E50" s="5">
        <v>143750000</v>
      </c>
      <c r="F50" s="5">
        <v>100</v>
      </c>
      <c r="G50" s="5">
        <v>1437500</v>
      </c>
      <c r="H50">
        <v>1</v>
      </c>
      <c r="I50" s="11">
        <v>45427</v>
      </c>
      <c r="J50" s="7">
        <v>5.0228102189781021</v>
      </c>
      <c r="K50" s="11">
        <v>43592</v>
      </c>
      <c r="L50">
        <v>2019</v>
      </c>
      <c r="M50" t="s">
        <v>542</v>
      </c>
      <c r="N50" t="s">
        <v>316</v>
      </c>
      <c r="O50" t="s">
        <v>317</v>
      </c>
      <c r="P50" t="s">
        <v>318</v>
      </c>
      <c r="Q50" t="s">
        <v>319</v>
      </c>
      <c r="R50" t="s">
        <v>320</v>
      </c>
      <c r="S50" t="s">
        <v>321</v>
      </c>
      <c r="T50" t="s">
        <v>322</v>
      </c>
      <c r="U50" t="s">
        <v>317</v>
      </c>
      <c r="V50" t="s">
        <v>404</v>
      </c>
      <c r="W50" t="s">
        <v>320</v>
      </c>
      <c r="X50" s="12">
        <v>1</v>
      </c>
    </row>
    <row r="51" spans="1:24" x14ac:dyDescent="0.2">
      <c r="A51" t="s">
        <v>543</v>
      </c>
      <c r="B51" s="1">
        <v>938925</v>
      </c>
      <c r="C51" t="s">
        <v>544</v>
      </c>
      <c r="D51" t="s">
        <v>545</v>
      </c>
      <c r="E51" s="5">
        <v>400000000</v>
      </c>
      <c r="F51" s="5">
        <v>100</v>
      </c>
      <c r="G51" s="5">
        <v>4000000</v>
      </c>
      <c r="H51">
        <v>2</v>
      </c>
      <c r="I51" s="11">
        <v>45444</v>
      </c>
      <c r="J51" s="7">
        <v>4.9954379562043796</v>
      </c>
      <c r="K51" s="11">
        <v>43619</v>
      </c>
      <c r="L51">
        <v>2019</v>
      </c>
      <c r="M51" t="s">
        <v>546</v>
      </c>
      <c r="N51" t="s">
        <v>316</v>
      </c>
      <c r="O51" t="s">
        <v>317</v>
      </c>
      <c r="P51" t="s">
        <v>318</v>
      </c>
      <c r="Q51" t="s">
        <v>319</v>
      </c>
      <c r="R51" t="s">
        <v>320</v>
      </c>
      <c r="S51" t="s">
        <v>321</v>
      </c>
      <c r="T51" t="s">
        <v>322</v>
      </c>
      <c r="U51" t="s">
        <v>317</v>
      </c>
      <c r="V51" t="s">
        <v>389</v>
      </c>
      <c r="W51" t="s">
        <v>320</v>
      </c>
      <c r="X51" s="12">
        <v>1</v>
      </c>
    </row>
    <row r="52" spans="1:24" x14ac:dyDescent="0.2">
      <c r="A52" t="s">
        <v>547</v>
      </c>
      <c r="B52" s="1" t="s">
        <v>84</v>
      </c>
      <c r="C52" t="s">
        <v>548</v>
      </c>
      <c r="D52" t="s">
        <v>549</v>
      </c>
      <c r="E52" s="5">
        <v>500000000</v>
      </c>
      <c r="F52" s="5">
        <v>100</v>
      </c>
      <c r="G52" s="5">
        <v>5000000</v>
      </c>
      <c r="H52">
        <v>1.5</v>
      </c>
      <c r="I52" s="11">
        <v>45444</v>
      </c>
      <c r="J52" s="7">
        <v>4.0120415982484952</v>
      </c>
      <c r="K52" s="11">
        <v>43978</v>
      </c>
      <c r="L52">
        <v>2020</v>
      </c>
      <c r="M52" t="s">
        <v>550</v>
      </c>
      <c r="N52" t="s">
        <v>316</v>
      </c>
      <c r="O52" t="s">
        <v>317</v>
      </c>
      <c r="P52" t="s">
        <v>318</v>
      </c>
      <c r="Q52" t="s">
        <v>319</v>
      </c>
      <c r="R52" t="s">
        <v>320</v>
      </c>
      <c r="S52" t="s">
        <v>321</v>
      </c>
      <c r="T52" t="s">
        <v>322</v>
      </c>
      <c r="U52" t="s">
        <v>317</v>
      </c>
      <c r="V52" t="s">
        <v>551</v>
      </c>
      <c r="W52" t="s">
        <v>320</v>
      </c>
      <c r="X52" s="12">
        <v>1</v>
      </c>
    </row>
    <row r="53" spans="1:24" x14ac:dyDescent="0.2">
      <c r="A53" t="s">
        <v>552</v>
      </c>
      <c r="B53" s="1" t="s">
        <v>74</v>
      </c>
      <c r="C53" t="s">
        <v>553</v>
      </c>
      <c r="D53" t="s">
        <v>554</v>
      </c>
      <c r="E53" s="5">
        <v>600000000</v>
      </c>
      <c r="F53" s="5">
        <v>100</v>
      </c>
      <c r="G53" s="5">
        <v>6000000</v>
      </c>
      <c r="H53">
        <v>0.875</v>
      </c>
      <c r="I53" s="11">
        <v>45444</v>
      </c>
      <c r="J53" s="7">
        <v>6.0226828314430971</v>
      </c>
      <c r="K53" s="11">
        <v>43244</v>
      </c>
      <c r="L53">
        <v>2018</v>
      </c>
      <c r="M53" t="s">
        <v>555</v>
      </c>
      <c r="N53" t="s">
        <v>316</v>
      </c>
      <c r="O53" t="s">
        <v>317</v>
      </c>
      <c r="P53" t="s">
        <v>318</v>
      </c>
      <c r="Q53" t="s">
        <v>319</v>
      </c>
      <c r="R53" t="s">
        <v>320</v>
      </c>
      <c r="S53" t="s">
        <v>321</v>
      </c>
      <c r="T53" t="s">
        <v>322</v>
      </c>
      <c r="U53" t="s">
        <v>317</v>
      </c>
      <c r="V53" t="s">
        <v>556</v>
      </c>
      <c r="W53" t="s">
        <v>320</v>
      </c>
      <c r="X53" s="12">
        <v>1</v>
      </c>
    </row>
    <row r="54" spans="1:24" x14ac:dyDescent="0.2">
      <c r="A54" t="s">
        <v>557</v>
      </c>
      <c r="B54" s="1">
        <v>889831</v>
      </c>
      <c r="C54" t="s">
        <v>558</v>
      </c>
      <c r="D54" t="s">
        <v>559</v>
      </c>
      <c r="E54" s="5">
        <v>690000000</v>
      </c>
      <c r="F54" s="5">
        <v>100</v>
      </c>
      <c r="G54" s="5">
        <v>6900000</v>
      </c>
      <c r="H54">
        <v>0.25</v>
      </c>
      <c r="I54" s="11">
        <v>45444</v>
      </c>
      <c r="J54" s="7">
        <v>4.9653284671532854</v>
      </c>
      <c r="K54" s="11">
        <v>43630</v>
      </c>
      <c r="L54">
        <v>2019</v>
      </c>
      <c r="M54" t="s">
        <v>560</v>
      </c>
      <c r="N54" t="s">
        <v>316</v>
      </c>
      <c r="O54" t="s">
        <v>317</v>
      </c>
      <c r="P54" t="s">
        <v>318</v>
      </c>
      <c r="Q54" t="s">
        <v>319</v>
      </c>
      <c r="R54" t="s">
        <v>320</v>
      </c>
      <c r="S54" t="s">
        <v>321</v>
      </c>
      <c r="T54" t="s">
        <v>322</v>
      </c>
      <c r="U54" t="s">
        <v>317</v>
      </c>
      <c r="V54" t="s">
        <v>556</v>
      </c>
      <c r="W54" t="s">
        <v>320</v>
      </c>
      <c r="X54" s="12">
        <v>1</v>
      </c>
    </row>
    <row r="55" spans="1:24" x14ac:dyDescent="0.2">
      <c r="A55" t="s">
        <v>561</v>
      </c>
      <c r="B55" s="1" t="s">
        <v>204</v>
      </c>
      <c r="C55" t="s">
        <v>562</v>
      </c>
      <c r="D55" t="s">
        <v>563</v>
      </c>
      <c r="E55" s="5">
        <v>350000000</v>
      </c>
      <c r="F55" s="5">
        <v>100</v>
      </c>
      <c r="G55" s="5">
        <v>3500000</v>
      </c>
      <c r="H55">
        <v>5.25</v>
      </c>
      <c r="I55" s="11">
        <v>45444</v>
      </c>
      <c r="J55" s="7">
        <v>5.1076642335766422</v>
      </c>
      <c r="K55" s="11">
        <v>43578</v>
      </c>
      <c r="L55">
        <v>2019</v>
      </c>
      <c r="M55" t="s">
        <v>564</v>
      </c>
      <c r="N55" t="s">
        <v>316</v>
      </c>
      <c r="O55" t="s">
        <v>317</v>
      </c>
      <c r="P55" t="s">
        <v>318</v>
      </c>
      <c r="Q55" t="s">
        <v>319</v>
      </c>
      <c r="R55" t="s">
        <v>320</v>
      </c>
      <c r="S55" t="s">
        <v>321</v>
      </c>
      <c r="T55" t="s">
        <v>322</v>
      </c>
      <c r="U55" t="s">
        <v>317</v>
      </c>
      <c r="V55" t="s">
        <v>442</v>
      </c>
      <c r="W55" t="s">
        <v>565</v>
      </c>
      <c r="X55" s="12">
        <v>1</v>
      </c>
    </row>
    <row r="56" spans="1:24" x14ac:dyDescent="0.2">
      <c r="A56" t="s">
        <v>566</v>
      </c>
      <c r="B56" s="1" t="s">
        <v>218</v>
      </c>
      <c r="C56" t="s">
        <v>567</v>
      </c>
      <c r="D56" t="s">
        <v>568</v>
      </c>
      <c r="E56" s="5">
        <v>345000000</v>
      </c>
      <c r="F56" s="5">
        <v>100</v>
      </c>
      <c r="G56" s="5">
        <v>3450000</v>
      </c>
      <c r="H56">
        <v>4</v>
      </c>
      <c r="I56" s="11">
        <v>45458</v>
      </c>
      <c r="J56" s="7">
        <v>4.9653284671532854</v>
      </c>
      <c r="K56" s="11">
        <v>43644</v>
      </c>
      <c r="L56">
        <v>2019</v>
      </c>
      <c r="M56" t="s">
        <v>569</v>
      </c>
      <c r="N56" t="s">
        <v>316</v>
      </c>
      <c r="O56" t="s">
        <v>317</v>
      </c>
      <c r="P56" t="s">
        <v>318</v>
      </c>
      <c r="Q56" t="s">
        <v>319</v>
      </c>
      <c r="R56" t="s">
        <v>418</v>
      </c>
      <c r="S56" t="s">
        <v>321</v>
      </c>
      <c r="T56" t="s">
        <v>322</v>
      </c>
      <c r="U56" t="s">
        <v>317</v>
      </c>
      <c r="V56" t="s">
        <v>570</v>
      </c>
      <c r="W56" t="s">
        <v>320</v>
      </c>
      <c r="X56" s="12">
        <v>1</v>
      </c>
    </row>
    <row r="57" spans="1:24" x14ac:dyDescent="0.2">
      <c r="A57" t="s">
        <v>571</v>
      </c>
      <c r="B57" s="1" t="s">
        <v>106</v>
      </c>
      <c r="C57" t="s">
        <v>572</v>
      </c>
      <c r="D57" t="s">
        <v>573</v>
      </c>
      <c r="E57" s="5">
        <v>200000000</v>
      </c>
      <c r="F57" s="5">
        <v>100</v>
      </c>
      <c r="G57" s="5">
        <v>2000000</v>
      </c>
      <c r="H57">
        <v>0.75</v>
      </c>
      <c r="I57" s="11">
        <v>45458</v>
      </c>
      <c r="J57" s="7">
        <v>4.8421532846715332</v>
      </c>
      <c r="K57" s="11">
        <v>43689</v>
      </c>
      <c r="L57">
        <v>2019</v>
      </c>
      <c r="M57" t="s">
        <v>574</v>
      </c>
      <c r="N57" t="s">
        <v>316</v>
      </c>
      <c r="O57" t="s">
        <v>317</v>
      </c>
      <c r="P57" t="s">
        <v>318</v>
      </c>
      <c r="Q57" t="s">
        <v>319</v>
      </c>
      <c r="R57" t="s">
        <v>320</v>
      </c>
      <c r="S57" t="s">
        <v>321</v>
      </c>
      <c r="T57" t="s">
        <v>322</v>
      </c>
      <c r="U57" t="s">
        <v>317</v>
      </c>
      <c r="V57" t="s">
        <v>575</v>
      </c>
      <c r="W57" t="s">
        <v>320</v>
      </c>
      <c r="X57" s="12">
        <v>1</v>
      </c>
    </row>
    <row r="58" spans="1:24" x14ac:dyDescent="0.2">
      <c r="A58" t="s">
        <v>576</v>
      </c>
      <c r="B58" s="1">
        <v>545595</v>
      </c>
      <c r="C58" t="s">
        <v>577</v>
      </c>
      <c r="D58" t="s">
        <v>578</v>
      </c>
      <c r="E58" s="5">
        <v>143750000</v>
      </c>
      <c r="F58" s="5">
        <v>100</v>
      </c>
      <c r="G58" s="5">
        <v>1437500</v>
      </c>
      <c r="H58">
        <v>2.875</v>
      </c>
      <c r="I58" s="11">
        <v>45474</v>
      </c>
      <c r="J58" s="7">
        <v>6.9897330595482545</v>
      </c>
      <c r="K58" s="11">
        <v>42921</v>
      </c>
      <c r="L58">
        <v>2017</v>
      </c>
      <c r="M58" t="s">
        <v>579</v>
      </c>
      <c r="N58" t="s">
        <v>316</v>
      </c>
      <c r="O58" t="s">
        <v>317</v>
      </c>
      <c r="P58" t="s">
        <v>318</v>
      </c>
      <c r="Q58" t="s">
        <v>319</v>
      </c>
      <c r="R58" t="s">
        <v>320</v>
      </c>
      <c r="S58" t="s">
        <v>321</v>
      </c>
      <c r="T58" t="s">
        <v>322</v>
      </c>
      <c r="U58" t="s">
        <v>317</v>
      </c>
      <c r="V58" t="s">
        <v>580</v>
      </c>
      <c r="W58" t="s">
        <v>320</v>
      </c>
      <c r="X58" s="12">
        <v>1</v>
      </c>
    </row>
    <row r="59" spans="1:24" x14ac:dyDescent="0.2">
      <c r="A59" t="s">
        <v>581</v>
      </c>
      <c r="B59" s="1" t="s">
        <v>150</v>
      </c>
      <c r="C59" t="s">
        <v>582</v>
      </c>
      <c r="D59" t="s">
        <v>583</v>
      </c>
      <c r="E59" s="5">
        <v>172500000</v>
      </c>
      <c r="F59" s="5">
        <v>100</v>
      </c>
      <c r="G59" s="5">
        <v>1725000</v>
      </c>
      <c r="H59">
        <v>2.5</v>
      </c>
      <c r="I59" s="11">
        <v>45488</v>
      </c>
      <c r="J59" s="7">
        <v>4.9598540145985401</v>
      </c>
      <c r="K59" s="11">
        <v>43676</v>
      </c>
      <c r="L59">
        <v>2019</v>
      </c>
      <c r="M59" t="s">
        <v>584</v>
      </c>
      <c r="N59" t="s">
        <v>316</v>
      </c>
      <c r="O59" t="s">
        <v>317</v>
      </c>
      <c r="P59" t="s">
        <v>318</v>
      </c>
      <c r="Q59" t="s">
        <v>319</v>
      </c>
      <c r="R59" t="s">
        <v>320</v>
      </c>
      <c r="S59" t="s">
        <v>321</v>
      </c>
      <c r="T59" t="s">
        <v>322</v>
      </c>
      <c r="U59" t="s">
        <v>317</v>
      </c>
      <c r="V59" t="s">
        <v>585</v>
      </c>
      <c r="W59" t="s">
        <v>320</v>
      </c>
      <c r="X59" s="12">
        <v>1</v>
      </c>
    </row>
    <row r="60" spans="1:24" x14ac:dyDescent="0.2">
      <c r="A60" t="s">
        <v>586</v>
      </c>
      <c r="B60" s="1" t="s">
        <v>160</v>
      </c>
      <c r="C60" t="s">
        <v>587</v>
      </c>
      <c r="D60" t="s">
        <v>588</v>
      </c>
      <c r="E60" s="5">
        <v>400000000</v>
      </c>
      <c r="F60" s="5">
        <v>100</v>
      </c>
      <c r="G60" s="5">
        <v>4000000</v>
      </c>
      <c r="H60">
        <v>0.5</v>
      </c>
      <c r="I60" s="11">
        <v>45505</v>
      </c>
      <c r="J60" s="7">
        <v>4.9708029197080297</v>
      </c>
      <c r="K60" s="11">
        <v>43689</v>
      </c>
      <c r="L60">
        <v>2019</v>
      </c>
      <c r="M60" t="s">
        <v>589</v>
      </c>
      <c r="N60" t="s">
        <v>316</v>
      </c>
      <c r="O60" t="s">
        <v>317</v>
      </c>
      <c r="P60" t="s">
        <v>318</v>
      </c>
      <c r="Q60" t="s">
        <v>319</v>
      </c>
      <c r="R60" t="s">
        <v>320</v>
      </c>
      <c r="S60" t="s">
        <v>321</v>
      </c>
      <c r="T60" t="s">
        <v>322</v>
      </c>
      <c r="U60" t="s">
        <v>317</v>
      </c>
      <c r="V60" t="s">
        <v>556</v>
      </c>
      <c r="W60" t="s">
        <v>320</v>
      </c>
      <c r="X60" s="12">
        <v>1</v>
      </c>
    </row>
    <row r="61" spans="1:24" x14ac:dyDescent="0.2">
      <c r="A61" t="s">
        <v>590</v>
      </c>
      <c r="B61" s="1" t="s">
        <v>184</v>
      </c>
      <c r="C61" t="s">
        <v>591</v>
      </c>
      <c r="D61" t="s">
        <v>592</v>
      </c>
      <c r="E61" s="5">
        <v>103820565</v>
      </c>
      <c r="F61" s="5">
        <v>100</v>
      </c>
      <c r="G61" s="5">
        <v>1038205.65</v>
      </c>
      <c r="H61">
        <v>3</v>
      </c>
      <c r="I61" s="11">
        <v>45535</v>
      </c>
      <c r="J61" s="7">
        <v>4.4280240831964974</v>
      </c>
      <c r="K61" s="11">
        <v>43917</v>
      </c>
      <c r="L61">
        <v>2020</v>
      </c>
      <c r="M61" t="s">
        <v>593</v>
      </c>
      <c r="N61" t="s">
        <v>594</v>
      </c>
      <c r="O61" t="s">
        <v>317</v>
      </c>
      <c r="P61" t="s">
        <v>318</v>
      </c>
      <c r="Q61" t="s">
        <v>319</v>
      </c>
      <c r="R61" t="s">
        <v>320</v>
      </c>
      <c r="S61" t="s">
        <v>321</v>
      </c>
      <c r="T61" t="s">
        <v>322</v>
      </c>
      <c r="U61" t="s">
        <v>317</v>
      </c>
      <c r="V61" t="s">
        <v>595</v>
      </c>
      <c r="W61" t="s">
        <v>320</v>
      </c>
      <c r="X61" s="12">
        <v>1</v>
      </c>
    </row>
    <row r="62" spans="1:24" x14ac:dyDescent="0.2">
      <c r="A62" t="s">
        <v>596</v>
      </c>
      <c r="B62" s="1" t="s">
        <v>112</v>
      </c>
      <c r="C62" t="s">
        <v>396</v>
      </c>
      <c r="D62" t="s">
        <v>397</v>
      </c>
      <c r="E62" s="5">
        <v>673000000</v>
      </c>
      <c r="F62" s="5">
        <v>100</v>
      </c>
      <c r="G62" s="5">
        <v>6730000</v>
      </c>
      <c r="H62">
        <v>0.75</v>
      </c>
      <c r="I62" s="11">
        <v>45536</v>
      </c>
      <c r="J62" s="7">
        <v>4.9790145985401466</v>
      </c>
      <c r="K62" s="11">
        <v>43717</v>
      </c>
      <c r="L62">
        <v>2019</v>
      </c>
      <c r="M62" t="s">
        <v>597</v>
      </c>
      <c r="N62" t="s">
        <v>316</v>
      </c>
      <c r="O62" t="s">
        <v>317</v>
      </c>
      <c r="P62" t="s">
        <v>318</v>
      </c>
      <c r="Q62" t="s">
        <v>319</v>
      </c>
      <c r="R62" t="s">
        <v>320</v>
      </c>
      <c r="S62" t="s">
        <v>321</v>
      </c>
      <c r="T62" t="s">
        <v>322</v>
      </c>
      <c r="U62" t="s">
        <v>317</v>
      </c>
      <c r="V62" t="s">
        <v>399</v>
      </c>
      <c r="W62" t="s">
        <v>320</v>
      </c>
      <c r="X62" s="12">
        <v>1</v>
      </c>
    </row>
    <row r="63" spans="1:24" x14ac:dyDescent="0.2">
      <c r="A63" t="s">
        <v>598</v>
      </c>
      <c r="B63" s="1">
        <v>152849</v>
      </c>
      <c r="C63" t="s">
        <v>599</v>
      </c>
      <c r="D63" t="s">
        <v>600</v>
      </c>
      <c r="E63" s="5">
        <v>115500000</v>
      </c>
      <c r="F63" s="5">
        <v>100</v>
      </c>
      <c r="G63" s="5">
        <v>1155000</v>
      </c>
      <c r="H63">
        <v>2</v>
      </c>
      <c r="I63" s="11">
        <v>45536</v>
      </c>
      <c r="J63" s="7">
        <v>4.9680656934306571</v>
      </c>
      <c r="K63" s="11">
        <v>43721</v>
      </c>
      <c r="L63">
        <v>2019</v>
      </c>
      <c r="M63" t="s">
        <v>601</v>
      </c>
      <c r="N63" t="s">
        <v>602</v>
      </c>
      <c r="O63" t="s">
        <v>317</v>
      </c>
      <c r="P63" t="s">
        <v>318</v>
      </c>
      <c r="Q63" t="s">
        <v>319</v>
      </c>
      <c r="R63" t="s">
        <v>320</v>
      </c>
      <c r="S63" t="s">
        <v>321</v>
      </c>
      <c r="T63" t="s">
        <v>322</v>
      </c>
      <c r="U63" t="s">
        <v>317</v>
      </c>
      <c r="V63" t="s">
        <v>389</v>
      </c>
      <c r="W63" t="s">
        <v>320</v>
      </c>
      <c r="X63" s="12">
        <v>1</v>
      </c>
    </row>
    <row r="64" spans="1:24" x14ac:dyDescent="0.2">
      <c r="A64" t="s">
        <v>603</v>
      </c>
      <c r="B64" s="1" t="s">
        <v>206</v>
      </c>
      <c r="C64" t="s">
        <v>604</v>
      </c>
      <c r="D64" t="s">
        <v>605</v>
      </c>
      <c r="E64" s="5">
        <v>350000000</v>
      </c>
      <c r="F64" s="5">
        <v>100</v>
      </c>
      <c r="G64" s="5">
        <v>3500000</v>
      </c>
      <c r="H64">
        <v>2</v>
      </c>
      <c r="I64" s="11">
        <v>45536</v>
      </c>
      <c r="J64" s="7">
        <v>4.976277372262774</v>
      </c>
      <c r="K64" s="11">
        <v>43718</v>
      </c>
      <c r="L64">
        <v>2019</v>
      </c>
      <c r="M64" t="s">
        <v>606</v>
      </c>
      <c r="N64" t="s">
        <v>316</v>
      </c>
      <c r="O64" t="s">
        <v>317</v>
      </c>
      <c r="P64" t="s">
        <v>318</v>
      </c>
      <c r="Q64" t="s">
        <v>319</v>
      </c>
      <c r="R64" t="s">
        <v>320</v>
      </c>
      <c r="S64" t="s">
        <v>321</v>
      </c>
      <c r="T64" t="s">
        <v>322</v>
      </c>
      <c r="U64" t="s">
        <v>317</v>
      </c>
      <c r="V64" t="s">
        <v>364</v>
      </c>
      <c r="W64" t="s">
        <v>320</v>
      </c>
      <c r="X64" s="12">
        <v>1</v>
      </c>
    </row>
    <row r="65" spans="1:24" x14ac:dyDescent="0.2">
      <c r="A65" t="s">
        <v>607</v>
      </c>
      <c r="B65" s="1" t="s">
        <v>124</v>
      </c>
      <c r="C65" t="s">
        <v>608</v>
      </c>
      <c r="D65" t="s">
        <v>608</v>
      </c>
      <c r="E65" s="5">
        <v>350000000</v>
      </c>
      <c r="F65" s="5">
        <v>100</v>
      </c>
      <c r="G65" s="5">
        <v>3500000</v>
      </c>
      <c r="H65">
        <v>0</v>
      </c>
      <c r="I65" s="11">
        <v>45550</v>
      </c>
      <c r="J65" s="7">
        <v>4.9954379562043796</v>
      </c>
      <c r="K65" s="11">
        <v>43725</v>
      </c>
      <c r="L65">
        <v>2019</v>
      </c>
      <c r="M65" t="s">
        <v>609</v>
      </c>
      <c r="N65" t="s">
        <v>316</v>
      </c>
      <c r="O65" t="s">
        <v>317</v>
      </c>
      <c r="P65" t="s">
        <v>318</v>
      </c>
      <c r="Q65" t="s">
        <v>319</v>
      </c>
      <c r="R65" t="s">
        <v>320</v>
      </c>
      <c r="S65" t="s">
        <v>610</v>
      </c>
      <c r="T65" t="s">
        <v>322</v>
      </c>
      <c r="U65" t="s">
        <v>317</v>
      </c>
      <c r="V65" t="s">
        <v>611</v>
      </c>
      <c r="W65" t="s">
        <v>320</v>
      </c>
      <c r="X65" s="12">
        <v>1</v>
      </c>
    </row>
    <row r="66" spans="1:24" x14ac:dyDescent="0.2">
      <c r="A66" t="s">
        <v>612</v>
      </c>
      <c r="B66" s="1">
        <v>904878</v>
      </c>
      <c r="C66" t="s">
        <v>613</v>
      </c>
      <c r="D66" t="s">
        <v>614</v>
      </c>
      <c r="E66" s="5">
        <v>1000000000</v>
      </c>
      <c r="F66" s="5">
        <v>100</v>
      </c>
      <c r="G66" s="5">
        <v>10000000</v>
      </c>
      <c r="H66">
        <v>1.75</v>
      </c>
      <c r="I66" s="11">
        <v>45550</v>
      </c>
      <c r="J66" s="7">
        <v>5.0282846715328473</v>
      </c>
      <c r="K66" s="11">
        <v>43713</v>
      </c>
      <c r="L66">
        <v>2019</v>
      </c>
      <c r="M66" t="s">
        <v>615</v>
      </c>
      <c r="N66" t="s">
        <v>316</v>
      </c>
      <c r="O66" t="s">
        <v>317</v>
      </c>
      <c r="P66" t="s">
        <v>318</v>
      </c>
      <c r="Q66" t="s">
        <v>319</v>
      </c>
      <c r="R66" t="s">
        <v>383</v>
      </c>
      <c r="S66" t="s">
        <v>321</v>
      </c>
      <c r="T66" t="s">
        <v>322</v>
      </c>
      <c r="U66" t="s">
        <v>317</v>
      </c>
      <c r="V66" t="s">
        <v>389</v>
      </c>
      <c r="W66" t="s">
        <v>320</v>
      </c>
      <c r="X66" s="12">
        <v>1</v>
      </c>
    </row>
    <row r="67" spans="1:24" x14ac:dyDescent="0.2">
      <c r="A67" t="s">
        <v>616</v>
      </c>
      <c r="B67" s="1" t="s">
        <v>194</v>
      </c>
      <c r="C67" t="s">
        <v>617</v>
      </c>
      <c r="D67" t="s">
        <v>618</v>
      </c>
      <c r="E67" s="5">
        <v>316250000</v>
      </c>
      <c r="F67" s="5">
        <v>100</v>
      </c>
      <c r="G67" s="5">
        <v>3162500</v>
      </c>
      <c r="H67">
        <v>1.5</v>
      </c>
      <c r="I67" s="11">
        <v>45566</v>
      </c>
      <c r="J67" s="7">
        <v>5.0611313868613141</v>
      </c>
      <c r="K67" s="11">
        <v>43717</v>
      </c>
      <c r="L67">
        <v>2019</v>
      </c>
      <c r="M67" t="s">
        <v>619</v>
      </c>
      <c r="N67" t="s">
        <v>316</v>
      </c>
      <c r="O67" t="s">
        <v>317</v>
      </c>
      <c r="P67" t="s">
        <v>318</v>
      </c>
      <c r="Q67" t="s">
        <v>319</v>
      </c>
      <c r="R67" t="s">
        <v>320</v>
      </c>
      <c r="S67" t="s">
        <v>321</v>
      </c>
      <c r="T67" t="s">
        <v>322</v>
      </c>
      <c r="U67" t="s">
        <v>317</v>
      </c>
      <c r="V67" t="s">
        <v>442</v>
      </c>
      <c r="W67" t="s">
        <v>320</v>
      </c>
      <c r="X67" s="12">
        <v>1</v>
      </c>
    </row>
    <row r="68" spans="1:24" x14ac:dyDescent="0.2">
      <c r="A68" t="s">
        <v>620</v>
      </c>
      <c r="B68" s="1" t="s">
        <v>66</v>
      </c>
      <c r="C68" t="s">
        <v>621</v>
      </c>
      <c r="D68" t="s">
        <v>622</v>
      </c>
      <c r="E68" s="5">
        <v>258750000</v>
      </c>
      <c r="F68" s="5">
        <v>100</v>
      </c>
      <c r="G68" s="5">
        <v>2587500</v>
      </c>
      <c r="H68">
        <v>1.125</v>
      </c>
      <c r="I68" s="11">
        <v>45580</v>
      </c>
      <c r="J68" s="7">
        <v>7.0444900752908968</v>
      </c>
      <c r="K68" s="11">
        <v>43007</v>
      </c>
      <c r="L68">
        <v>2017</v>
      </c>
      <c r="M68" t="s">
        <v>623</v>
      </c>
      <c r="N68" t="s">
        <v>316</v>
      </c>
      <c r="O68" t="s">
        <v>317</v>
      </c>
      <c r="P68" t="s">
        <v>318</v>
      </c>
      <c r="Q68" t="s">
        <v>319</v>
      </c>
      <c r="R68" t="s">
        <v>320</v>
      </c>
      <c r="S68" t="s">
        <v>321</v>
      </c>
      <c r="T68" t="s">
        <v>322</v>
      </c>
      <c r="U68" t="s">
        <v>317</v>
      </c>
      <c r="V68" t="s">
        <v>334</v>
      </c>
      <c r="W68" t="s">
        <v>320</v>
      </c>
      <c r="X68" s="12">
        <v>1</v>
      </c>
    </row>
    <row r="69" spans="1:24" x14ac:dyDescent="0.2">
      <c r="A69" t="s">
        <v>624</v>
      </c>
      <c r="B69" s="1">
        <v>543287</v>
      </c>
      <c r="C69" t="s">
        <v>625</v>
      </c>
      <c r="D69" t="s">
        <v>626</v>
      </c>
      <c r="E69" s="5">
        <v>230000000</v>
      </c>
      <c r="F69" s="5">
        <v>100</v>
      </c>
      <c r="G69" s="5">
        <v>2300000</v>
      </c>
      <c r="H69">
        <v>2.75</v>
      </c>
      <c r="I69" s="11">
        <v>45597</v>
      </c>
      <c r="J69" s="7">
        <v>5.0009124087591239</v>
      </c>
      <c r="K69" s="11">
        <v>43770</v>
      </c>
      <c r="L69">
        <v>2019</v>
      </c>
      <c r="M69" t="s">
        <v>627</v>
      </c>
      <c r="N69" t="s">
        <v>316</v>
      </c>
      <c r="O69" t="s">
        <v>317</v>
      </c>
      <c r="P69" t="s">
        <v>318</v>
      </c>
      <c r="Q69" t="s">
        <v>319</v>
      </c>
      <c r="R69" t="s">
        <v>320</v>
      </c>
      <c r="S69" t="s">
        <v>321</v>
      </c>
      <c r="T69" t="s">
        <v>322</v>
      </c>
      <c r="U69" t="s">
        <v>317</v>
      </c>
      <c r="V69" t="s">
        <v>628</v>
      </c>
      <c r="W69" t="s">
        <v>320</v>
      </c>
      <c r="X69" s="12">
        <v>1</v>
      </c>
    </row>
    <row r="70" spans="1:24" x14ac:dyDescent="0.2">
      <c r="A70" t="s">
        <v>629</v>
      </c>
      <c r="B70" s="1" t="s">
        <v>170</v>
      </c>
      <c r="C70" t="s">
        <v>630</v>
      </c>
      <c r="D70" t="s">
        <v>631</v>
      </c>
      <c r="E70" s="5">
        <v>575000000</v>
      </c>
      <c r="F70" s="5">
        <v>100</v>
      </c>
      <c r="G70" s="5">
        <v>5750000</v>
      </c>
      <c r="H70">
        <v>1.125</v>
      </c>
      <c r="I70" s="11">
        <v>45597</v>
      </c>
      <c r="J70" s="7">
        <v>5.9515056707078609</v>
      </c>
      <c r="K70" s="11">
        <v>43423</v>
      </c>
      <c r="L70">
        <v>2018</v>
      </c>
      <c r="M70" t="s">
        <v>632</v>
      </c>
      <c r="N70" t="s">
        <v>316</v>
      </c>
      <c r="O70" t="s">
        <v>317</v>
      </c>
      <c r="P70" t="s">
        <v>318</v>
      </c>
      <c r="Q70" t="s">
        <v>319</v>
      </c>
      <c r="R70" t="s">
        <v>320</v>
      </c>
      <c r="S70" t="s">
        <v>321</v>
      </c>
      <c r="T70" t="s">
        <v>322</v>
      </c>
      <c r="U70" t="s">
        <v>317</v>
      </c>
      <c r="V70" t="s">
        <v>633</v>
      </c>
      <c r="W70" t="s">
        <v>320</v>
      </c>
      <c r="X70" s="12">
        <v>1</v>
      </c>
    </row>
    <row r="71" spans="1:24" x14ac:dyDescent="0.2">
      <c r="A71" t="s">
        <v>634</v>
      </c>
      <c r="B71" s="1" t="s">
        <v>92</v>
      </c>
      <c r="C71" t="s">
        <v>635</v>
      </c>
      <c r="D71" t="s">
        <v>636</v>
      </c>
      <c r="E71" s="5">
        <v>258750000</v>
      </c>
      <c r="F71" s="5">
        <v>100</v>
      </c>
      <c r="G71" s="5">
        <v>2587500</v>
      </c>
      <c r="H71">
        <v>1</v>
      </c>
      <c r="I71" s="11">
        <v>45611</v>
      </c>
      <c r="J71" s="7">
        <v>7.0253251197809723</v>
      </c>
      <c r="K71" s="11">
        <v>43045</v>
      </c>
      <c r="L71">
        <v>2017</v>
      </c>
      <c r="M71" t="s">
        <v>637</v>
      </c>
      <c r="N71" t="s">
        <v>316</v>
      </c>
      <c r="O71" t="s">
        <v>317</v>
      </c>
      <c r="P71" t="s">
        <v>318</v>
      </c>
      <c r="Q71" t="s">
        <v>319</v>
      </c>
      <c r="R71" t="s">
        <v>320</v>
      </c>
      <c r="S71" t="s">
        <v>321</v>
      </c>
      <c r="T71" t="s">
        <v>322</v>
      </c>
      <c r="U71" t="s">
        <v>317</v>
      </c>
      <c r="V71" t="s">
        <v>638</v>
      </c>
      <c r="W71" t="s">
        <v>320</v>
      </c>
      <c r="X71" s="12">
        <v>1</v>
      </c>
    </row>
    <row r="72" spans="1:24" x14ac:dyDescent="0.2">
      <c r="A72" t="s">
        <v>639</v>
      </c>
      <c r="B72" s="1">
        <v>894047</v>
      </c>
      <c r="C72" t="s">
        <v>640</v>
      </c>
      <c r="D72" t="s">
        <v>641</v>
      </c>
      <c r="E72" s="5">
        <v>570000000</v>
      </c>
      <c r="F72" s="5">
        <v>100</v>
      </c>
      <c r="G72" s="5">
        <v>5700000</v>
      </c>
      <c r="H72">
        <v>1.5</v>
      </c>
      <c r="I72" s="11">
        <v>45611</v>
      </c>
      <c r="J72" s="7">
        <v>7.0034223134839149</v>
      </c>
      <c r="K72" s="11">
        <v>43053</v>
      </c>
      <c r="L72">
        <v>2017</v>
      </c>
      <c r="M72" t="s">
        <v>642</v>
      </c>
      <c r="N72" t="s">
        <v>316</v>
      </c>
      <c r="O72" t="s">
        <v>317</v>
      </c>
      <c r="P72" t="s">
        <v>318</v>
      </c>
      <c r="Q72" t="s">
        <v>319</v>
      </c>
      <c r="R72" t="s">
        <v>320</v>
      </c>
      <c r="S72" t="s">
        <v>321</v>
      </c>
      <c r="T72" t="s">
        <v>322</v>
      </c>
      <c r="U72" t="s">
        <v>317</v>
      </c>
      <c r="V72" t="s">
        <v>413</v>
      </c>
      <c r="W72" t="s">
        <v>320</v>
      </c>
      <c r="X72" s="12">
        <v>1</v>
      </c>
    </row>
    <row r="73" spans="1:24" x14ac:dyDescent="0.2">
      <c r="A73" t="s">
        <v>643</v>
      </c>
      <c r="B73" s="1">
        <v>757643</v>
      </c>
      <c r="C73" t="s">
        <v>644</v>
      </c>
      <c r="D73" t="s">
        <v>645</v>
      </c>
      <c r="E73" s="5">
        <v>200000000</v>
      </c>
      <c r="F73" s="5">
        <v>100</v>
      </c>
      <c r="G73" s="5">
        <v>2000000</v>
      </c>
      <c r="H73">
        <v>1.875</v>
      </c>
      <c r="I73" s="11">
        <v>45627</v>
      </c>
      <c r="J73" s="7">
        <v>5.0255474452554747</v>
      </c>
      <c r="K73" s="11">
        <v>43791</v>
      </c>
      <c r="L73">
        <v>2019</v>
      </c>
      <c r="M73" t="s">
        <v>646</v>
      </c>
      <c r="N73" t="s">
        <v>363</v>
      </c>
      <c r="O73" t="s">
        <v>317</v>
      </c>
      <c r="P73" t="s">
        <v>318</v>
      </c>
      <c r="Q73" t="s">
        <v>319</v>
      </c>
      <c r="R73" t="s">
        <v>320</v>
      </c>
      <c r="S73" t="s">
        <v>321</v>
      </c>
      <c r="T73" t="s">
        <v>322</v>
      </c>
      <c r="U73" t="s">
        <v>317</v>
      </c>
      <c r="V73" t="s">
        <v>647</v>
      </c>
      <c r="W73" t="s">
        <v>320</v>
      </c>
      <c r="X73" s="12">
        <v>1</v>
      </c>
    </row>
    <row r="74" spans="1:24" x14ac:dyDescent="0.2">
      <c r="A74" t="s">
        <v>648</v>
      </c>
      <c r="B74" s="1" t="s">
        <v>104</v>
      </c>
      <c r="C74" t="s">
        <v>649</v>
      </c>
      <c r="D74" t="s">
        <v>650</v>
      </c>
      <c r="E74" s="5">
        <v>55000000</v>
      </c>
      <c r="F74" s="5">
        <v>100</v>
      </c>
      <c r="G74" s="5">
        <v>550000</v>
      </c>
      <c r="H74">
        <v>5.25</v>
      </c>
      <c r="I74" s="11">
        <v>45627</v>
      </c>
      <c r="J74" s="7">
        <v>5.0255474452554747</v>
      </c>
      <c r="K74" s="11">
        <v>43791</v>
      </c>
      <c r="L74">
        <v>2019</v>
      </c>
      <c r="M74" t="s">
        <v>651</v>
      </c>
      <c r="N74" t="s">
        <v>316</v>
      </c>
      <c r="O74" t="s">
        <v>317</v>
      </c>
      <c r="P74" t="s">
        <v>318</v>
      </c>
      <c r="Q74" t="s">
        <v>319</v>
      </c>
      <c r="R74" t="s">
        <v>320</v>
      </c>
      <c r="S74" t="s">
        <v>321</v>
      </c>
      <c r="T74" t="s">
        <v>322</v>
      </c>
      <c r="U74" t="s">
        <v>317</v>
      </c>
      <c r="V74" t="s">
        <v>428</v>
      </c>
      <c r="W74" t="s">
        <v>320</v>
      </c>
      <c r="X74" s="12">
        <v>1</v>
      </c>
    </row>
    <row r="75" spans="1:24" x14ac:dyDescent="0.2">
      <c r="A75" t="s">
        <v>652</v>
      </c>
      <c r="B75" s="1" t="s">
        <v>68</v>
      </c>
      <c r="C75" t="s">
        <v>653</v>
      </c>
      <c r="D75" t="s">
        <v>654</v>
      </c>
      <c r="E75" s="5">
        <v>207001000</v>
      </c>
      <c r="F75" s="5">
        <v>100</v>
      </c>
      <c r="G75" s="5">
        <v>2070010</v>
      </c>
      <c r="H75">
        <v>6</v>
      </c>
      <c r="I75" s="11">
        <v>45627</v>
      </c>
      <c r="J75" s="7">
        <v>4.9406934306569346</v>
      </c>
      <c r="K75" s="11">
        <v>43822</v>
      </c>
      <c r="L75">
        <v>2019</v>
      </c>
      <c r="M75" t="s">
        <v>655</v>
      </c>
      <c r="N75" t="s">
        <v>316</v>
      </c>
      <c r="O75" t="s">
        <v>317</v>
      </c>
      <c r="P75" t="s">
        <v>318</v>
      </c>
      <c r="Q75" t="s">
        <v>319</v>
      </c>
      <c r="R75" t="s">
        <v>320</v>
      </c>
      <c r="S75" t="s">
        <v>321</v>
      </c>
      <c r="T75" t="s">
        <v>322</v>
      </c>
      <c r="U75" t="s">
        <v>317</v>
      </c>
      <c r="V75" t="s">
        <v>413</v>
      </c>
      <c r="W75" t="s">
        <v>320</v>
      </c>
      <c r="X75" s="12">
        <v>1</v>
      </c>
    </row>
    <row r="76" spans="1:24" x14ac:dyDescent="0.2">
      <c r="A76" t="s">
        <v>656</v>
      </c>
      <c r="B76" s="1">
        <v>904030</v>
      </c>
      <c r="C76" t="s">
        <v>657</v>
      </c>
      <c r="D76" t="s">
        <v>658</v>
      </c>
      <c r="E76" s="5">
        <v>126060000</v>
      </c>
      <c r="F76" s="5">
        <v>100</v>
      </c>
      <c r="G76" s="5">
        <v>1260600</v>
      </c>
      <c r="H76">
        <v>2.625</v>
      </c>
      <c r="I76" s="11">
        <v>45627</v>
      </c>
      <c r="J76" s="7">
        <v>7.0006844626967828</v>
      </c>
      <c r="K76" s="11">
        <v>43070</v>
      </c>
      <c r="L76">
        <v>2017</v>
      </c>
      <c r="M76" t="s">
        <v>659</v>
      </c>
      <c r="N76" t="s">
        <v>316</v>
      </c>
      <c r="O76" t="s">
        <v>317</v>
      </c>
      <c r="P76" t="s">
        <v>318</v>
      </c>
      <c r="Q76" t="s">
        <v>319</v>
      </c>
      <c r="R76" t="s">
        <v>320</v>
      </c>
      <c r="S76" t="s">
        <v>321</v>
      </c>
      <c r="T76" t="s">
        <v>322</v>
      </c>
      <c r="U76" t="s">
        <v>317</v>
      </c>
      <c r="V76" t="s">
        <v>442</v>
      </c>
      <c r="W76" t="s">
        <v>320</v>
      </c>
      <c r="X76" s="12">
        <v>1</v>
      </c>
    </row>
    <row r="77" spans="1:24" x14ac:dyDescent="0.2">
      <c r="A77" t="s">
        <v>660</v>
      </c>
      <c r="B77" s="1">
        <v>544835</v>
      </c>
      <c r="C77" t="s">
        <v>661</v>
      </c>
      <c r="D77" t="s">
        <v>662</v>
      </c>
      <c r="E77" s="5">
        <v>548826000</v>
      </c>
      <c r="F77" s="5">
        <v>100</v>
      </c>
      <c r="G77" s="5">
        <v>5488260</v>
      </c>
      <c r="H77">
        <v>0.125</v>
      </c>
      <c r="I77" s="11">
        <v>45641</v>
      </c>
      <c r="J77" s="7">
        <v>4.9899635036496353</v>
      </c>
      <c r="K77" s="11">
        <v>43818</v>
      </c>
      <c r="L77">
        <v>2019</v>
      </c>
      <c r="M77" t="s">
        <v>663</v>
      </c>
      <c r="N77" t="s">
        <v>316</v>
      </c>
      <c r="O77" t="s">
        <v>317</v>
      </c>
      <c r="P77" t="s">
        <v>318</v>
      </c>
      <c r="Q77" t="s">
        <v>319</v>
      </c>
      <c r="R77" t="s">
        <v>320</v>
      </c>
      <c r="S77" t="s">
        <v>321</v>
      </c>
      <c r="T77" t="s">
        <v>322</v>
      </c>
      <c r="U77" t="s">
        <v>317</v>
      </c>
      <c r="V77" t="s">
        <v>575</v>
      </c>
      <c r="W77" t="s">
        <v>320</v>
      </c>
      <c r="X77" s="12">
        <v>1</v>
      </c>
    </row>
    <row r="78" spans="1:24" x14ac:dyDescent="0.2">
      <c r="A78" t="s">
        <v>664</v>
      </c>
      <c r="B78" s="1" t="s">
        <v>62</v>
      </c>
      <c r="C78" t="s">
        <v>665</v>
      </c>
      <c r="D78" t="s">
        <v>666</v>
      </c>
      <c r="E78" s="5">
        <v>450000000</v>
      </c>
      <c r="F78" s="5">
        <v>100</v>
      </c>
      <c r="G78" s="5">
        <v>4500000</v>
      </c>
      <c r="H78">
        <v>0.125</v>
      </c>
      <c r="I78" s="11">
        <v>45641</v>
      </c>
      <c r="J78" s="7">
        <v>5.0063868613138691</v>
      </c>
      <c r="K78" s="11">
        <v>43812</v>
      </c>
      <c r="L78">
        <v>2019</v>
      </c>
      <c r="M78" t="s">
        <v>667</v>
      </c>
      <c r="N78" t="s">
        <v>316</v>
      </c>
      <c r="O78" t="s">
        <v>317</v>
      </c>
      <c r="P78" t="s">
        <v>318</v>
      </c>
      <c r="Q78" t="s">
        <v>319</v>
      </c>
      <c r="R78" t="s">
        <v>320</v>
      </c>
      <c r="S78" t="s">
        <v>321</v>
      </c>
      <c r="T78" t="s">
        <v>322</v>
      </c>
      <c r="U78" t="s">
        <v>317</v>
      </c>
      <c r="V78" t="s">
        <v>556</v>
      </c>
      <c r="W78" t="s">
        <v>320</v>
      </c>
      <c r="X78" s="12">
        <v>1</v>
      </c>
    </row>
    <row r="79" spans="1:24" x14ac:dyDescent="0.2">
      <c r="A79" t="s">
        <v>668</v>
      </c>
      <c r="B79" s="1" t="s">
        <v>134</v>
      </c>
      <c r="C79" t="s">
        <v>669</v>
      </c>
      <c r="D79" t="s">
        <v>670</v>
      </c>
      <c r="E79" s="5">
        <v>38750000</v>
      </c>
      <c r="F79" s="5">
        <v>100</v>
      </c>
      <c r="G79" s="5">
        <v>387500</v>
      </c>
      <c r="H79">
        <v>6.75</v>
      </c>
      <c r="I79" s="11">
        <v>45658</v>
      </c>
      <c r="J79" s="7">
        <v>4.9653284671532854</v>
      </c>
      <c r="K79" s="11">
        <v>43844</v>
      </c>
      <c r="L79">
        <v>2020</v>
      </c>
      <c r="M79" t="s">
        <v>671</v>
      </c>
      <c r="N79" t="s">
        <v>316</v>
      </c>
      <c r="O79" t="s">
        <v>317</v>
      </c>
      <c r="P79" t="s">
        <v>318</v>
      </c>
      <c r="Q79" t="s">
        <v>319</v>
      </c>
      <c r="R79" t="s">
        <v>320</v>
      </c>
      <c r="S79" t="s">
        <v>321</v>
      </c>
      <c r="T79" t="s">
        <v>322</v>
      </c>
      <c r="U79" t="s">
        <v>317</v>
      </c>
      <c r="V79" t="s">
        <v>672</v>
      </c>
      <c r="W79" t="s">
        <v>320</v>
      </c>
      <c r="X79" s="12">
        <v>1</v>
      </c>
    </row>
    <row r="80" spans="1:24" x14ac:dyDescent="0.2">
      <c r="A80" t="s">
        <v>673</v>
      </c>
      <c r="B80" s="1" t="s">
        <v>168</v>
      </c>
      <c r="C80" t="s">
        <v>674</v>
      </c>
      <c r="D80" t="s">
        <v>675</v>
      </c>
      <c r="E80" s="5">
        <v>82000000</v>
      </c>
      <c r="F80" s="5">
        <v>100</v>
      </c>
      <c r="G80" s="5">
        <v>820000</v>
      </c>
      <c r="H80">
        <v>5.25</v>
      </c>
      <c r="I80" s="11">
        <v>45672</v>
      </c>
      <c r="J80" s="7">
        <v>5.477903793508017</v>
      </c>
      <c r="K80" s="11">
        <v>43671</v>
      </c>
      <c r="L80">
        <v>2019</v>
      </c>
      <c r="M80" t="s">
        <v>676</v>
      </c>
      <c r="N80" t="s">
        <v>316</v>
      </c>
      <c r="O80" t="s">
        <v>317</v>
      </c>
      <c r="P80" t="s">
        <v>318</v>
      </c>
      <c r="Q80" t="s">
        <v>319</v>
      </c>
      <c r="R80" t="s">
        <v>320</v>
      </c>
      <c r="S80" t="s">
        <v>321</v>
      </c>
      <c r="T80" t="s">
        <v>322</v>
      </c>
      <c r="U80" t="s">
        <v>317</v>
      </c>
      <c r="V80" t="s">
        <v>374</v>
      </c>
      <c r="W80" t="s">
        <v>320</v>
      </c>
      <c r="X80" s="12">
        <v>1</v>
      </c>
    </row>
    <row r="81" spans="1:24" x14ac:dyDescent="0.2">
      <c r="A81" t="s">
        <v>677</v>
      </c>
      <c r="B81" s="1" t="s">
        <v>86</v>
      </c>
      <c r="C81" t="s">
        <v>678</v>
      </c>
      <c r="D81" t="s">
        <v>679</v>
      </c>
      <c r="E81" s="5">
        <v>400000000</v>
      </c>
      <c r="F81" s="5">
        <v>100</v>
      </c>
      <c r="G81" s="5">
        <v>4000000</v>
      </c>
      <c r="H81">
        <v>2</v>
      </c>
      <c r="I81" s="11">
        <v>45703</v>
      </c>
      <c r="J81" s="7">
        <v>5.0337591240875916</v>
      </c>
      <c r="K81" s="11">
        <v>43864</v>
      </c>
      <c r="L81">
        <v>2020</v>
      </c>
      <c r="M81" t="s">
        <v>680</v>
      </c>
      <c r="N81" t="s">
        <v>316</v>
      </c>
      <c r="O81" t="s">
        <v>317</v>
      </c>
      <c r="P81" t="s">
        <v>318</v>
      </c>
      <c r="Q81" t="s">
        <v>319</v>
      </c>
      <c r="R81" t="s">
        <v>320</v>
      </c>
      <c r="S81" t="s">
        <v>321</v>
      </c>
      <c r="T81" t="s">
        <v>322</v>
      </c>
      <c r="U81" t="s">
        <v>317</v>
      </c>
      <c r="V81" t="s">
        <v>681</v>
      </c>
      <c r="W81" t="s">
        <v>320</v>
      </c>
      <c r="X81" s="12">
        <v>1</v>
      </c>
    </row>
    <row r="82" spans="1:24" x14ac:dyDescent="0.2">
      <c r="A82" t="s">
        <v>682</v>
      </c>
      <c r="B82" s="1">
        <v>151828</v>
      </c>
      <c r="C82" t="s">
        <v>683</v>
      </c>
      <c r="D82" t="s">
        <v>684</v>
      </c>
      <c r="E82" s="5">
        <v>350000000</v>
      </c>
      <c r="F82" s="5">
        <v>100</v>
      </c>
      <c r="G82" s="5">
        <v>3500000</v>
      </c>
      <c r="H82">
        <v>0.75</v>
      </c>
      <c r="I82" s="11">
        <v>45703</v>
      </c>
      <c r="J82" s="7">
        <v>5.5052796245600311</v>
      </c>
      <c r="K82" s="11">
        <v>43692</v>
      </c>
      <c r="L82">
        <v>2019</v>
      </c>
      <c r="M82" t="s">
        <v>685</v>
      </c>
      <c r="N82" t="s">
        <v>316</v>
      </c>
      <c r="O82" t="s">
        <v>317</v>
      </c>
      <c r="P82" t="s">
        <v>318</v>
      </c>
      <c r="Q82" t="s">
        <v>319</v>
      </c>
      <c r="R82" t="s">
        <v>320</v>
      </c>
      <c r="S82" t="s">
        <v>321</v>
      </c>
      <c r="T82" t="s">
        <v>322</v>
      </c>
      <c r="U82" t="s">
        <v>317</v>
      </c>
      <c r="V82" t="s">
        <v>686</v>
      </c>
      <c r="W82" t="s">
        <v>320</v>
      </c>
      <c r="X82" s="12">
        <v>1</v>
      </c>
    </row>
    <row r="83" spans="1:24" x14ac:dyDescent="0.2">
      <c r="A83" t="s">
        <v>687</v>
      </c>
      <c r="B83" s="1" t="s">
        <v>202</v>
      </c>
      <c r="C83" t="s">
        <v>688</v>
      </c>
      <c r="D83" t="s">
        <v>689</v>
      </c>
      <c r="E83" s="5">
        <v>138000000</v>
      </c>
      <c r="F83" s="5">
        <v>100</v>
      </c>
      <c r="G83" s="5">
        <v>1380000</v>
      </c>
      <c r="H83">
        <v>1</v>
      </c>
      <c r="I83" s="11">
        <v>45703</v>
      </c>
      <c r="J83" s="7">
        <v>4.9927007299270079</v>
      </c>
      <c r="K83" s="11">
        <v>43879</v>
      </c>
      <c r="L83">
        <v>2020</v>
      </c>
      <c r="M83" t="s">
        <v>690</v>
      </c>
      <c r="N83" t="s">
        <v>316</v>
      </c>
      <c r="O83" t="s">
        <v>317</v>
      </c>
      <c r="P83" t="s">
        <v>318</v>
      </c>
      <c r="Q83" t="s">
        <v>319</v>
      </c>
      <c r="R83" t="s">
        <v>320</v>
      </c>
      <c r="S83" t="s">
        <v>321</v>
      </c>
      <c r="T83" t="s">
        <v>322</v>
      </c>
      <c r="U83" t="s">
        <v>317</v>
      </c>
      <c r="V83" t="s">
        <v>556</v>
      </c>
      <c r="W83" t="s">
        <v>320</v>
      </c>
      <c r="X83" s="12">
        <v>1</v>
      </c>
    </row>
    <row r="84" spans="1:24" x14ac:dyDescent="0.2">
      <c r="A84" t="s">
        <v>691</v>
      </c>
      <c r="B84" s="1" t="s">
        <v>116</v>
      </c>
      <c r="C84" t="s">
        <v>692</v>
      </c>
      <c r="D84" t="s">
        <v>693</v>
      </c>
      <c r="E84" s="5">
        <v>320000000</v>
      </c>
      <c r="F84" s="5">
        <v>100</v>
      </c>
      <c r="G84" s="5">
        <v>3200000</v>
      </c>
      <c r="H84">
        <v>0.25</v>
      </c>
      <c r="I84" s="11">
        <v>45717</v>
      </c>
      <c r="J84" s="7">
        <v>4.976277372262774</v>
      </c>
      <c r="K84" s="11">
        <v>43899</v>
      </c>
      <c r="L84">
        <v>2020</v>
      </c>
      <c r="M84" t="s">
        <v>694</v>
      </c>
      <c r="N84" t="s">
        <v>316</v>
      </c>
      <c r="O84" t="s">
        <v>317</v>
      </c>
      <c r="P84" t="s">
        <v>318</v>
      </c>
      <c r="Q84" t="s">
        <v>319</v>
      </c>
      <c r="R84" t="s">
        <v>320</v>
      </c>
      <c r="S84" t="s">
        <v>321</v>
      </c>
      <c r="T84" t="s">
        <v>322</v>
      </c>
      <c r="U84" t="s">
        <v>317</v>
      </c>
      <c r="V84" t="s">
        <v>695</v>
      </c>
      <c r="W84" t="s">
        <v>320</v>
      </c>
      <c r="X84" s="12">
        <v>1</v>
      </c>
    </row>
    <row r="85" spans="1:24" x14ac:dyDescent="0.2">
      <c r="A85" t="s">
        <v>696</v>
      </c>
      <c r="B85" s="1" t="s">
        <v>118</v>
      </c>
      <c r="C85" t="s">
        <v>697</v>
      </c>
      <c r="D85" t="s">
        <v>698</v>
      </c>
      <c r="E85" s="5">
        <v>1000000000</v>
      </c>
      <c r="F85" s="5">
        <v>100</v>
      </c>
      <c r="G85" s="5">
        <v>10000000</v>
      </c>
      <c r="H85">
        <v>0.125</v>
      </c>
      <c r="I85" s="11">
        <v>45717</v>
      </c>
      <c r="J85" s="7">
        <v>4.9872262773722627</v>
      </c>
      <c r="K85" s="11">
        <v>43895</v>
      </c>
      <c r="L85">
        <v>2020</v>
      </c>
      <c r="M85" t="s">
        <v>699</v>
      </c>
      <c r="N85" t="s">
        <v>316</v>
      </c>
      <c r="O85" t="s">
        <v>317</v>
      </c>
      <c r="P85" t="s">
        <v>318</v>
      </c>
      <c r="Q85" t="s">
        <v>319</v>
      </c>
      <c r="R85" t="s">
        <v>320</v>
      </c>
      <c r="S85" t="s">
        <v>321</v>
      </c>
      <c r="T85" t="s">
        <v>322</v>
      </c>
      <c r="U85" t="s">
        <v>317</v>
      </c>
      <c r="V85" t="s">
        <v>700</v>
      </c>
      <c r="W85" t="s">
        <v>320</v>
      </c>
      <c r="X85" s="12">
        <v>1</v>
      </c>
    </row>
    <row r="86" spans="1:24" x14ac:dyDescent="0.2">
      <c r="A86" t="s">
        <v>701</v>
      </c>
      <c r="B86" s="1" t="s">
        <v>148</v>
      </c>
      <c r="C86" t="s">
        <v>702</v>
      </c>
      <c r="D86" t="s">
        <v>703</v>
      </c>
      <c r="E86" s="5">
        <v>230000000</v>
      </c>
      <c r="F86" s="5">
        <v>100</v>
      </c>
      <c r="G86" s="5">
        <v>2300000</v>
      </c>
      <c r="H86">
        <v>2.625</v>
      </c>
      <c r="I86" s="11">
        <v>45717</v>
      </c>
      <c r="J86" s="7">
        <v>4.976277372262774</v>
      </c>
      <c r="K86" s="11">
        <v>43899</v>
      </c>
      <c r="L86">
        <v>2020</v>
      </c>
      <c r="M86" t="s">
        <v>704</v>
      </c>
      <c r="N86" t="s">
        <v>316</v>
      </c>
      <c r="O86" t="s">
        <v>317</v>
      </c>
      <c r="P86" t="s">
        <v>318</v>
      </c>
      <c r="Q86" t="s">
        <v>319</v>
      </c>
      <c r="R86" t="s">
        <v>320</v>
      </c>
      <c r="S86" t="s">
        <v>321</v>
      </c>
      <c r="T86" t="s">
        <v>322</v>
      </c>
      <c r="U86" t="s">
        <v>317</v>
      </c>
      <c r="V86" t="s">
        <v>374</v>
      </c>
      <c r="W86" t="s">
        <v>320</v>
      </c>
      <c r="X86" s="12">
        <v>1</v>
      </c>
    </row>
    <row r="87" spans="1:24" x14ac:dyDescent="0.2">
      <c r="A87" t="s">
        <v>705</v>
      </c>
      <c r="B87" s="1" t="s">
        <v>162</v>
      </c>
      <c r="C87" t="s">
        <v>706</v>
      </c>
      <c r="D87" t="s">
        <v>707</v>
      </c>
      <c r="E87" s="5">
        <v>1000000000</v>
      </c>
      <c r="F87" s="5">
        <v>100</v>
      </c>
      <c r="G87" s="5">
        <v>10000000</v>
      </c>
      <c r="H87">
        <v>0</v>
      </c>
      <c r="I87" s="11">
        <v>45717</v>
      </c>
      <c r="J87" s="7">
        <v>4.9927007299270079</v>
      </c>
      <c r="K87" s="11">
        <v>43893</v>
      </c>
      <c r="L87">
        <v>2020</v>
      </c>
      <c r="M87" t="s">
        <v>708</v>
      </c>
      <c r="N87" t="s">
        <v>316</v>
      </c>
      <c r="O87" t="s">
        <v>317</v>
      </c>
      <c r="P87" t="s">
        <v>318</v>
      </c>
      <c r="Q87" t="s">
        <v>319</v>
      </c>
      <c r="R87" t="s">
        <v>320</v>
      </c>
      <c r="S87" t="s">
        <v>610</v>
      </c>
      <c r="T87" t="s">
        <v>322</v>
      </c>
      <c r="U87" t="s">
        <v>317</v>
      </c>
      <c r="V87" t="s">
        <v>404</v>
      </c>
      <c r="W87" t="s">
        <v>320</v>
      </c>
      <c r="X87" s="12">
        <v>1</v>
      </c>
    </row>
    <row r="88" spans="1:24" x14ac:dyDescent="0.2">
      <c r="A88" t="s">
        <v>709</v>
      </c>
      <c r="B88" s="1" t="s">
        <v>174</v>
      </c>
      <c r="C88" t="s">
        <v>710</v>
      </c>
      <c r="D88" t="s">
        <v>711</v>
      </c>
      <c r="E88" s="5">
        <v>800000000</v>
      </c>
      <c r="F88" s="5">
        <v>100</v>
      </c>
      <c r="G88" s="5">
        <v>8000000</v>
      </c>
      <c r="H88">
        <v>0.125</v>
      </c>
      <c r="I88" s="11">
        <v>45731</v>
      </c>
      <c r="J88" s="7">
        <v>5.9706687524442712</v>
      </c>
      <c r="K88" s="11">
        <v>43550</v>
      </c>
      <c r="L88">
        <v>2019</v>
      </c>
      <c r="M88" t="s">
        <v>712</v>
      </c>
      <c r="N88" t="s">
        <v>316</v>
      </c>
      <c r="O88" t="s">
        <v>317</v>
      </c>
      <c r="P88" t="s">
        <v>318</v>
      </c>
      <c r="Q88" t="s">
        <v>319</v>
      </c>
      <c r="R88" t="s">
        <v>320</v>
      </c>
      <c r="S88" t="s">
        <v>321</v>
      </c>
      <c r="T88" t="s">
        <v>322</v>
      </c>
      <c r="U88" t="s">
        <v>317</v>
      </c>
      <c r="V88" t="s">
        <v>713</v>
      </c>
      <c r="W88" t="s">
        <v>320</v>
      </c>
      <c r="X88" s="12">
        <v>1</v>
      </c>
    </row>
    <row r="89" spans="1:24" x14ac:dyDescent="0.2">
      <c r="A89" t="s">
        <v>714</v>
      </c>
      <c r="B89" s="1">
        <v>916747</v>
      </c>
      <c r="C89" t="s">
        <v>715</v>
      </c>
      <c r="D89" t="s">
        <v>716</v>
      </c>
      <c r="E89" s="5">
        <v>300000000</v>
      </c>
      <c r="F89" s="5">
        <v>100</v>
      </c>
      <c r="G89" s="5">
        <v>3000000</v>
      </c>
      <c r="H89">
        <v>1.5</v>
      </c>
      <c r="I89" s="11">
        <v>45748</v>
      </c>
      <c r="J89" s="7">
        <v>5.4149393820883853</v>
      </c>
      <c r="K89" s="11">
        <v>43770</v>
      </c>
      <c r="L89">
        <v>2019</v>
      </c>
      <c r="M89" t="s">
        <v>717</v>
      </c>
      <c r="N89" t="s">
        <v>316</v>
      </c>
      <c r="O89" t="s">
        <v>317</v>
      </c>
      <c r="P89" t="s">
        <v>318</v>
      </c>
      <c r="Q89" t="s">
        <v>319</v>
      </c>
      <c r="R89" t="s">
        <v>320</v>
      </c>
      <c r="S89" t="s">
        <v>321</v>
      </c>
      <c r="T89" t="s">
        <v>322</v>
      </c>
      <c r="U89" t="s">
        <v>317</v>
      </c>
      <c r="V89" t="s">
        <v>718</v>
      </c>
      <c r="W89" t="s">
        <v>320</v>
      </c>
      <c r="X89" s="12">
        <v>1</v>
      </c>
    </row>
    <row r="90" spans="1:24" x14ac:dyDescent="0.2">
      <c r="A90" t="s">
        <v>719</v>
      </c>
      <c r="B90" s="1">
        <v>719643</v>
      </c>
      <c r="C90" t="s">
        <v>720</v>
      </c>
      <c r="D90" t="s">
        <v>721</v>
      </c>
      <c r="E90" s="5">
        <v>350000000</v>
      </c>
      <c r="F90" s="5">
        <v>100</v>
      </c>
      <c r="G90" s="5">
        <v>3500000</v>
      </c>
      <c r="H90">
        <v>1.25</v>
      </c>
      <c r="I90" s="11">
        <v>45748</v>
      </c>
      <c r="J90" s="7">
        <v>8.0416793428658355</v>
      </c>
      <c r="K90" s="11">
        <v>42811</v>
      </c>
      <c r="L90">
        <v>2017</v>
      </c>
      <c r="M90" t="s">
        <v>722</v>
      </c>
      <c r="N90" t="s">
        <v>316</v>
      </c>
      <c r="O90" t="s">
        <v>317</v>
      </c>
      <c r="P90" t="s">
        <v>318</v>
      </c>
      <c r="Q90" t="s">
        <v>319</v>
      </c>
      <c r="R90" t="s">
        <v>320</v>
      </c>
      <c r="S90" t="s">
        <v>321</v>
      </c>
      <c r="T90" t="s">
        <v>322</v>
      </c>
      <c r="U90" t="s">
        <v>317</v>
      </c>
      <c r="V90" t="s">
        <v>556</v>
      </c>
      <c r="W90" t="s">
        <v>320</v>
      </c>
      <c r="X90" s="12">
        <v>1</v>
      </c>
    </row>
    <row r="91" spans="1:24" x14ac:dyDescent="0.2">
      <c r="A91" t="s">
        <v>723</v>
      </c>
      <c r="B91" s="1" t="s">
        <v>72</v>
      </c>
      <c r="C91" t="s">
        <v>724</v>
      </c>
      <c r="D91" t="s">
        <v>725</v>
      </c>
      <c r="E91" s="5">
        <v>862500000</v>
      </c>
      <c r="F91" s="5">
        <v>100</v>
      </c>
      <c r="G91" s="5">
        <v>8625000</v>
      </c>
      <c r="H91">
        <v>0.5</v>
      </c>
      <c r="I91" s="11">
        <v>45762</v>
      </c>
      <c r="J91" s="7">
        <v>5.014598540145986</v>
      </c>
      <c r="K91" s="11">
        <v>43930</v>
      </c>
      <c r="L91">
        <v>2020</v>
      </c>
      <c r="M91" t="s">
        <v>726</v>
      </c>
      <c r="N91" t="s">
        <v>316</v>
      </c>
      <c r="O91" t="s">
        <v>317</v>
      </c>
      <c r="P91" t="s">
        <v>318</v>
      </c>
      <c r="Q91" t="s">
        <v>319</v>
      </c>
      <c r="R91" t="s">
        <v>320</v>
      </c>
      <c r="S91" t="s">
        <v>321</v>
      </c>
      <c r="T91" t="s">
        <v>322</v>
      </c>
      <c r="U91" t="s">
        <v>317</v>
      </c>
      <c r="V91" t="s">
        <v>727</v>
      </c>
      <c r="W91" t="s">
        <v>320</v>
      </c>
      <c r="X91" s="12">
        <v>1</v>
      </c>
    </row>
    <row r="92" spans="1:24" x14ac:dyDescent="0.2">
      <c r="A92" t="s">
        <v>728</v>
      </c>
      <c r="B92" s="1" t="s">
        <v>222</v>
      </c>
      <c r="C92" t="s">
        <v>729</v>
      </c>
      <c r="D92" t="s">
        <v>730</v>
      </c>
      <c r="E92" s="5">
        <v>230000000</v>
      </c>
      <c r="F92" s="5">
        <v>100</v>
      </c>
      <c r="G92" s="5">
        <v>2300000</v>
      </c>
      <c r="H92">
        <v>2.5</v>
      </c>
      <c r="I92" s="11">
        <v>45762</v>
      </c>
      <c r="J92" s="7">
        <v>5.0009124087591239</v>
      </c>
      <c r="K92" s="11">
        <v>43935</v>
      </c>
      <c r="L92">
        <v>2020</v>
      </c>
      <c r="M92" t="s">
        <v>731</v>
      </c>
      <c r="N92" t="s">
        <v>316</v>
      </c>
      <c r="O92" t="s">
        <v>317</v>
      </c>
      <c r="P92" t="s">
        <v>318</v>
      </c>
      <c r="Q92" t="s">
        <v>319</v>
      </c>
      <c r="R92" t="s">
        <v>320</v>
      </c>
      <c r="S92" t="s">
        <v>321</v>
      </c>
      <c r="T92" t="s">
        <v>322</v>
      </c>
      <c r="U92" t="s">
        <v>317</v>
      </c>
      <c r="V92" t="s">
        <v>732</v>
      </c>
      <c r="W92" t="s">
        <v>320</v>
      </c>
      <c r="X92" s="12">
        <v>1</v>
      </c>
    </row>
    <row r="93" spans="1:24" x14ac:dyDescent="0.2">
      <c r="A93" t="s">
        <v>733</v>
      </c>
      <c r="B93" s="1" t="s">
        <v>166</v>
      </c>
      <c r="C93" t="s">
        <v>734</v>
      </c>
      <c r="D93" t="s">
        <v>735</v>
      </c>
      <c r="E93" s="5">
        <v>805000000</v>
      </c>
      <c r="F93" s="5">
        <v>100</v>
      </c>
      <c r="G93" s="5">
        <v>8050000</v>
      </c>
      <c r="H93">
        <v>2.25</v>
      </c>
      <c r="I93" s="11">
        <v>45762</v>
      </c>
      <c r="J93" s="7">
        <v>4.9954379562043796</v>
      </c>
      <c r="K93" s="11">
        <v>43937</v>
      </c>
      <c r="L93">
        <v>2020</v>
      </c>
      <c r="M93" t="s">
        <v>736</v>
      </c>
      <c r="N93" t="s">
        <v>316</v>
      </c>
      <c r="O93" t="s">
        <v>317</v>
      </c>
      <c r="P93" t="s">
        <v>318</v>
      </c>
      <c r="Q93" t="s">
        <v>319</v>
      </c>
      <c r="R93" t="s">
        <v>320</v>
      </c>
      <c r="S93" t="s">
        <v>321</v>
      </c>
      <c r="T93" t="s">
        <v>322</v>
      </c>
      <c r="U93" t="s">
        <v>317</v>
      </c>
      <c r="V93" t="s">
        <v>520</v>
      </c>
      <c r="W93" t="s">
        <v>320</v>
      </c>
      <c r="X93" s="12">
        <v>1</v>
      </c>
    </row>
    <row r="94" spans="1:24" x14ac:dyDescent="0.2">
      <c r="A94" t="s">
        <v>737</v>
      </c>
      <c r="B94" s="1" t="s">
        <v>142</v>
      </c>
      <c r="C94" t="s">
        <v>738</v>
      </c>
      <c r="D94" t="s">
        <v>739</v>
      </c>
      <c r="E94" s="5">
        <v>345000000</v>
      </c>
      <c r="F94" s="5">
        <v>100</v>
      </c>
      <c r="G94" s="5">
        <v>3450000</v>
      </c>
      <c r="H94">
        <v>4</v>
      </c>
      <c r="I94" s="11">
        <v>45762</v>
      </c>
      <c r="J94" s="7">
        <v>4.9927007299270079</v>
      </c>
      <c r="K94" s="11">
        <v>43938</v>
      </c>
      <c r="L94">
        <v>2020</v>
      </c>
      <c r="M94" t="s">
        <v>740</v>
      </c>
      <c r="N94" t="s">
        <v>316</v>
      </c>
      <c r="O94" t="s">
        <v>317</v>
      </c>
      <c r="P94" t="s">
        <v>318</v>
      </c>
      <c r="Q94" t="s">
        <v>319</v>
      </c>
      <c r="R94" t="s">
        <v>320</v>
      </c>
      <c r="S94" t="s">
        <v>321</v>
      </c>
      <c r="T94" t="s">
        <v>322</v>
      </c>
      <c r="U94" t="s">
        <v>317</v>
      </c>
      <c r="V94" t="s">
        <v>404</v>
      </c>
      <c r="W94" t="s">
        <v>320</v>
      </c>
      <c r="X94" s="12">
        <v>1</v>
      </c>
    </row>
    <row r="95" spans="1:24" x14ac:dyDescent="0.2">
      <c r="A95" t="s">
        <v>741</v>
      </c>
      <c r="B95" s="1" t="s">
        <v>130</v>
      </c>
      <c r="C95" t="s">
        <v>742</v>
      </c>
      <c r="D95" t="s">
        <v>743</v>
      </c>
      <c r="E95" s="5">
        <v>380000000</v>
      </c>
      <c r="F95" s="5">
        <v>100</v>
      </c>
      <c r="G95" s="5">
        <v>3800000</v>
      </c>
      <c r="H95">
        <v>2.25</v>
      </c>
      <c r="I95" s="11">
        <v>45778</v>
      </c>
      <c r="J95" s="7">
        <v>5.0200729927007304</v>
      </c>
      <c r="K95" s="11">
        <v>43944</v>
      </c>
      <c r="L95">
        <v>2020</v>
      </c>
      <c r="M95" t="s">
        <v>744</v>
      </c>
      <c r="N95" t="s">
        <v>316</v>
      </c>
      <c r="O95" t="s">
        <v>317</v>
      </c>
      <c r="P95" t="s">
        <v>318</v>
      </c>
      <c r="Q95" t="s">
        <v>319</v>
      </c>
      <c r="R95" t="s">
        <v>320</v>
      </c>
      <c r="S95" t="s">
        <v>321</v>
      </c>
      <c r="T95" t="s">
        <v>322</v>
      </c>
      <c r="U95" t="s">
        <v>317</v>
      </c>
      <c r="V95" t="s">
        <v>329</v>
      </c>
      <c r="W95" t="s">
        <v>320</v>
      </c>
      <c r="X95" s="12">
        <v>1</v>
      </c>
    </row>
    <row r="96" spans="1:24" x14ac:dyDescent="0.2">
      <c r="A96" t="s">
        <v>745</v>
      </c>
      <c r="B96" s="1">
        <v>277355</v>
      </c>
      <c r="C96" t="s">
        <v>746</v>
      </c>
      <c r="D96" t="s">
        <v>747</v>
      </c>
      <c r="E96" s="5">
        <v>1150000000</v>
      </c>
      <c r="F96" s="5">
        <v>100</v>
      </c>
      <c r="G96" s="5">
        <v>11500000</v>
      </c>
      <c r="H96">
        <v>0.125</v>
      </c>
      <c r="I96" s="11">
        <v>45778</v>
      </c>
      <c r="J96" s="7">
        <v>6.9459274469541414</v>
      </c>
      <c r="K96" s="11">
        <v>43241</v>
      </c>
      <c r="L96">
        <v>2018</v>
      </c>
      <c r="M96" t="s">
        <v>748</v>
      </c>
      <c r="N96" t="s">
        <v>316</v>
      </c>
      <c r="O96" t="s">
        <v>317</v>
      </c>
      <c r="P96" t="s">
        <v>318</v>
      </c>
      <c r="Q96" t="s">
        <v>319</v>
      </c>
      <c r="R96" t="s">
        <v>320</v>
      </c>
      <c r="S96" t="s">
        <v>321</v>
      </c>
      <c r="T96" t="s">
        <v>322</v>
      </c>
      <c r="U96" t="s">
        <v>317</v>
      </c>
      <c r="V96" t="s">
        <v>329</v>
      </c>
      <c r="W96" t="s">
        <v>320</v>
      </c>
      <c r="X96" s="12">
        <v>1</v>
      </c>
    </row>
    <row r="97" spans="1:24" x14ac:dyDescent="0.2">
      <c r="A97" t="s">
        <v>749</v>
      </c>
      <c r="B97" s="1">
        <v>545595</v>
      </c>
      <c r="C97" t="s">
        <v>577</v>
      </c>
      <c r="D97" t="s">
        <v>578</v>
      </c>
      <c r="E97" s="5">
        <v>172500000</v>
      </c>
      <c r="F97" s="5">
        <v>100</v>
      </c>
      <c r="G97" s="5">
        <v>1725000</v>
      </c>
      <c r="H97">
        <v>2.375</v>
      </c>
      <c r="I97" s="11">
        <v>45778</v>
      </c>
      <c r="J97" s="7">
        <v>6.9650924024640659</v>
      </c>
      <c r="K97" s="11">
        <v>43234</v>
      </c>
      <c r="L97">
        <v>2018</v>
      </c>
      <c r="M97" t="s">
        <v>750</v>
      </c>
      <c r="N97" t="s">
        <v>316</v>
      </c>
      <c r="O97" t="s">
        <v>317</v>
      </c>
      <c r="P97" t="s">
        <v>318</v>
      </c>
      <c r="Q97" t="s">
        <v>319</v>
      </c>
      <c r="R97" t="s">
        <v>320</v>
      </c>
      <c r="S97" t="s">
        <v>321</v>
      </c>
      <c r="T97" t="s">
        <v>322</v>
      </c>
      <c r="U97" t="s">
        <v>317</v>
      </c>
      <c r="V97" t="s">
        <v>580</v>
      </c>
      <c r="W97" t="s">
        <v>320</v>
      </c>
      <c r="X97" s="12">
        <v>1</v>
      </c>
    </row>
    <row r="98" spans="1:24" x14ac:dyDescent="0.2">
      <c r="A98" t="s">
        <v>751</v>
      </c>
      <c r="B98" s="1" t="s">
        <v>128</v>
      </c>
      <c r="C98" t="s">
        <v>752</v>
      </c>
      <c r="D98" t="s">
        <v>753</v>
      </c>
      <c r="E98" s="5">
        <v>230000000</v>
      </c>
      <c r="F98" s="5">
        <v>100</v>
      </c>
      <c r="G98" s="5">
        <v>2300000</v>
      </c>
      <c r="H98">
        <v>5</v>
      </c>
      <c r="I98" s="11">
        <v>45778</v>
      </c>
      <c r="J98" s="7">
        <v>4.9790145985401466</v>
      </c>
      <c r="K98" s="11">
        <v>43959</v>
      </c>
      <c r="L98">
        <v>2020</v>
      </c>
      <c r="M98" t="s">
        <v>754</v>
      </c>
      <c r="N98" t="s">
        <v>316</v>
      </c>
      <c r="O98" t="s">
        <v>317</v>
      </c>
      <c r="P98" t="s">
        <v>318</v>
      </c>
      <c r="Q98" t="s">
        <v>319</v>
      </c>
      <c r="R98" t="s">
        <v>320</v>
      </c>
      <c r="S98" t="s">
        <v>321</v>
      </c>
      <c r="T98" t="s">
        <v>322</v>
      </c>
      <c r="U98" t="s">
        <v>317</v>
      </c>
      <c r="V98" t="s">
        <v>755</v>
      </c>
      <c r="W98" t="s">
        <v>320</v>
      </c>
      <c r="X98" s="12">
        <v>1</v>
      </c>
    </row>
    <row r="99" spans="1:24" x14ac:dyDescent="0.2">
      <c r="A99" t="s">
        <v>756</v>
      </c>
      <c r="B99" s="1" t="s">
        <v>158</v>
      </c>
      <c r="C99" t="s">
        <v>757</v>
      </c>
      <c r="D99" t="s">
        <v>758</v>
      </c>
      <c r="E99" s="5">
        <v>1000000000</v>
      </c>
      <c r="F99" s="5">
        <v>100</v>
      </c>
      <c r="G99" s="5">
        <v>10000000</v>
      </c>
      <c r="H99">
        <v>0.25</v>
      </c>
      <c r="I99" s="11">
        <v>45778</v>
      </c>
      <c r="J99" s="7">
        <v>5.0063868613138691</v>
      </c>
      <c r="K99" s="11">
        <v>43949</v>
      </c>
      <c r="L99">
        <v>2020</v>
      </c>
      <c r="M99" t="s">
        <v>759</v>
      </c>
      <c r="N99" t="s">
        <v>316</v>
      </c>
      <c r="O99" t="s">
        <v>317</v>
      </c>
      <c r="P99" t="s">
        <v>318</v>
      </c>
      <c r="Q99" t="s">
        <v>319</v>
      </c>
      <c r="R99" t="s">
        <v>320</v>
      </c>
      <c r="S99" t="s">
        <v>321</v>
      </c>
      <c r="T99" t="s">
        <v>322</v>
      </c>
      <c r="U99" t="s">
        <v>317</v>
      </c>
      <c r="V99" t="s">
        <v>672</v>
      </c>
      <c r="W99" t="s">
        <v>320</v>
      </c>
      <c r="X99" s="12">
        <v>1</v>
      </c>
    </row>
    <row r="100" spans="1:24" x14ac:dyDescent="0.2">
      <c r="A100" t="s">
        <v>760</v>
      </c>
      <c r="B100" s="1">
        <v>696306</v>
      </c>
      <c r="C100" t="s">
        <v>761</v>
      </c>
      <c r="D100" t="s">
        <v>762</v>
      </c>
      <c r="E100" s="5">
        <v>862500000</v>
      </c>
      <c r="F100" s="5">
        <v>100</v>
      </c>
      <c r="G100" s="5">
        <v>8625000</v>
      </c>
      <c r="H100">
        <v>0.75</v>
      </c>
      <c r="I100" s="11">
        <v>45778</v>
      </c>
      <c r="J100" s="7">
        <v>5.0447080291970803</v>
      </c>
      <c r="K100" s="11">
        <v>43935</v>
      </c>
      <c r="L100">
        <v>2020</v>
      </c>
      <c r="M100" t="s">
        <v>763</v>
      </c>
      <c r="N100" t="s">
        <v>316</v>
      </c>
      <c r="O100" t="s">
        <v>317</v>
      </c>
      <c r="P100" t="s">
        <v>318</v>
      </c>
      <c r="Q100" t="s">
        <v>319</v>
      </c>
      <c r="R100" t="s">
        <v>383</v>
      </c>
      <c r="S100" t="s">
        <v>321</v>
      </c>
      <c r="T100" t="s">
        <v>322</v>
      </c>
      <c r="U100" t="s">
        <v>317</v>
      </c>
      <c r="V100" t="s">
        <v>764</v>
      </c>
      <c r="W100" t="s">
        <v>320</v>
      </c>
      <c r="X100" s="12">
        <v>1</v>
      </c>
    </row>
    <row r="101" spans="1:24" x14ac:dyDescent="0.2">
      <c r="A101" t="s">
        <v>765</v>
      </c>
      <c r="B101" s="1" t="s">
        <v>232</v>
      </c>
      <c r="C101" t="s">
        <v>766</v>
      </c>
      <c r="D101" t="s">
        <v>767</v>
      </c>
      <c r="E101" s="5">
        <v>230000000</v>
      </c>
      <c r="F101" s="5">
        <v>100</v>
      </c>
      <c r="G101" s="5">
        <v>2300000</v>
      </c>
      <c r="H101">
        <v>2.25</v>
      </c>
      <c r="I101" s="11">
        <v>45778</v>
      </c>
      <c r="J101" s="7">
        <v>4.9981751824817522</v>
      </c>
      <c r="K101" s="11">
        <v>43952</v>
      </c>
      <c r="L101">
        <v>2020</v>
      </c>
      <c r="M101" t="s">
        <v>768</v>
      </c>
      <c r="N101" t="s">
        <v>316</v>
      </c>
      <c r="O101" t="s">
        <v>317</v>
      </c>
      <c r="P101" t="s">
        <v>318</v>
      </c>
      <c r="Q101" t="s">
        <v>319</v>
      </c>
      <c r="R101" t="s">
        <v>320</v>
      </c>
      <c r="S101" t="s">
        <v>321</v>
      </c>
      <c r="T101" t="s">
        <v>322</v>
      </c>
      <c r="U101" t="s">
        <v>317</v>
      </c>
      <c r="V101" t="s">
        <v>556</v>
      </c>
      <c r="W101" t="s">
        <v>320</v>
      </c>
      <c r="X101" s="12">
        <v>1</v>
      </c>
    </row>
    <row r="102" spans="1:24" x14ac:dyDescent="0.2">
      <c r="A102" t="s">
        <v>769</v>
      </c>
      <c r="B102" s="1" t="s">
        <v>234</v>
      </c>
      <c r="C102" t="s">
        <v>770</v>
      </c>
      <c r="D102" t="s">
        <v>771</v>
      </c>
      <c r="E102" s="5">
        <v>287500000</v>
      </c>
      <c r="F102" s="5">
        <v>100</v>
      </c>
      <c r="G102" s="5">
        <v>2875000</v>
      </c>
      <c r="H102">
        <v>1.375</v>
      </c>
      <c r="I102" s="11">
        <v>45792</v>
      </c>
      <c r="J102" s="7">
        <v>7.0198494182067082</v>
      </c>
      <c r="K102" s="11">
        <v>43228</v>
      </c>
      <c r="L102">
        <v>2018</v>
      </c>
      <c r="M102" t="s">
        <v>772</v>
      </c>
      <c r="N102" t="s">
        <v>316</v>
      </c>
      <c r="O102" t="s">
        <v>317</v>
      </c>
      <c r="P102" t="s">
        <v>318</v>
      </c>
      <c r="Q102" t="s">
        <v>319</v>
      </c>
      <c r="R102" t="s">
        <v>320</v>
      </c>
      <c r="S102" t="s">
        <v>321</v>
      </c>
      <c r="T102" t="s">
        <v>322</v>
      </c>
      <c r="U102" t="s">
        <v>317</v>
      </c>
      <c r="V102" t="s">
        <v>773</v>
      </c>
      <c r="W102" t="s">
        <v>320</v>
      </c>
      <c r="X102" s="12">
        <v>1</v>
      </c>
    </row>
    <row r="103" spans="1:24" x14ac:dyDescent="0.2">
      <c r="A103" t="s">
        <v>774</v>
      </c>
      <c r="B103" s="1">
        <v>895705</v>
      </c>
      <c r="C103" t="s">
        <v>775</v>
      </c>
      <c r="D103" t="s">
        <v>776</v>
      </c>
      <c r="E103" s="5">
        <v>1322500000</v>
      </c>
      <c r="F103" s="5">
        <v>100</v>
      </c>
      <c r="G103" s="5">
        <v>13225000</v>
      </c>
      <c r="H103">
        <v>0.25</v>
      </c>
      <c r="I103" s="11">
        <v>45792</v>
      </c>
      <c r="J103" s="7">
        <v>5.0009124087591239</v>
      </c>
      <c r="K103" s="11">
        <v>43965</v>
      </c>
      <c r="L103">
        <v>2020</v>
      </c>
      <c r="M103" t="s">
        <v>777</v>
      </c>
      <c r="N103" t="s">
        <v>316</v>
      </c>
      <c r="O103" t="s">
        <v>317</v>
      </c>
      <c r="P103" t="s">
        <v>318</v>
      </c>
      <c r="Q103" t="s">
        <v>319</v>
      </c>
      <c r="R103" t="s">
        <v>383</v>
      </c>
      <c r="S103" t="s">
        <v>321</v>
      </c>
      <c r="T103" t="s">
        <v>322</v>
      </c>
      <c r="U103" t="s">
        <v>317</v>
      </c>
      <c r="V103" t="s">
        <v>778</v>
      </c>
      <c r="W103" t="s">
        <v>320</v>
      </c>
      <c r="X103" s="12">
        <v>1</v>
      </c>
    </row>
    <row r="104" spans="1:24" x14ac:dyDescent="0.2">
      <c r="A104" t="s">
        <v>779</v>
      </c>
      <c r="B104" s="1" t="s">
        <v>192</v>
      </c>
      <c r="C104" t="s">
        <v>780</v>
      </c>
      <c r="D104" t="s">
        <v>781</v>
      </c>
      <c r="E104" s="5">
        <v>402500000</v>
      </c>
      <c r="F104" s="5">
        <v>100</v>
      </c>
      <c r="G104" s="5">
        <v>4025000</v>
      </c>
      <c r="H104">
        <v>2.5</v>
      </c>
      <c r="I104" s="11">
        <v>45792</v>
      </c>
      <c r="J104" s="7">
        <v>5.0063868613138691</v>
      </c>
      <c r="K104" s="11">
        <v>43963</v>
      </c>
      <c r="L104">
        <v>2020</v>
      </c>
      <c r="M104" t="s">
        <v>782</v>
      </c>
      <c r="N104" t="s">
        <v>316</v>
      </c>
      <c r="O104" t="s">
        <v>317</v>
      </c>
      <c r="P104" t="s">
        <v>318</v>
      </c>
      <c r="Q104" t="s">
        <v>319</v>
      </c>
      <c r="R104" t="s">
        <v>320</v>
      </c>
      <c r="S104" t="s">
        <v>321</v>
      </c>
      <c r="T104" t="s">
        <v>322</v>
      </c>
      <c r="U104" t="s">
        <v>317</v>
      </c>
      <c r="V104" t="s">
        <v>783</v>
      </c>
      <c r="W104" t="s">
        <v>320</v>
      </c>
      <c r="X104" s="12">
        <v>1</v>
      </c>
    </row>
    <row r="105" spans="1:24" x14ac:dyDescent="0.2">
      <c r="A105" t="s">
        <v>784</v>
      </c>
      <c r="B105" s="1" t="s">
        <v>234</v>
      </c>
      <c r="C105" t="s">
        <v>785</v>
      </c>
      <c r="D105" t="s">
        <v>786</v>
      </c>
      <c r="E105" s="5">
        <v>550000000</v>
      </c>
      <c r="F105" s="5">
        <v>100</v>
      </c>
      <c r="G105" s="5">
        <v>5500000</v>
      </c>
      <c r="H105">
        <v>0.875</v>
      </c>
      <c r="I105" s="11">
        <v>45809</v>
      </c>
      <c r="J105" s="7">
        <v>4.9899635036496353</v>
      </c>
      <c r="K105" s="11">
        <v>43986</v>
      </c>
      <c r="L105">
        <v>2020</v>
      </c>
      <c r="M105" t="s">
        <v>787</v>
      </c>
      <c r="N105" t="s">
        <v>316</v>
      </c>
      <c r="O105" t="s">
        <v>317</v>
      </c>
      <c r="P105" t="s">
        <v>318</v>
      </c>
      <c r="Q105" t="s">
        <v>319</v>
      </c>
      <c r="R105" t="s">
        <v>320</v>
      </c>
      <c r="S105" t="s">
        <v>321</v>
      </c>
      <c r="T105" t="s">
        <v>322</v>
      </c>
      <c r="U105" t="s">
        <v>317</v>
      </c>
      <c r="V105" t="s">
        <v>374</v>
      </c>
      <c r="W105" t="s">
        <v>320</v>
      </c>
      <c r="X105" s="12">
        <v>1</v>
      </c>
    </row>
    <row r="106" spans="1:24" x14ac:dyDescent="0.2">
      <c r="A106" t="s">
        <v>788</v>
      </c>
      <c r="B106" s="1" t="s">
        <v>120</v>
      </c>
      <c r="C106" t="s">
        <v>789</v>
      </c>
      <c r="D106" t="s">
        <v>790</v>
      </c>
      <c r="E106" s="5">
        <v>2000000000</v>
      </c>
      <c r="F106" s="5">
        <v>100</v>
      </c>
      <c r="G106" s="5">
        <v>20000000</v>
      </c>
      <c r="H106">
        <v>0.375</v>
      </c>
      <c r="I106" s="11">
        <v>45809</v>
      </c>
      <c r="J106" s="7">
        <v>4.9790145985401466</v>
      </c>
      <c r="K106" s="11">
        <v>43990</v>
      </c>
      <c r="L106">
        <v>2020</v>
      </c>
      <c r="M106" t="s">
        <v>791</v>
      </c>
      <c r="N106" t="s">
        <v>316</v>
      </c>
      <c r="O106" t="s">
        <v>317</v>
      </c>
      <c r="P106" t="s">
        <v>318</v>
      </c>
      <c r="Q106" t="s">
        <v>319</v>
      </c>
      <c r="R106" t="s">
        <v>320</v>
      </c>
      <c r="S106" t="s">
        <v>321</v>
      </c>
      <c r="T106" t="s">
        <v>322</v>
      </c>
      <c r="U106" t="s">
        <v>317</v>
      </c>
      <c r="V106" t="s">
        <v>792</v>
      </c>
      <c r="W106" t="s">
        <v>320</v>
      </c>
      <c r="X106" s="12">
        <v>1</v>
      </c>
    </row>
    <row r="107" spans="1:24" x14ac:dyDescent="0.2">
      <c r="A107" t="s">
        <v>793</v>
      </c>
      <c r="B107" s="1" t="s">
        <v>136</v>
      </c>
      <c r="C107" t="s">
        <v>794</v>
      </c>
      <c r="D107" t="s">
        <v>795</v>
      </c>
      <c r="E107" s="5">
        <v>747500000</v>
      </c>
      <c r="F107" s="5">
        <v>100</v>
      </c>
      <c r="G107" s="5">
        <v>7475000</v>
      </c>
      <c r="H107">
        <v>0.5</v>
      </c>
      <c r="I107" s="11">
        <v>45809</v>
      </c>
      <c r="J107" s="7">
        <v>5.0118613138686134</v>
      </c>
      <c r="K107" s="11">
        <v>43978</v>
      </c>
      <c r="L107">
        <v>2020</v>
      </c>
      <c r="M107" t="s">
        <v>796</v>
      </c>
      <c r="N107" t="s">
        <v>316</v>
      </c>
      <c r="O107" t="s">
        <v>317</v>
      </c>
      <c r="P107" t="s">
        <v>318</v>
      </c>
      <c r="Q107" t="s">
        <v>319</v>
      </c>
      <c r="R107" t="s">
        <v>320</v>
      </c>
      <c r="S107" t="s">
        <v>321</v>
      </c>
      <c r="T107" t="s">
        <v>322</v>
      </c>
      <c r="U107" t="s">
        <v>317</v>
      </c>
      <c r="V107" t="s">
        <v>732</v>
      </c>
      <c r="W107" t="s">
        <v>320</v>
      </c>
      <c r="X107" s="12">
        <v>1</v>
      </c>
    </row>
    <row r="108" spans="1:24" x14ac:dyDescent="0.2">
      <c r="A108" t="s">
        <v>797</v>
      </c>
      <c r="B108" s="1" t="s">
        <v>156</v>
      </c>
      <c r="C108" t="s">
        <v>798</v>
      </c>
      <c r="D108" t="s">
        <v>799</v>
      </c>
      <c r="E108" s="5">
        <v>200000000</v>
      </c>
      <c r="F108" s="5">
        <v>100</v>
      </c>
      <c r="G108" s="5">
        <v>2000000</v>
      </c>
      <c r="H108">
        <v>4</v>
      </c>
      <c r="I108" s="11">
        <v>45809</v>
      </c>
      <c r="J108" s="7">
        <v>4.976277372262774</v>
      </c>
      <c r="K108" s="11">
        <v>43991</v>
      </c>
      <c r="L108">
        <v>2020</v>
      </c>
      <c r="M108" t="s">
        <v>800</v>
      </c>
      <c r="N108" t="s">
        <v>316</v>
      </c>
      <c r="O108" t="s">
        <v>317</v>
      </c>
      <c r="P108" t="s">
        <v>318</v>
      </c>
      <c r="Q108" t="s">
        <v>319</v>
      </c>
      <c r="R108" t="s">
        <v>320</v>
      </c>
      <c r="S108" t="s">
        <v>321</v>
      </c>
      <c r="T108" t="s">
        <v>322</v>
      </c>
      <c r="U108" t="s">
        <v>317</v>
      </c>
      <c r="V108" t="s">
        <v>801</v>
      </c>
      <c r="W108" t="s">
        <v>320</v>
      </c>
      <c r="X108" s="12">
        <v>1</v>
      </c>
    </row>
    <row r="109" spans="1:24" x14ac:dyDescent="0.2">
      <c r="A109" t="s">
        <v>802</v>
      </c>
      <c r="B109" s="1" t="s">
        <v>140</v>
      </c>
      <c r="C109" t="s">
        <v>803</v>
      </c>
      <c r="D109" t="s">
        <v>804</v>
      </c>
      <c r="E109" s="5">
        <v>172500000</v>
      </c>
      <c r="F109" s="5">
        <v>100</v>
      </c>
      <c r="G109" s="5">
        <v>1725000</v>
      </c>
      <c r="H109">
        <v>2.625</v>
      </c>
      <c r="I109" s="11">
        <v>45809</v>
      </c>
      <c r="J109" s="7">
        <v>5.0255474452554747</v>
      </c>
      <c r="K109" s="11">
        <v>43973</v>
      </c>
      <c r="L109">
        <v>2020</v>
      </c>
      <c r="M109" t="s">
        <v>805</v>
      </c>
      <c r="N109" t="s">
        <v>316</v>
      </c>
      <c r="O109" t="s">
        <v>317</v>
      </c>
      <c r="P109" t="s">
        <v>318</v>
      </c>
      <c r="Q109" t="s">
        <v>319</v>
      </c>
      <c r="R109" t="s">
        <v>320</v>
      </c>
      <c r="S109" t="s">
        <v>321</v>
      </c>
      <c r="T109" t="s">
        <v>322</v>
      </c>
      <c r="U109" t="s">
        <v>317</v>
      </c>
      <c r="V109" t="s">
        <v>404</v>
      </c>
      <c r="W109" t="s">
        <v>320</v>
      </c>
      <c r="X109" s="12">
        <v>1</v>
      </c>
    </row>
    <row r="110" spans="1:24" x14ac:dyDescent="0.2">
      <c r="A110" t="s">
        <v>806</v>
      </c>
      <c r="B110" s="1" t="s">
        <v>78</v>
      </c>
      <c r="C110" t="s">
        <v>807</v>
      </c>
      <c r="D110" t="s">
        <v>808</v>
      </c>
      <c r="E110" s="5">
        <v>115000000</v>
      </c>
      <c r="F110" s="5">
        <v>100</v>
      </c>
      <c r="G110" s="5">
        <v>1150000</v>
      </c>
      <c r="H110">
        <v>3</v>
      </c>
      <c r="I110" s="11">
        <v>45809</v>
      </c>
      <c r="J110" s="7">
        <v>5.014598540145986</v>
      </c>
      <c r="K110" s="11">
        <v>43977</v>
      </c>
      <c r="L110">
        <v>2020</v>
      </c>
      <c r="M110" t="s">
        <v>809</v>
      </c>
      <c r="N110" t="s">
        <v>316</v>
      </c>
      <c r="O110" t="s">
        <v>317</v>
      </c>
      <c r="P110" t="s">
        <v>318</v>
      </c>
      <c r="Q110" t="s">
        <v>319</v>
      </c>
      <c r="R110" t="s">
        <v>320</v>
      </c>
      <c r="S110" t="s">
        <v>321</v>
      </c>
      <c r="T110" t="s">
        <v>322</v>
      </c>
      <c r="U110" t="s">
        <v>317</v>
      </c>
      <c r="V110" t="s">
        <v>810</v>
      </c>
      <c r="W110" t="s">
        <v>320</v>
      </c>
      <c r="X110" s="12">
        <v>1</v>
      </c>
    </row>
    <row r="111" spans="1:24" x14ac:dyDescent="0.2">
      <c r="A111" t="s">
        <v>811</v>
      </c>
      <c r="B111" s="1" t="s">
        <v>182</v>
      </c>
      <c r="C111" t="s">
        <v>812</v>
      </c>
      <c r="D111" t="s">
        <v>813</v>
      </c>
      <c r="E111" s="5">
        <v>460000000</v>
      </c>
      <c r="F111" s="5">
        <v>100</v>
      </c>
      <c r="G111" s="5">
        <v>4600000</v>
      </c>
      <c r="H111">
        <v>0.375</v>
      </c>
      <c r="I111" s="11">
        <v>45809</v>
      </c>
      <c r="J111" s="7">
        <v>4.9899635036496353</v>
      </c>
      <c r="K111" s="11">
        <v>43986</v>
      </c>
      <c r="L111">
        <v>2020</v>
      </c>
      <c r="M111" t="s">
        <v>814</v>
      </c>
      <c r="N111" t="s">
        <v>316</v>
      </c>
      <c r="O111" t="s">
        <v>317</v>
      </c>
      <c r="P111" t="s">
        <v>318</v>
      </c>
      <c r="Q111" t="s">
        <v>319</v>
      </c>
      <c r="R111" t="s">
        <v>320</v>
      </c>
      <c r="S111" t="s">
        <v>321</v>
      </c>
      <c r="T111" t="s">
        <v>322</v>
      </c>
      <c r="U111" t="s">
        <v>317</v>
      </c>
      <c r="V111" t="s">
        <v>404</v>
      </c>
      <c r="W111" t="s">
        <v>320</v>
      </c>
      <c r="X111" s="12">
        <v>1</v>
      </c>
    </row>
    <row r="112" spans="1:24" x14ac:dyDescent="0.2">
      <c r="A112" t="s">
        <v>815</v>
      </c>
      <c r="B112" s="1">
        <v>277393</v>
      </c>
      <c r="C112" t="s">
        <v>816</v>
      </c>
      <c r="D112" t="s">
        <v>817</v>
      </c>
      <c r="E112" s="5">
        <v>212463000</v>
      </c>
      <c r="F112" s="5">
        <v>100</v>
      </c>
      <c r="G112" s="5">
        <v>2124630</v>
      </c>
      <c r="H112">
        <v>3.75</v>
      </c>
      <c r="I112" s="11">
        <v>45809</v>
      </c>
      <c r="J112" s="7">
        <v>5.0364963503649633</v>
      </c>
      <c r="K112" s="11">
        <v>43969</v>
      </c>
      <c r="L112">
        <v>2020</v>
      </c>
      <c r="M112" t="s">
        <v>818</v>
      </c>
      <c r="N112" t="s">
        <v>316</v>
      </c>
      <c r="O112" t="s">
        <v>317</v>
      </c>
      <c r="P112" t="s">
        <v>318</v>
      </c>
      <c r="Q112" t="s">
        <v>319</v>
      </c>
      <c r="R112" t="s">
        <v>320</v>
      </c>
      <c r="S112" t="s">
        <v>321</v>
      </c>
      <c r="T112" t="s">
        <v>322</v>
      </c>
      <c r="U112" t="s">
        <v>317</v>
      </c>
      <c r="V112" t="s">
        <v>819</v>
      </c>
      <c r="W112" t="s">
        <v>320</v>
      </c>
      <c r="X112" s="12">
        <v>1</v>
      </c>
    </row>
    <row r="113" spans="1:24" x14ac:dyDescent="0.2">
      <c r="A113" t="s">
        <v>820</v>
      </c>
      <c r="B113" s="1" t="s">
        <v>226</v>
      </c>
      <c r="C113" t="s">
        <v>821</v>
      </c>
      <c r="D113" t="s">
        <v>822</v>
      </c>
      <c r="E113" s="5">
        <v>517500000</v>
      </c>
      <c r="F113" s="5">
        <v>100</v>
      </c>
      <c r="G113" s="5">
        <v>5175000</v>
      </c>
      <c r="H113">
        <v>2.375</v>
      </c>
      <c r="I113" s="11">
        <v>45809</v>
      </c>
      <c r="J113" s="7">
        <v>5.0282846715328473</v>
      </c>
      <c r="K113" s="11">
        <v>43972</v>
      </c>
      <c r="L113">
        <v>2020</v>
      </c>
      <c r="M113" t="s">
        <v>823</v>
      </c>
      <c r="N113" t="s">
        <v>316</v>
      </c>
      <c r="O113" t="s">
        <v>317</v>
      </c>
      <c r="P113" t="s">
        <v>318</v>
      </c>
      <c r="Q113" t="s">
        <v>319</v>
      </c>
      <c r="R113" t="s">
        <v>320</v>
      </c>
      <c r="S113" t="s">
        <v>321</v>
      </c>
      <c r="T113" t="s">
        <v>322</v>
      </c>
      <c r="U113" t="s">
        <v>317</v>
      </c>
      <c r="V113" t="s">
        <v>374</v>
      </c>
      <c r="W113" t="s">
        <v>320</v>
      </c>
      <c r="X113" s="12">
        <v>1</v>
      </c>
    </row>
    <row r="114" spans="1:24" x14ac:dyDescent="0.2">
      <c r="A114" t="s">
        <v>824</v>
      </c>
      <c r="B114" s="1" t="s">
        <v>144</v>
      </c>
      <c r="C114" t="s">
        <v>825</v>
      </c>
      <c r="D114" t="s">
        <v>826</v>
      </c>
      <c r="E114" s="5">
        <v>1150000000</v>
      </c>
      <c r="F114" s="5">
        <v>100</v>
      </c>
      <c r="G114" s="5">
        <v>11500000</v>
      </c>
      <c r="H114">
        <v>0.625</v>
      </c>
      <c r="I114" s="11">
        <v>45823</v>
      </c>
      <c r="J114" s="7">
        <v>4.9954379562043796</v>
      </c>
      <c r="K114" s="11">
        <v>43998</v>
      </c>
      <c r="L114">
        <v>2020</v>
      </c>
      <c r="M114" t="s">
        <v>827</v>
      </c>
      <c r="N114" t="s">
        <v>316</v>
      </c>
      <c r="O114" t="s">
        <v>317</v>
      </c>
      <c r="P114" t="s">
        <v>318</v>
      </c>
      <c r="Q114" t="s">
        <v>319</v>
      </c>
      <c r="R114" t="s">
        <v>320</v>
      </c>
      <c r="S114" t="s">
        <v>321</v>
      </c>
      <c r="T114" t="s">
        <v>322</v>
      </c>
      <c r="U114" t="s">
        <v>317</v>
      </c>
      <c r="V114" t="s">
        <v>732</v>
      </c>
      <c r="W114" t="s">
        <v>320</v>
      </c>
      <c r="X114" s="12">
        <v>1</v>
      </c>
    </row>
    <row r="115" spans="1:24" x14ac:dyDescent="0.2">
      <c r="A115" t="s">
        <v>828</v>
      </c>
      <c r="B115" s="1">
        <v>745176</v>
      </c>
      <c r="C115" t="s">
        <v>829</v>
      </c>
      <c r="D115" t="s">
        <v>829</v>
      </c>
      <c r="E115" s="5">
        <v>291400000</v>
      </c>
      <c r="F115" s="5">
        <v>100</v>
      </c>
      <c r="G115" s="5">
        <v>2914000</v>
      </c>
      <c r="H115">
        <v>3.5</v>
      </c>
      <c r="I115" s="11">
        <v>45823</v>
      </c>
      <c r="J115" s="7">
        <v>4.9790145985401466</v>
      </c>
      <c r="K115" s="11">
        <v>44004</v>
      </c>
      <c r="L115">
        <v>2020</v>
      </c>
      <c r="M115" t="s">
        <v>830</v>
      </c>
      <c r="N115" t="s">
        <v>316</v>
      </c>
      <c r="O115" t="s">
        <v>317</v>
      </c>
      <c r="P115" t="s">
        <v>318</v>
      </c>
      <c r="Q115" t="s">
        <v>319</v>
      </c>
      <c r="R115" t="s">
        <v>320</v>
      </c>
      <c r="S115" t="s">
        <v>321</v>
      </c>
      <c r="T115" t="s">
        <v>322</v>
      </c>
      <c r="U115" t="s">
        <v>317</v>
      </c>
      <c r="V115" t="s">
        <v>538</v>
      </c>
      <c r="W115" t="s">
        <v>320</v>
      </c>
      <c r="X115" s="12">
        <v>1</v>
      </c>
    </row>
    <row r="116" spans="1:24" x14ac:dyDescent="0.2">
      <c r="A116" t="s">
        <v>831</v>
      </c>
      <c r="B116" s="1">
        <v>891399</v>
      </c>
      <c r="C116" t="s">
        <v>832</v>
      </c>
      <c r="D116" t="s">
        <v>833</v>
      </c>
      <c r="E116" s="5">
        <v>316250000</v>
      </c>
      <c r="F116" s="5">
        <v>100</v>
      </c>
      <c r="G116" s="5">
        <v>3162500</v>
      </c>
      <c r="H116">
        <v>3</v>
      </c>
      <c r="I116" s="11">
        <v>45823</v>
      </c>
      <c r="J116" s="7">
        <v>5.0447080291970803</v>
      </c>
      <c r="K116" s="11">
        <v>43980</v>
      </c>
      <c r="L116">
        <v>2020</v>
      </c>
      <c r="M116" t="s">
        <v>834</v>
      </c>
      <c r="N116" t="s">
        <v>316</v>
      </c>
      <c r="O116" t="s">
        <v>317</v>
      </c>
      <c r="P116" t="s">
        <v>318</v>
      </c>
      <c r="Q116" t="s">
        <v>319</v>
      </c>
      <c r="R116" t="s">
        <v>320</v>
      </c>
      <c r="S116" t="s">
        <v>321</v>
      </c>
      <c r="T116" t="s">
        <v>322</v>
      </c>
      <c r="U116" t="s">
        <v>317</v>
      </c>
      <c r="V116" t="s">
        <v>835</v>
      </c>
      <c r="W116" t="s">
        <v>320</v>
      </c>
      <c r="X116" s="12">
        <v>1</v>
      </c>
    </row>
    <row r="117" spans="1:24" x14ac:dyDescent="0.2">
      <c r="A117" t="s">
        <v>836</v>
      </c>
      <c r="B117" s="1">
        <v>951056</v>
      </c>
      <c r="C117" t="s">
        <v>837</v>
      </c>
      <c r="D117" t="s">
        <v>838</v>
      </c>
      <c r="E117" s="5">
        <v>600000000</v>
      </c>
      <c r="F117" s="5">
        <v>100</v>
      </c>
      <c r="G117" s="5">
        <v>6000000</v>
      </c>
      <c r="H117">
        <v>2.25</v>
      </c>
      <c r="I117" s="11">
        <v>45823</v>
      </c>
      <c r="J117" s="7">
        <v>7.008898015058179</v>
      </c>
      <c r="K117" s="11">
        <v>43263</v>
      </c>
      <c r="L117">
        <v>2018</v>
      </c>
      <c r="M117" t="s">
        <v>839</v>
      </c>
      <c r="N117" t="s">
        <v>316</v>
      </c>
      <c r="O117" t="s">
        <v>317</v>
      </c>
      <c r="P117" t="s">
        <v>318</v>
      </c>
      <c r="Q117" t="s">
        <v>319</v>
      </c>
      <c r="R117" t="s">
        <v>320</v>
      </c>
      <c r="S117" t="s">
        <v>321</v>
      </c>
      <c r="T117" t="s">
        <v>322</v>
      </c>
      <c r="U117" t="s">
        <v>317</v>
      </c>
      <c r="V117" t="s">
        <v>354</v>
      </c>
      <c r="W117" t="s">
        <v>320</v>
      </c>
      <c r="X117" s="12">
        <v>1</v>
      </c>
    </row>
    <row r="118" spans="1:24" x14ac:dyDescent="0.2">
      <c r="A118" t="s">
        <v>840</v>
      </c>
      <c r="B118" s="1">
        <v>981722</v>
      </c>
      <c r="C118" t="s">
        <v>841</v>
      </c>
      <c r="D118" t="s">
        <v>842</v>
      </c>
      <c r="E118" s="5">
        <v>75000000</v>
      </c>
      <c r="F118" s="5">
        <v>100</v>
      </c>
      <c r="G118" s="5">
        <v>750000</v>
      </c>
      <c r="H118">
        <v>3</v>
      </c>
      <c r="I118" s="11">
        <v>45838</v>
      </c>
      <c r="J118" s="7">
        <v>7.0335386721423685</v>
      </c>
      <c r="K118" s="11">
        <v>43269</v>
      </c>
      <c r="L118">
        <v>2018</v>
      </c>
      <c r="M118" t="s">
        <v>843</v>
      </c>
      <c r="N118" t="s">
        <v>316</v>
      </c>
      <c r="O118" t="s">
        <v>317</v>
      </c>
      <c r="P118" t="s">
        <v>318</v>
      </c>
      <c r="Q118" t="s">
        <v>319</v>
      </c>
      <c r="R118" t="s">
        <v>320</v>
      </c>
      <c r="S118" t="s">
        <v>321</v>
      </c>
      <c r="T118" t="s">
        <v>844</v>
      </c>
      <c r="U118" t="s">
        <v>317</v>
      </c>
      <c r="V118" t="s">
        <v>374</v>
      </c>
      <c r="W118" t="s">
        <v>320</v>
      </c>
      <c r="X118" s="12">
        <v>1</v>
      </c>
    </row>
    <row r="119" spans="1:24" x14ac:dyDescent="0.2">
      <c r="A119" t="s">
        <v>845</v>
      </c>
      <c r="B119" s="1">
        <v>327864</v>
      </c>
      <c r="C119" t="s">
        <v>846</v>
      </c>
      <c r="D119" t="s">
        <v>847</v>
      </c>
      <c r="E119" s="5">
        <v>100000000</v>
      </c>
      <c r="F119" s="5">
        <v>100</v>
      </c>
      <c r="G119" s="5">
        <v>1000000</v>
      </c>
      <c r="H119">
        <v>4.25</v>
      </c>
      <c r="I119" s="11">
        <v>45839</v>
      </c>
      <c r="J119" s="7">
        <v>5.0200729927007304</v>
      </c>
      <c r="K119" s="11">
        <v>44005</v>
      </c>
      <c r="L119">
        <v>2020</v>
      </c>
      <c r="M119" t="s">
        <v>848</v>
      </c>
      <c r="N119" t="s">
        <v>316</v>
      </c>
      <c r="O119" t="s">
        <v>317</v>
      </c>
      <c r="P119" t="s">
        <v>318</v>
      </c>
      <c r="Q119" t="s">
        <v>319</v>
      </c>
      <c r="R119" t="s">
        <v>320</v>
      </c>
      <c r="S119" t="s">
        <v>321</v>
      </c>
      <c r="T119" t="s">
        <v>322</v>
      </c>
      <c r="U119" t="s">
        <v>317</v>
      </c>
      <c r="V119" t="s">
        <v>374</v>
      </c>
      <c r="W119" t="s">
        <v>320</v>
      </c>
      <c r="X119" s="12">
        <v>1</v>
      </c>
    </row>
    <row r="120" spans="1:24" x14ac:dyDescent="0.2">
      <c r="A120" t="s">
        <v>849</v>
      </c>
      <c r="B120" s="1" t="s">
        <v>110</v>
      </c>
      <c r="C120" t="s">
        <v>850</v>
      </c>
      <c r="D120" t="s">
        <v>851</v>
      </c>
      <c r="E120" s="5">
        <v>402500000</v>
      </c>
      <c r="F120" s="5">
        <v>100</v>
      </c>
      <c r="G120" s="5">
        <v>4025000</v>
      </c>
      <c r="H120">
        <v>0.75</v>
      </c>
      <c r="I120" s="11">
        <v>45870</v>
      </c>
      <c r="J120" s="7">
        <v>5.0583941605839415</v>
      </c>
      <c r="K120" s="11">
        <v>44022</v>
      </c>
      <c r="L120">
        <v>2020</v>
      </c>
      <c r="M120" t="s">
        <v>852</v>
      </c>
      <c r="N120" t="s">
        <v>316</v>
      </c>
      <c r="O120" t="s">
        <v>317</v>
      </c>
      <c r="P120" t="s">
        <v>318</v>
      </c>
      <c r="Q120" t="s">
        <v>319</v>
      </c>
      <c r="R120" t="s">
        <v>320</v>
      </c>
      <c r="S120" t="s">
        <v>321</v>
      </c>
      <c r="T120" t="s">
        <v>322</v>
      </c>
      <c r="U120" t="s">
        <v>317</v>
      </c>
      <c r="V120" t="s">
        <v>442</v>
      </c>
      <c r="W120" t="s">
        <v>320</v>
      </c>
      <c r="X120" s="12">
        <v>1</v>
      </c>
    </row>
    <row r="121" spans="1:24" x14ac:dyDescent="0.2">
      <c r="A121" t="s">
        <v>853</v>
      </c>
      <c r="B121" s="1">
        <v>511922</v>
      </c>
      <c r="C121" t="s">
        <v>854</v>
      </c>
      <c r="D121" t="s">
        <v>855</v>
      </c>
      <c r="E121" s="5">
        <v>230000000</v>
      </c>
      <c r="F121" s="5">
        <v>100</v>
      </c>
      <c r="G121" s="5">
        <v>2300000</v>
      </c>
      <c r="H121">
        <v>2</v>
      </c>
      <c r="I121" s="11">
        <v>45870</v>
      </c>
      <c r="J121" s="7">
        <v>7.0335386721423685</v>
      </c>
      <c r="K121" s="11">
        <v>43301</v>
      </c>
      <c r="L121">
        <v>2018</v>
      </c>
      <c r="M121" t="s">
        <v>856</v>
      </c>
      <c r="N121" t="s">
        <v>316</v>
      </c>
      <c r="O121" t="s">
        <v>317</v>
      </c>
      <c r="P121" t="s">
        <v>318</v>
      </c>
      <c r="Q121" t="s">
        <v>319</v>
      </c>
      <c r="R121" t="s">
        <v>320</v>
      </c>
      <c r="S121" t="s">
        <v>321</v>
      </c>
      <c r="T121" t="s">
        <v>322</v>
      </c>
      <c r="U121" t="s">
        <v>317</v>
      </c>
      <c r="V121" t="s">
        <v>857</v>
      </c>
      <c r="W121" t="s">
        <v>320</v>
      </c>
      <c r="X121" s="12">
        <v>1</v>
      </c>
    </row>
    <row r="122" spans="1:24" x14ac:dyDescent="0.2">
      <c r="A122" t="s">
        <v>858</v>
      </c>
      <c r="B122" s="1">
        <v>271812</v>
      </c>
      <c r="C122" t="s">
        <v>859</v>
      </c>
      <c r="D122" t="s">
        <v>860</v>
      </c>
      <c r="E122" s="5">
        <v>230000000</v>
      </c>
      <c r="F122" s="5">
        <v>100</v>
      </c>
      <c r="G122" s="5">
        <v>2300000</v>
      </c>
      <c r="H122">
        <v>1.25</v>
      </c>
      <c r="I122" s="11">
        <v>45870</v>
      </c>
      <c r="J122" s="7">
        <v>4.9625912408759127</v>
      </c>
      <c r="K122" s="11">
        <v>44057</v>
      </c>
      <c r="L122">
        <v>2020</v>
      </c>
      <c r="M122" t="s">
        <v>861</v>
      </c>
      <c r="N122" t="s">
        <v>316</v>
      </c>
      <c r="O122" t="s">
        <v>317</v>
      </c>
      <c r="P122" t="s">
        <v>318</v>
      </c>
      <c r="Q122" t="s">
        <v>319</v>
      </c>
      <c r="R122" t="s">
        <v>320</v>
      </c>
      <c r="S122" t="s">
        <v>321</v>
      </c>
      <c r="T122" t="s">
        <v>322</v>
      </c>
      <c r="U122" t="s">
        <v>317</v>
      </c>
      <c r="V122" t="s">
        <v>329</v>
      </c>
      <c r="W122" t="s">
        <v>320</v>
      </c>
      <c r="X122" s="12">
        <v>1</v>
      </c>
    </row>
    <row r="123" spans="1:24" x14ac:dyDescent="0.2">
      <c r="A123" t="s">
        <v>862</v>
      </c>
      <c r="B123" s="1" t="s">
        <v>108</v>
      </c>
      <c r="C123" t="s">
        <v>863</v>
      </c>
      <c r="D123" t="s">
        <v>864</v>
      </c>
      <c r="E123" s="5">
        <v>517500000</v>
      </c>
      <c r="F123" s="5">
        <v>100</v>
      </c>
      <c r="G123" s="5">
        <v>5175000</v>
      </c>
      <c r="H123">
        <v>0.75</v>
      </c>
      <c r="I123" s="11">
        <v>45884</v>
      </c>
      <c r="J123" s="7">
        <v>4.9844890510948909</v>
      </c>
      <c r="K123" s="11">
        <v>44063</v>
      </c>
      <c r="L123">
        <v>2020</v>
      </c>
      <c r="M123" t="s">
        <v>865</v>
      </c>
      <c r="N123" t="s">
        <v>316</v>
      </c>
      <c r="O123" t="s">
        <v>317</v>
      </c>
      <c r="P123" t="s">
        <v>318</v>
      </c>
      <c r="Q123" t="s">
        <v>319</v>
      </c>
      <c r="R123" t="s">
        <v>320</v>
      </c>
      <c r="S123" t="s">
        <v>321</v>
      </c>
      <c r="T123" t="s">
        <v>322</v>
      </c>
      <c r="U123" t="s">
        <v>317</v>
      </c>
      <c r="V123" t="s">
        <v>404</v>
      </c>
      <c r="W123" t="s">
        <v>320</v>
      </c>
      <c r="X123" s="12">
        <v>1</v>
      </c>
    </row>
    <row r="124" spans="1:24" x14ac:dyDescent="0.2">
      <c r="A124" t="s">
        <v>866</v>
      </c>
      <c r="B124" s="1">
        <v>362788</v>
      </c>
      <c r="C124" t="s">
        <v>867</v>
      </c>
      <c r="D124" t="s">
        <v>868</v>
      </c>
      <c r="E124" s="5">
        <v>575000000</v>
      </c>
      <c r="F124" s="5">
        <v>100</v>
      </c>
      <c r="G124" s="5">
        <v>5750000</v>
      </c>
      <c r="H124">
        <v>0.5</v>
      </c>
      <c r="I124" s="11">
        <v>45884</v>
      </c>
      <c r="J124" s="7">
        <v>5.5182481751824817</v>
      </c>
      <c r="K124" s="11">
        <v>43868</v>
      </c>
      <c r="L124">
        <v>2020</v>
      </c>
      <c r="M124" t="s">
        <v>869</v>
      </c>
      <c r="N124" t="s">
        <v>316</v>
      </c>
      <c r="O124" t="s">
        <v>317</v>
      </c>
      <c r="P124" t="s">
        <v>318</v>
      </c>
      <c r="Q124" t="s">
        <v>319</v>
      </c>
      <c r="R124" t="s">
        <v>320</v>
      </c>
      <c r="S124" t="s">
        <v>321</v>
      </c>
      <c r="T124" t="s">
        <v>322</v>
      </c>
      <c r="U124" t="s">
        <v>317</v>
      </c>
      <c r="V124" t="s">
        <v>374</v>
      </c>
      <c r="W124" t="s">
        <v>320</v>
      </c>
      <c r="X124" s="12">
        <v>1</v>
      </c>
    </row>
    <row r="125" spans="1:24" x14ac:dyDescent="0.2">
      <c r="A125" t="s">
        <v>870</v>
      </c>
      <c r="B125" s="1" t="s">
        <v>98</v>
      </c>
      <c r="C125" t="s">
        <v>871</v>
      </c>
      <c r="D125" t="s">
        <v>872</v>
      </c>
      <c r="E125" s="5">
        <v>460000000</v>
      </c>
      <c r="F125" s="5">
        <v>100</v>
      </c>
      <c r="G125" s="5">
        <v>4600000</v>
      </c>
      <c r="H125">
        <v>4.5</v>
      </c>
      <c r="I125" s="11">
        <v>45884</v>
      </c>
      <c r="J125" s="7">
        <v>4.9817518248175183</v>
      </c>
      <c r="K125" s="11">
        <v>44064</v>
      </c>
      <c r="L125">
        <v>2020</v>
      </c>
      <c r="M125" t="s">
        <v>873</v>
      </c>
      <c r="N125" t="s">
        <v>316</v>
      </c>
      <c r="O125" t="s">
        <v>317</v>
      </c>
      <c r="P125" t="s">
        <v>318</v>
      </c>
      <c r="Q125" t="s">
        <v>319</v>
      </c>
      <c r="R125" t="s">
        <v>320</v>
      </c>
      <c r="S125" t="s">
        <v>321</v>
      </c>
      <c r="T125" t="s">
        <v>322</v>
      </c>
      <c r="U125" t="s">
        <v>317</v>
      </c>
      <c r="V125" t="s">
        <v>874</v>
      </c>
      <c r="W125" t="s">
        <v>320</v>
      </c>
      <c r="X125" s="12">
        <v>1</v>
      </c>
    </row>
    <row r="126" spans="1:24" x14ac:dyDescent="0.2">
      <c r="A126" t="s">
        <v>875</v>
      </c>
      <c r="B126" s="1" t="s">
        <v>76</v>
      </c>
      <c r="C126" t="s">
        <v>876</v>
      </c>
      <c r="D126" t="s">
        <v>877</v>
      </c>
      <c r="E126" s="5">
        <v>192500000</v>
      </c>
      <c r="F126" s="5">
        <v>100</v>
      </c>
      <c r="G126" s="5">
        <v>1925000</v>
      </c>
      <c r="H126">
        <v>2.5</v>
      </c>
      <c r="I126" s="11">
        <v>45884</v>
      </c>
      <c r="J126" s="7">
        <v>8.0225129297231526</v>
      </c>
      <c r="K126" s="11">
        <v>42954</v>
      </c>
      <c r="L126">
        <v>2017</v>
      </c>
      <c r="M126" t="s">
        <v>878</v>
      </c>
      <c r="N126" t="s">
        <v>316</v>
      </c>
      <c r="O126" t="s">
        <v>317</v>
      </c>
      <c r="P126" t="s">
        <v>318</v>
      </c>
      <c r="Q126" t="s">
        <v>319</v>
      </c>
      <c r="R126" t="s">
        <v>320</v>
      </c>
      <c r="S126" t="s">
        <v>321</v>
      </c>
      <c r="T126" t="s">
        <v>322</v>
      </c>
      <c r="U126" t="s">
        <v>317</v>
      </c>
      <c r="V126" t="s">
        <v>442</v>
      </c>
      <c r="W126" t="s">
        <v>320</v>
      </c>
      <c r="X126" s="12">
        <v>1</v>
      </c>
    </row>
    <row r="127" spans="1:24" x14ac:dyDescent="0.2">
      <c r="A127" t="s">
        <v>879</v>
      </c>
      <c r="B127" s="1" t="s">
        <v>208</v>
      </c>
      <c r="C127" t="s">
        <v>880</v>
      </c>
      <c r="D127" t="s">
        <v>881</v>
      </c>
      <c r="E127" s="5">
        <v>230000000</v>
      </c>
      <c r="F127" s="5">
        <v>100</v>
      </c>
      <c r="G127" s="5">
        <v>2300000</v>
      </c>
      <c r="H127">
        <v>2.5</v>
      </c>
      <c r="I127" s="11">
        <v>45884</v>
      </c>
      <c r="J127" s="7">
        <v>5.0091240875912408</v>
      </c>
      <c r="K127" s="11">
        <v>44054</v>
      </c>
      <c r="L127">
        <v>2020</v>
      </c>
      <c r="M127" t="s">
        <v>882</v>
      </c>
      <c r="N127" t="s">
        <v>316</v>
      </c>
      <c r="O127" t="s">
        <v>317</v>
      </c>
      <c r="P127" t="s">
        <v>318</v>
      </c>
      <c r="Q127" t="s">
        <v>319</v>
      </c>
      <c r="R127" t="s">
        <v>320</v>
      </c>
      <c r="S127" t="s">
        <v>321</v>
      </c>
      <c r="T127" t="s">
        <v>322</v>
      </c>
      <c r="U127" t="s">
        <v>317</v>
      </c>
      <c r="V127" t="s">
        <v>883</v>
      </c>
      <c r="W127" t="s">
        <v>320</v>
      </c>
      <c r="X127" s="12">
        <v>1</v>
      </c>
    </row>
    <row r="128" spans="1:24" x14ac:dyDescent="0.2">
      <c r="A128" t="s">
        <v>884</v>
      </c>
      <c r="B128" s="1" t="s">
        <v>216</v>
      </c>
      <c r="C128" t="s">
        <v>885</v>
      </c>
      <c r="D128" t="s">
        <v>886</v>
      </c>
      <c r="E128" s="5">
        <v>400000000</v>
      </c>
      <c r="F128" s="5">
        <v>100</v>
      </c>
      <c r="G128" s="5">
        <v>4000000</v>
      </c>
      <c r="H128">
        <v>0.25</v>
      </c>
      <c r="I128" s="11">
        <v>45884</v>
      </c>
      <c r="J128" s="7">
        <v>4.9844890510948909</v>
      </c>
      <c r="K128" s="11">
        <v>44063</v>
      </c>
      <c r="L128">
        <v>2020</v>
      </c>
      <c r="M128" t="s">
        <v>887</v>
      </c>
      <c r="N128" t="s">
        <v>316</v>
      </c>
      <c r="O128" t="s">
        <v>317</v>
      </c>
      <c r="P128" t="s">
        <v>318</v>
      </c>
      <c r="Q128" t="s">
        <v>319</v>
      </c>
      <c r="R128" t="s">
        <v>320</v>
      </c>
      <c r="S128" t="s">
        <v>321</v>
      </c>
      <c r="T128" t="s">
        <v>322</v>
      </c>
      <c r="U128" t="s">
        <v>317</v>
      </c>
      <c r="V128" t="s">
        <v>888</v>
      </c>
      <c r="W128" t="s">
        <v>320</v>
      </c>
      <c r="X128" s="12">
        <v>1</v>
      </c>
    </row>
    <row r="129" spans="1:24" x14ac:dyDescent="0.2">
      <c r="A129" t="s">
        <v>889</v>
      </c>
      <c r="B129" s="1">
        <v>516419</v>
      </c>
      <c r="C129" t="s">
        <v>890</v>
      </c>
      <c r="D129" t="s">
        <v>891</v>
      </c>
      <c r="E129" s="5">
        <v>747500000</v>
      </c>
      <c r="F129" s="5">
        <v>100</v>
      </c>
      <c r="G129" s="5">
        <v>7475000</v>
      </c>
      <c r="H129">
        <v>1</v>
      </c>
      <c r="I129" s="11">
        <v>45901</v>
      </c>
      <c r="J129" s="7">
        <v>5.0282846715328473</v>
      </c>
      <c r="K129" s="11">
        <v>44064</v>
      </c>
      <c r="L129">
        <v>2020</v>
      </c>
      <c r="M129" t="s">
        <v>892</v>
      </c>
      <c r="N129" t="s">
        <v>316</v>
      </c>
      <c r="O129" t="s">
        <v>317</v>
      </c>
      <c r="P129" t="s">
        <v>318</v>
      </c>
      <c r="Q129" t="s">
        <v>319</v>
      </c>
      <c r="R129" t="s">
        <v>320</v>
      </c>
      <c r="S129" t="s">
        <v>321</v>
      </c>
      <c r="T129" t="s">
        <v>322</v>
      </c>
      <c r="U129" t="s">
        <v>317</v>
      </c>
      <c r="V129" t="s">
        <v>638</v>
      </c>
      <c r="W129" t="s">
        <v>320</v>
      </c>
      <c r="X129" s="12">
        <v>1</v>
      </c>
    </row>
    <row r="130" spans="1:24" x14ac:dyDescent="0.2">
      <c r="A130" t="s">
        <v>893</v>
      </c>
      <c r="B130" s="1" t="s">
        <v>164</v>
      </c>
      <c r="C130" t="s">
        <v>894</v>
      </c>
      <c r="D130" t="s">
        <v>895</v>
      </c>
      <c r="E130" s="5">
        <v>1060000000</v>
      </c>
      <c r="F130" s="5">
        <v>100</v>
      </c>
      <c r="G130" s="5">
        <v>10600000</v>
      </c>
      <c r="H130">
        <v>0.125</v>
      </c>
      <c r="I130" s="11">
        <v>45901</v>
      </c>
      <c r="J130" s="7">
        <v>5.9788815017598749</v>
      </c>
      <c r="K130" s="11">
        <v>43717</v>
      </c>
      <c r="L130">
        <v>2019</v>
      </c>
      <c r="M130" t="s">
        <v>896</v>
      </c>
      <c r="N130" t="s">
        <v>316</v>
      </c>
      <c r="O130" t="s">
        <v>317</v>
      </c>
      <c r="P130" t="s">
        <v>318</v>
      </c>
      <c r="Q130" t="s">
        <v>319</v>
      </c>
      <c r="R130" t="s">
        <v>320</v>
      </c>
      <c r="S130" t="s">
        <v>321</v>
      </c>
      <c r="T130" t="s">
        <v>322</v>
      </c>
      <c r="U130" t="s">
        <v>317</v>
      </c>
      <c r="V130" t="s">
        <v>329</v>
      </c>
      <c r="W130" t="s">
        <v>320</v>
      </c>
      <c r="X130" s="12">
        <v>1</v>
      </c>
    </row>
    <row r="131" spans="1:24" x14ac:dyDescent="0.2">
      <c r="A131" t="s">
        <v>897</v>
      </c>
      <c r="B131" s="1" t="s">
        <v>176</v>
      </c>
      <c r="C131" t="s">
        <v>898</v>
      </c>
      <c r="D131" t="s">
        <v>899</v>
      </c>
      <c r="E131" s="5">
        <v>632500000</v>
      </c>
      <c r="F131" s="5">
        <v>100</v>
      </c>
      <c r="G131" s="5">
        <v>6325000</v>
      </c>
      <c r="H131">
        <v>0</v>
      </c>
      <c r="I131" s="11">
        <v>45915</v>
      </c>
      <c r="J131" s="7">
        <v>4.9708029197080297</v>
      </c>
      <c r="K131" s="11">
        <v>44099</v>
      </c>
      <c r="L131">
        <v>2020</v>
      </c>
      <c r="M131" t="s">
        <v>900</v>
      </c>
      <c r="N131" t="s">
        <v>316</v>
      </c>
      <c r="O131" t="s">
        <v>317</v>
      </c>
      <c r="P131" t="s">
        <v>318</v>
      </c>
      <c r="Q131" t="s">
        <v>319</v>
      </c>
      <c r="R131" t="s">
        <v>320</v>
      </c>
      <c r="S131" t="s">
        <v>610</v>
      </c>
      <c r="T131" t="s">
        <v>322</v>
      </c>
      <c r="U131" t="s">
        <v>317</v>
      </c>
      <c r="V131" t="s">
        <v>695</v>
      </c>
      <c r="W131" t="s">
        <v>320</v>
      </c>
      <c r="X131" s="12">
        <v>1</v>
      </c>
    </row>
    <row r="132" spans="1:24" x14ac:dyDescent="0.2">
      <c r="A132" t="s">
        <v>901</v>
      </c>
      <c r="B132" s="1" t="s">
        <v>60</v>
      </c>
      <c r="C132" t="s">
        <v>902</v>
      </c>
      <c r="D132" t="s">
        <v>903</v>
      </c>
      <c r="E132" s="5">
        <v>575000000</v>
      </c>
      <c r="F132" s="5">
        <v>100</v>
      </c>
      <c r="G132" s="5">
        <v>5750000</v>
      </c>
      <c r="H132">
        <v>0.25</v>
      </c>
      <c r="I132" s="11">
        <v>45915</v>
      </c>
      <c r="J132" s="7">
        <v>4.9708029197080297</v>
      </c>
      <c r="K132" s="11">
        <v>44099</v>
      </c>
      <c r="L132">
        <v>2020</v>
      </c>
      <c r="M132" t="s">
        <v>904</v>
      </c>
      <c r="N132" t="s">
        <v>316</v>
      </c>
      <c r="O132" t="s">
        <v>317</v>
      </c>
      <c r="P132" t="s">
        <v>318</v>
      </c>
      <c r="Q132" t="s">
        <v>319</v>
      </c>
      <c r="R132" t="s">
        <v>320</v>
      </c>
      <c r="S132" t="s">
        <v>321</v>
      </c>
      <c r="T132" t="s">
        <v>322</v>
      </c>
      <c r="U132" t="s">
        <v>317</v>
      </c>
      <c r="V132" t="s">
        <v>905</v>
      </c>
      <c r="W132" t="s">
        <v>320</v>
      </c>
      <c r="X132" s="12">
        <v>1</v>
      </c>
    </row>
    <row r="133" spans="1:24" x14ac:dyDescent="0.2">
      <c r="A133" t="s">
        <v>906</v>
      </c>
      <c r="B133" s="1" t="s">
        <v>198</v>
      </c>
      <c r="C133" t="s">
        <v>907</v>
      </c>
      <c r="D133" t="s">
        <v>908</v>
      </c>
      <c r="E133" s="5">
        <v>230000000</v>
      </c>
      <c r="F133" s="5">
        <v>100</v>
      </c>
      <c r="G133" s="5">
        <v>2300000</v>
      </c>
      <c r="H133">
        <v>1</v>
      </c>
      <c r="I133" s="11">
        <v>45915</v>
      </c>
      <c r="J133" s="7">
        <v>4.9790145985401466</v>
      </c>
      <c r="K133" s="11">
        <v>44096</v>
      </c>
      <c r="L133">
        <v>2020</v>
      </c>
      <c r="M133" t="s">
        <v>909</v>
      </c>
      <c r="N133" t="s">
        <v>316</v>
      </c>
      <c r="O133" t="s">
        <v>317</v>
      </c>
      <c r="P133" t="s">
        <v>318</v>
      </c>
      <c r="Q133" t="s">
        <v>319</v>
      </c>
      <c r="R133" t="s">
        <v>320</v>
      </c>
      <c r="S133" t="s">
        <v>321</v>
      </c>
      <c r="T133" t="s">
        <v>322</v>
      </c>
      <c r="U133" t="s">
        <v>317</v>
      </c>
      <c r="V133" t="s">
        <v>910</v>
      </c>
      <c r="W133" t="s">
        <v>320</v>
      </c>
      <c r="X133" s="12">
        <v>1</v>
      </c>
    </row>
    <row r="134" spans="1:24" x14ac:dyDescent="0.2">
      <c r="A134" t="s">
        <v>911</v>
      </c>
      <c r="B134" s="1">
        <v>906546</v>
      </c>
      <c r="C134" t="s">
        <v>912</v>
      </c>
      <c r="D134" t="s">
        <v>913</v>
      </c>
      <c r="E134" s="5">
        <v>100050000</v>
      </c>
      <c r="F134" s="5">
        <v>100</v>
      </c>
      <c r="G134" s="5">
        <v>1000500</v>
      </c>
      <c r="H134">
        <v>5</v>
      </c>
      <c r="I134" s="11">
        <v>45915</v>
      </c>
      <c r="J134" s="7">
        <v>4.9790145985401466</v>
      </c>
      <c r="K134" s="11">
        <v>44096</v>
      </c>
      <c r="L134">
        <v>2020</v>
      </c>
      <c r="M134" t="s">
        <v>914</v>
      </c>
      <c r="N134" t="s">
        <v>316</v>
      </c>
      <c r="O134" t="s">
        <v>317</v>
      </c>
      <c r="P134" t="s">
        <v>318</v>
      </c>
      <c r="Q134" t="s">
        <v>319</v>
      </c>
      <c r="R134" t="s">
        <v>320</v>
      </c>
      <c r="S134" t="s">
        <v>321</v>
      </c>
      <c r="T134" t="s">
        <v>322</v>
      </c>
      <c r="U134" t="s">
        <v>317</v>
      </c>
      <c r="V134" t="s">
        <v>874</v>
      </c>
      <c r="W134" t="s">
        <v>320</v>
      </c>
      <c r="X134" s="12">
        <v>1</v>
      </c>
    </row>
    <row r="135" spans="1:24" x14ac:dyDescent="0.2">
      <c r="A135" t="s">
        <v>915</v>
      </c>
      <c r="B135" s="1" t="s">
        <v>170</v>
      </c>
      <c r="C135" t="s">
        <v>630</v>
      </c>
      <c r="D135" t="s">
        <v>631</v>
      </c>
      <c r="E135" s="5">
        <v>1518000000</v>
      </c>
      <c r="F135" s="5">
        <v>100</v>
      </c>
      <c r="G135" s="5">
        <v>15180000</v>
      </c>
      <c r="H135">
        <v>0.625</v>
      </c>
      <c r="I135" s="11">
        <v>45931</v>
      </c>
      <c r="J135" s="7">
        <v>5.1295620437956204</v>
      </c>
      <c r="K135" s="11">
        <v>44057</v>
      </c>
      <c r="L135">
        <v>2020</v>
      </c>
      <c r="M135" t="s">
        <v>916</v>
      </c>
      <c r="N135" t="s">
        <v>316</v>
      </c>
      <c r="O135" t="s">
        <v>317</v>
      </c>
      <c r="P135" t="s">
        <v>318</v>
      </c>
      <c r="Q135" t="s">
        <v>319</v>
      </c>
      <c r="R135" t="s">
        <v>320</v>
      </c>
      <c r="S135" t="s">
        <v>321</v>
      </c>
      <c r="T135" t="s">
        <v>322</v>
      </c>
      <c r="U135" t="s">
        <v>317</v>
      </c>
      <c r="V135" t="s">
        <v>633</v>
      </c>
      <c r="W135" t="s">
        <v>320</v>
      </c>
      <c r="X135" s="12">
        <v>1</v>
      </c>
    </row>
    <row r="136" spans="1:24" x14ac:dyDescent="0.2">
      <c r="A136" t="s">
        <v>917</v>
      </c>
      <c r="B136" s="1" t="s">
        <v>180</v>
      </c>
      <c r="C136" t="s">
        <v>918</v>
      </c>
      <c r="D136" t="s">
        <v>919</v>
      </c>
      <c r="E136" s="5">
        <v>661250000</v>
      </c>
      <c r="F136" s="5">
        <v>100</v>
      </c>
      <c r="G136" s="5">
        <v>6612500</v>
      </c>
      <c r="H136">
        <v>0</v>
      </c>
      <c r="I136" s="11">
        <v>45945</v>
      </c>
      <c r="J136" s="7">
        <v>4.9844890510948909</v>
      </c>
      <c r="K136" s="11">
        <v>44124</v>
      </c>
      <c r="L136">
        <v>2020</v>
      </c>
      <c r="M136" t="s">
        <v>920</v>
      </c>
      <c r="N136" t="s">
        <v>316</v>
      </c>
      <c r="O136" t="s">
        <v>317</v>
      </c>
      <c r="P136" t="s">
        <v>318</v>
      </c>
      <c r="Q136" t="s">
        <v>319</v>
      </c>
      <c r="R136" t="s">
        <v>320</v>
      </c>
      <c r="S136" t="s">
        <v>610</v>
      </c>
      <c r="T136" t="s">
        <v>322</v>
      </c>
      <c r="U136" t="s">
        <v>317</v>
      </c>
      <c r="V136" t="s">
        <v>921</v>
      </c>
      <c r="W136" t="s">
        <v>320</v>
      </c>
      <c r="X136" s="12">
        <v>1</v>
      </c>
    </row>
    <row r="137" spans="1:24" x14ac:dyDescent="0.2">
      <c r="A137" t="s">
        <v>922</v>
      </c>
      <c r="B137" s="1" t="s">
        <v>224</v>
      </c>
      <c r="C137" t="s">
        <v>923</v>
      </c>
      <c r="D137" t="s">
        <v>924</v>
      </c>
      <c r="E137" s="5">
        <v>172500000</v>
      </c>
      <c r="F137" s="5">
        <v>100</v>
      </c>
      <c r="G137" s="5">
        <v>1725000</v>
      </c>
      <c r="H137">
        <v>1.5</v>
      </c>
      <c r="I137" s="11">
        <v>45945</v>
      </c>
      <c r="J137" s="7">
        <v>6.9815195071868583</v>
      </c>
      <c r="K137" s="11">
        <v>43395</v>
      </c>
      <c r="L137">
        <v>2018</v>
      </c>
      <c r="M137" t="s">
        <v>925</v>
      </c>
      <c r="N137" t="s">
        <v>316</v>
      </c>
      <c r="O137" t="s">
        <v>317</v>
      </c>
      <c r="P137" t="s">
        <v>318</v>
      </c>
      <c r="Q137" t="s">
        <v>319</v>
      </c>
      <c r="R137" t="s">
        <v>320</v>
      </c>
      <c r="S137" t="s">
        <v>321</v>
      </c>
      <c r="T137" t="s">
        <v>322</v>
      </c>
      <c r="U137" t="s">
        <v>317</v>
      </c>
      <c r="V137" t="s">
        <v>905</v>
      </c>
      <c r="W137" t="s">
        <v>320</v>
      </c>
      <c r="X137" s="12">
        <v>1</v>
      </c>
    </row>
    <row r="138" spans="1:24" x14ac:dyDescent="0.2">
      <c r="A138" t="s">
        <v>926</v>
      </c>
      <c r="B138" s="1" t="s">
        <v>82</v>
      </c>
      <c r="C138" t="s">
        <v>927</v>
      </c>
      <c r="D138" t="s">
        <v>928</v>
      </c>
      <c r="E138" s="5">
        <v>1207500000</v>
      </c>
      <c r="F138" s="5">
        <v>100</v>
      </c>
      <c r="G138" s="5">
        <v>12075000</v>
      </c>
      <c r="H138">
        <v>0.25</v>
      </c>
      <c r="I138" s="11">
        <v>45976</v>
      </c>
      <c r="J138" s="7">
        <v>5.5045620437956204</v>
      </c>
      <c r="K138" s="11">
        <v>43965</v>
      </c>
      <c r="L138">
        <v>2020</v>
      </c>
      <c r="M138" t="s">
        <v>929</v>
      </c>
      <c r="N138" t="s">
        <v>316</v>
      </c>
      <c r="O138" t="s">
        <v>317</v>
      </c>
      <c r="P138" t="s">
        <v>318</v>
      </c>
      <c r="Q138" t="s">
        <v>319</v>
      </c>
      <c r="R138" t="s">
        <v>320</v>
      </c>
      <c r="S138" t="s">
        <v>321</v>
      </c>
      <c r="T138" t="s">
        <v>322</v>
      </c>
      <c r="U138" t="s">
        <v>317</v>
      </c>
      <c r="V138" t="s">
        <v>374</v>
      </c>
      <c r="W138" t="s">
        <v>320</v>
      </c>
      <c r="X138" s="12">
        <v>1</v>
      </c>
    </row>
    <row r="139" spans="1:24" x14ac:dyDescent="0.2">
      <c r="A139" t="s">
        <v>930</v>
      </c>
      <c r="B139" s="1" t="s">
        <v>146</v>
      </c>
      <c r="C139" t="s">
        <v>931</v>
      </c>
      <c r="D139" t="s">
        <v>932</v>
      </c>
      <c r="E139" s="5">
        <v>143750000</v>
      </c>
      <c r="F139" s="5">
        <v>100</v>
      </c>
      <c r="G139" s="5">
        <v>1437500</v>
      </c>
      <c r="H139">
        <v>1.25</v>
      </c>
      <c r="I139" s="11">
        <v>45976</v>
      </c>
      <c r="J139" s="7">
        <v>4.9735401459854014</v>
      </c>
      <c r="K139" s="11">
        <v>44159</v>
      </c>
      <c r="L139">
        <v>2020</v>
      </c>
      <c r="M139" t="s">
        <v>933</v>
      </c>
      <c r="N139" t="s">
        <v>316</v>
      </c>
      <c r="O139" t="s">
        <v>317</v>
      </c>
      <c r="P139" t="s">
        <v>318</v>
      </c>
      <c r="Q139" t="s">
        <v>319</v>
      </c>
      <c r="R139" t="s">
        <v>320</v>
      </c>
      <c r="S139" t="s">
        <v>321</v>
      </c>
      <c r="T139" t="s">
        <v>322</v>
      </c>
      <c r="U139" t="s">
        <v>317</v>
      </c>
      <c r="V139" t="s">
        <v>934</v>
      </c>
      <c r="W139" t="s">
        <v>320</v>
      </c>
      <c r="X139" s="12">
        <v>1</v>
      </c>
    </row>
    <row r="140" spans="1:24" x14ac:dyDescent="0.2">
      <c r="A140" t="s">
        <v>935</v>
      </c>
      <c r="B140" s="1" t="s">
        <v>132</v>
      </c>
      <c r="C140" t="s">
        <v>936</v>
      </c>
      <c r="D140" t="s">
        <v>937</v>
      </c>
      <c r="E140" s="5">
        <v>350000000</v>
      </c>
      <c r="F140" s="5">
        <v>100</v>
      </c>
      <c r="G140" s="5">
        <v>3500000</v>
      </c>
      <c r="H140">
        <v>0.125</v>
      </c>
      <c r="I140" s="11">
        <v>45976</v>
      </c>
      <c r="J140" s="7">
        <v>4.9899635036496353</v>
      </c>
      <c r="K140" s="11">
        <v>44153</v>
      </c>
      <c r="L140">
        <v>2020</v>
      </c>
      <c r="M140" t="s">
        <v>938</v>
      </c>
      <c r="N140" t="s">
        <v>316</v>
      </c>
      <c r="O140" t="s">
        <v>317</v>
      </c>
      <c r="P140" t="s">
        <v>318</v>
      </c>
      <c r="Q140" t="s">
        <v>319</v>
      </c>
      <c r="R140" t="s">
        <v>320</v>
      </c>
      <c r="S140" t="s">
        <v>321</v>
      </c>
      <c r="T140" t="s">
        <v>322</v>
      </c>
      <c r="U140" t="s">
        <v>317</v>
      </c>
      <c r="V140" t="s">
        <v>404</v>
      </c>
      <c r="W140" t="s">
        <v>320</v>
      </c>
      <c r="X140" s="12">
        <v>1</v>
      </c>
    </row>
    <row r="141" spans="1:24" x14ac:dyDescent="0.2">
      <c r="A141" t="s">
        <v>939</v>
      </c>
      <c r="B141" s="1">
        <v>905016</v>
      </c>
      <c r="C141" t="s">
        <v>940</v>
      </c>
      <c r="D141" t="s">
        <v>941</v>
      </c>
      <c r="E141" s="5">
        <v>600000000</v>
      </c>
      <c r="F141" s="5">
        <v>98.25</v>
      </c>
      <c r="G141" s="5">
        <v>6106870.2290076334</v>
      </c>
      <c r="H141">
        <v>0</v>
      </c>
      <c r="I141" s="11">
        <v>45976</v>
      </c>
      <c r="J141" s="7">
        <v>4.9489051094890515</v>
      </c>
      <c r="K141" s="11">
        <v>44168</v>
      </c>
      <c r="L141">
        <v>2020</v>
      </c>
      <c r="M141" t="s">
        <v>942</v>
      </c>
      <c r="N141" t="s">
        <v>316</v>
      </c>
      <c r="O141" t="s">
        <v>317</v>
      </c>
      <c r="P141" t="s">
        <v>318</v>
      </c>
      <c r="Q141" t="s">
        <v>319</v>
      </c>
      <c r="R141" t="s">
        <v>320</v>
      </c>
      <c r="S141" t="s">
        <v>610</v>
      </c>
      <c r="T141" t="s">
        <v>322</v>
      </c>
      <c r="U141" t="s">
        <v>317</v>
      </c>
      <c r="V141" t="s">
        <v>943</v>
      </c>
      <c r="W141" t="s">
        <v>320</v>
      </c>
      <c r="X141" s="12">
        <v>1</v>
      </c>
    </row>
    <row r="142" spans="1:24" x14ac:dyDescent="0.2">
      <c r="A142" t="s">
        <v>944</v>
      </c>
      <c r="B142" s="1" t="s">
        <v>210</v>
      </c>
      <c r="C142" t="s">
        <v>945</v>
      </c>
      <c r="D142" t="s">
        <v>946</v>
      </c>
      <c r="E142" s="5">
        <v>150000000</v>
      </c>
      <c r="F142" s="5">
        <v>100</v>
      </c>
      <c r="G142" s="5">
        <v>1500000</v>
      </c>
      <c r="H142">
        <v>5</v>
      </c>
      <c r="I142" s="11">
        <v>45992</v>
      </c>
      <c r="J142" s="7">
        <v>5.4607664233576649</v>
      </c>
      <c r="K142" s="11">
        <v>43997</v>
      </c>
      <c r="L142">
        <v>2020</v>
      </c>
      <c r="M142" t="s">
        <v>947</v>
      </c>
      <c r="N142" t="s">
        <v>316</v>
      </c>
      <c r="O142" t="s">
        <v>317</v>
      </c>
      <c r="P142" t="s">
        <v>318</v>
      </c>
      <c r="Q142" t="s">
        <v>319</v>
      </c>
      <c r="R142" t="s">
        <v>320</v>
      </c>
      <c r="S142" t="s">
        <v>321</v>
      </c>
      <c r="T142" t="s">
        <v>322</v>
      </c>
      <c r="U142" t="s">
        <v>317</v>
      </c>
      <c r="V142" t="s">
        <v>948</v>
      </c>
      <c r="W142" t="s">
        <v>320</v>
      </c>
      <c r="X142" s="12">
        <v>1</v>
      </c>
    </row>
    <row r="143" spans="1:24" x14ac:dyDescent="0.2">
      <c r="A143" t="s">
        <v>949</v>
      </c>
      <c r="B143" s="1" t="s">
        <v>214</v>
      </c>
      <c r="C143" t="s">
        <v>950</v>
      </c>
      <c r="D143" t="s">
        <v>951</v>
      </c>
      <c r="E143" s="5">
        <v>1150000000</v>
      </c>
      <c r="F143" s="5">
        <v>100</v>
      </c>
      <c r="G143" s="5">
        <v>11500000</v>
      </c>
      <c r="H143">
        <v>0</v>
      </c>
      <c r="I143" s="11">
        <v>46006</v>
      </c>
      <c r="J143" s="7">
        <v>5.0091240875912408</v>
      </c>
      <c r="K143" s="11">
        <v>44176</v>
      </c>
      <c r="L143">
        <v>2020</v>
      </c>
      <c r="M143" t="s">
        <v>952</v>
      </c>
      <c r="N143" t="s">
        <v>316</v>
      </c>
      <c r="O143" t="s">
        <v>317</v>
      </c>
      <c r="P143" t="s">
        <v>318</v>
      </c>
      <c r="Q143" t="s">
        <v>319</v>
      </c>
      <c r="R143" t="s">
        <v>320</v>
      </c>
      <c r="S143" t="s">
        <v>610</v>
      </c>
      <c r="T143" t="s">
        <v>322</v>
      </c>
      <c r="U143" t="s">
        <v>317</v>
      </c>
      <c r="V143" t="s">
        <v>948</v>
      </c>
      <c r="W143" t="s">
        <v>320</v>
      </c>
      <c r="X143" s="12">
        <v>1</v>
      </c>
    </row>
    <row r="144" spans="1:24" x14ac:dyDescent="0.2">
      <c r="A144" t="s">
        <v>953</v>
      </c>
      <c r="B144" s="1" t="s">
        <v>96</v>
      </c>
      <c r="C144" t="s">
        <v>954</v>
      </c>
      <c r="D144" t="s">
        <v>955</v>
      </c>
      <c r="E144" s="5">
        <v>201250000</v>
      </c>
      <c r="F144" s="5">
        <v>100</v>
      </c>
      <c r="G144" s="5">
        <v>2012500</v>
      </c>
      <c r="H144">
        <v>0.125</v>
      </c>
      <c r="I144" s="11">
        <v>46006</v>
      </c>
      <c r="J144" s="7">
        <v>4.9927007299270079</v>
      </c>
      <c r="K144" s="11">
        <v>44182</v>
      </c>
      <c r="L144">
        <v>2020</v>
      </c>
      <c r="M144" t="s">
        <v>956</v>
      </c>
      <c r="N144" t="s">
        <v>316</v>
      </c>
      <c r="O144" t="s">
        <v>317</v>
      </c>
      <c r="P144" t="s">
        <v>318</v>
      </c>
      <c r="Q144" t="s">
        <v>319</v>
      </c>
      <c r="R144" t="s">
        <v>320</v>
      </c>
      <c r="S144" t="s">
        <v>321</v>
      </c>
      <c r="T144" t="s">
        <v>322</v>
      </c>
      <c r="U144" t="s">
        <v>317</v>
      </c>
      <c r="V144" t="s">
        <v>329</v>
      </c>
      <c r="W144" t="s">
        <v>320</v>
      </c>
      <c r="X144" s="12">
        <v>1</v>
      </c>
    </row>
    <row r="145" spans="1:24" x14ac:dyDescent="0.2">
      <c r="A145" t="s">
        <v>957</v>
      </c>
      <c r="B145" s="1" t="s">
        <v>102</v>
      </c>
      <c r="C145" t="s">
        <v>507</v>
      </c>
      <c r="D145" t="s">
        <v>508</v>
      </c>
      <c r="E145" s="5">
        <v>2000000000</v>
      </c>
      <c r="F145" s="5">
        <v>100</v>
      </c>
      <c r="G145" s="5">
        <v>20000000</v>
      </c>
      <c r="H145">
        <v>0</v>
      </c>
      <c r="I145" s="11">
        <v>46006</v>
      </c>
      <c r="J145" s="7">
        <v>4.9817518248175183</v>
      </c>
      <c r="K145" s="11">
        <v>44186</v>
      </c>
      <c r="L145">
        <v>2020</v>
      </c>
      <c r="M145" t="s">
        <v>958</v>
      </c>
      <c r="N145" t="s">
        <v>316</v>
      </c>
      <c r="O145" t="s">
        <v>317</v>
      </c>
      <c r="P145" t="s">
        <v>318</v>
      </c>
      <c r="Q145" t="s">
        <v>319</v>
      </c>
      <c r="R145" t="s">
        <v>418</v>
      </c>
      <c r="S145" t="s">
        <v>610</v>
      </c>
      <c r="T145" t="s">
        <v>322</v>
      </c>
      <c r="U145" t="s">
        <v>317</v>
      </c>
      <c r="V145" t="s">
        <v>510</v>
      </c>
      <c r="W145" t="s">
        <v>320</v>
      </c>
      <c r="X145" s="12">
        <v>1</v>
      </c>
    </row>
    <row r="146" spans="1:24" x14ac:dyDescent="0.2">
      <c r="A146" t="s">
        <v>959</v>
      </c>
      <c r="B146" s="1">
        <v>877665</v>
      </c>
      <c r="C146" t="s">
        <v>960</v>
      </c>
      <c r="D146" t="s">
        <v>961</v>
      </c>
      <c r="E146" s="5">
        <v>575000000</v>
      </c>
      <c r="F146" s="5">
        <v>100</v>
      </c>
      <c r="G146" s="5">
        <v>5750000</v>
      </c>
      <c r="H146">
        <v>0</v>
      </c>
      <c r="I146" s="11">
        <v>46023</v>
      </c>
      <c r="J146" s="7">
        <v>5.0371529135705906</v>
      </c>
      <c r="K146" s="11">
        <v>44183</v>
      </c>
      <c r="L146">
        <v>2020</v>
      </c>
      <c r="M146" t="s">
        <v>962</v>
      </c>
      <c r="N146" t="s">
        <v>316</v>
      </c>
      <c r="O146" t="s">
        <v>317</v>
      </c>
      <c r="P146" t="s">
        <v>318</v>
      </c>
      <c r="Q146" t="s">
        <v>319</v>
      </c>
      <c r="R146" t="s">
        <v>320</v>
      </c>
      <c r="S146" t="s">
        <v>610</v>
      </c>
      <c r="T146" t="s">
        <v>322</v>
      </c>
      <c r="U146" t="s">
        <v>317</v>
      </c>
      <c r="V146" t="s">
        <v>963</v>
      </c>
      <c r="W146" t="s">
        <v>320</v>
      </c>
      <c r="X146" s="12">
        <v>1</v>
      </c>
    </row>
    <row r="147" spans="1:24" x14ac:dyDescent="0.2">
      <c r="A147" t="s">
        <v>964</v>
      </c>
      <c r="B147" s="1" t="s">
        <v>190</v>
      </c>
      <c r="C147" t="s">
        <v>965</v>
      </c>
      <c r="D147" t="s">
        <v>966</v>
      </c>
      <c r="E147" s="5">
        <v>1150000000</v>
      </c>
      <c r="F147" s="5">
        <v>100</v>
      </c>
      <c r="G147" s="5">
        <v>11500000</v>
      </c>
      <c r="H147">
        <v>0.25</v>
      </c>
      <c r="I147" s="11">
        <v>46037</v>
      </c>
      <c r="J147" s="7">
        <v>6.0035197497066877</v>
      </c>
      <c r="K147" s="11">
        <v>43844</v>
      </c>
      <c r="L147">
        <v>2020</v>
      </c>
      <c r="M147" t="s">
        <v>967</v>
      </c>
      <c r="N147" t="s">
        <v>316</v>
      </c>
      <c r="O147" t="s">
        <v>317</v>
      </c>
      <c r="P147" t="s">
        <v>318</v>
      </c>
      <c r="Q147" t="s">
        <v>319</v>
      </c>
      <c r="R147" t="s">
        <v>320</v>
      </c>
      <c r="S147" t="s">
        <v>321</v>
      </c>
      <c r="T147" t="s">
        <v>322</v>
      </c>
      <c r="U147" t="s">
        <v>317</v>
      </c>
      <c r="V147" t="s">
        <v>968</v>
      </c>
      <c r="W147" t="s">
        <v>320</v>
      </c>
      <c r="X147" s="12">
        <v>1</v>
      </c>
    </row>
    <row r="148" spans="1:24" x14ac:dyDescent="0.2">
      <c r="A148" t="s">
        <v>969</v>
      </c>
      <c r="B148" s="1" t="s">
        <v>152</v>
      </c>
      <c r="C148" t="s">
        <v>970</v>
      </c>
      <c r="D148" t="s">
        <v>971</v>
      </c>
      <c r="E148" s="5">
        <v>325000000</v>
      </c>
      <c r="F148" s="5">
        <v>100</v>
      </c>
      <c r="G148" s="5">
        <v>3250000</v>
      </c>
      <c r="H148">
        <v>1.75</v>
      </c>
      <c r="I148" s="11">
        <v>46068</v>
      </c>
      <c r="J148" s="7">
        <v>7.008898015058179</v>
      </c>
      <c r="K148" s="11">
        <v>43508</v>
      </c>
      <c r="L148">
        <v>2019</v>
      </c>
      <c r="M148" t="s">
        <v>972</v>
      </c>
      <c r="N148" t="s">
        <v>316</v>
      </c>
      <c r="O148" t="s">
        <v>317</v>
      </c>
      <c r="P148" t="s">
        <v>318</v>
      </c>
      <c r="Q148" t="s">
        <v>319</v>
      </c>
      <c r="R148" t="s">
        <v>320</v>
      </c>
      <c r="S148" t="s">
        <v>321</v>
      </c>
      <c r="T148" t="s">
        <v>322</v>
      </c>
      <c r="U148" t="s">
        <v>317</v>
      </c>
      <c r="V148" t="s">
        <v>905</v>
      </c>
      <c r="W148" t="s">
        <v>320</v>
      </c>
      <c r="X148" s="12">
        <v>1</v>
      </c>
    </row>
    <row r="149" spans="1:24" x14ac:dyDescent="0.2">
      <c r="A149" t="s">
        <v>973</v>
      </c>
      <c r="B149" s="1" t="s">
        <v>162</v>
      </c>
      <c r="C149" t="s">
        <v>706</v>
      </c>
      <c r="D149" t="s">
        <v>707</v>
      </c>
      <c r="E149" s="5">
        <v>650000000</v>
      </c>
      <c r="F149" s="5">
        <v>100</v>
      </c>
      <c r="G149" s="5">
        <v>6500000</v>
      </c>
      <c r="H149">
        <v>0</v>
      </c>
      <c r="I149" s="11">
        <v>46096</v>
      </c>
      <c r="J149" s="7">
        <v>5.4943292921392262</v>
      </c>
      <c r="K149" s="11">
        <v>44089</v>
      </c>
      <c r="L149">
        <v>2020</v>
      </c>
      <c r="M149" t="s">
        <v>974</v>
      </c>
      <c r="N149" t="s">
        <v>316</v>
      </c>
      <c r="O149" t="s">
        <v>317</v>
      </c>
      <c r="P149" t="s">
        <v>318</v>
      </c>
      <c r="Q149" t="s">
        <v>319</v>
      </c>
      <c r="R149" t="s">
        <v>320</v>
      </c>
      <c r="S149" t="s">
        <v>610</v>
      </c>
      <c r="T149" t="s">
        <v>322</v>
      </c>
      <c r="U149" t="s">
        <v>317</v>
      </c>
      <c r="V149" t="s">
        <v>404</v>
      </c>
      <c r="W149" t="s">
        <v>320</v>
      </c>
      <c r="X149" s="12">
        <v>1</v>
      </c>
    </row>
    <row r="150" spans="1:24" x14ac:dyDescent="0.2">
      <c r="A150" t="s">
        <v>975</v>
      </c>
      <c r="B150" s="1">
        <v>938819</v>
      </c>
      <c r="C150" t="s">
        <v>976</v>
      </c>
      <c r="D150" t="s">
        <v>977</v>
      </c>
      <c r="E150" s="5">
        <v>120000000</v>
      </c>
      <c r="F150" s="5">
        <v>100</v>
      </c>
      <c r="G150" s="5">
        <v>1200000</v>
      </c>
      <c r="H150">
        <v>2.875</v>
      </c>
      <c r="I150" s="11">
        <v>46127</v>
      </c>
      <c r="J150" s="7">
        <v>6.1759874853343764</v>
      </c>
      <c r="K150" s="11">
        <v>43871</v>
      </c>
      <c r="L150">
        <v>2020</v>
      </c>
      <c r="M150" t="s">
        <v>978</v>
      </c>
      <c r="N150" t="s">
        <v>316</v>
      </c>
      <c r="O150" t="s">
        <v>317</v>
      </c>
      <c r="P150" t="s">
        <v>318</v>
      </c>
      <c r="Q150" t="s">
        <v>319</v>
      </c>
      <c r="R150" t="s">
        <v>320</v>
      </c>
      <c r="S150" t="s">
        <v>321</v>
      </c>
      <c r="T150" t="s">
        <v>322</v>
      </c>
      <c r="U150" t="s">
        <v>317</v>
      </c>
      <c r="V150" t="s">
        <v>979</v>
      </c>
      <c r="W150" t="s">
        <v>320</v>
      </c>
      <c r="X150" s="12">
        <v>1</v>
      </c>
    </row>
    <row r="151" spans="1:24" x14ac:dyDescent="0.2">
      <c r="A151" t="s">
        <v>980</v>
      </c>
      <c r="B151" s="1" t="s">
        <v>188</v>
      </c>
      <c r="C151" t="s">
        <v>981</v>
      </c>
      <c r="D151" t="s">
        <v>982</v>
      </c>
      <c r="E151" s="5">
        <v>230000000</v>
      </c>
      <c r="F151" s="5">
        <v>100</v>
      </c>
      <c r="G151" s="5">
        <v>2300000</v>
      </c>
      <c r="H151">
        <v>1.5</v>
      </c>
      <c r="I151" s="11">
        <v>46127</v>
      </c>
      <c r="J151" s="7">
        <v>5.9925694172858819</v>
      </c>
      <c r="K151" s="11">
        <v>43938</v>
      </c>
      <c r="L151">
        <v>2020</v>
      </c>
      <c r="M151" t="s">
        <v>983</v>
      </c>
      <c r="N151" t="s">
        <v>316</v>
      </c>
      <c r="O151" t="s">
        <v>317</v>
      </c>
      <c r="P151" t="s">
        <v>318</v>
      </c>
      <c r="Q151" t="s">
        <v>319</v>
      </c>
      <c r="R151" t="s">
        <v>320</v>
      </c>
      <c r="S151" t="s">
        <v>321</v>
      </c>
      <c r="T151" t="s">
        <v>322</v>
      </c>
      <c r="U151" t="s">
        <v>317</v>
      </c>
      <c r="V151" t="s">
        <v>413</v>
      </c>
      <c r="W151" t="s">
        <v>320</v>
      </c>
      <c r="X151" s="12">
        <v>1</v>
      </c>
    </row>
    <row r="152" spans="1:24" x14ac:dyDescent="0.2">
      <c r="A152" t="s">
        <v>984</v>
      </c>
      <c r="B152" s="1">
        <v>325091</v>
      </c>
      <c r="C152" t="s">
        <v>985</v>
      </c>
      <c r="D152" t="s">
        <v>986</v>
      </c>
      <c r="E152" s="5">
        <v>258750000</v>
      </c>
      <c r="F152" s="5">
        <v>100</v>
      </c>
      <c r="G152" s="5">
        <v>2587500</v>
      </c>
      <c r="H152">
        <v>2.75</v>
      </c>
      <c r="I152" s="11">
        <v>46143</v>
      </c>
      <c r="J152" s="7">
        <v>5.9898318341806807</v>
      </c>
      <c r="K152" s="11">
        <v>43955</v>
      </c>
      <c r="L152">
        <v>2020</v>
      </c>
      <c r="M152" t="s">
        <v>987</v>
      </c>
      <c r="N152" t="s">
        <v>316</v>
      </c>
      <c r="O152" t="s">
        <v>317</v>
      </c>
      <c r="P152" t="s">
        <v>318</v>
      </c>
      <c r="Q152" t="s">
        <v>319</v>
      </c>
      <c r="R152" t="s">
        <v>320</v>
      </c>
      <c r="S152" t="s">
        <v>321</v>
      </c>
      <c r="T152" t="s">
        <v>322</v>
      </c>
      <c r="U152" t="s">
        <v>317</v>
      </c>
      <c r="V152" t="s">
        <v>459</v>
      </c>
      <c r="W152" t="s">
        <v>320</v>
      </c>
      <c r="X152" s="12">
        <v>1</v>
      </c>
    </row>
    <row r="153" spans="1:24" x14ac:dyDescent="0.2">
      <c r="A153" t="s">
        <v>988</v>
      </c>
      <c r="B153" s="1">
        <v>327836</v>
      </c>
      <c r="C153" t="s">
        <v>989</v>
      </c>
      <c r="D153" t="s">
        <v>990</v>
      </c>
      <c r="E153" s="5">
        <v>575000000</v>
      </c>
      <c r="F153" s="5">
        <v>100</v>
      </c>
      <c r="G153" s="5">
        <v>5750000</v>
      </c>
      <c r="H153">
        <v>1.75</v>
      </c>
      <c r="I153" s="11">
        <v>46143</v>
      </c>
      <c r="J153" s="7">
        <v>6.0254204145482992</v>
      </c>
      <c r="K153" s="11">
        <v>43942</v>
      </c>
      <c r="L153">
        <v>2020</v>
      </c>
      <c r="M153" t="s">
        <v>991</v>
      </c>
      <c r="N153" t="s">
        <v>316</v>
      </c>
      <c r="O153" t="s">
        <v>317</v>
      </c>
      <c r="P153" t="s">
        <v>318</v>
      </c>
      <c r="Q153" t="s">
        <v>319</v>
      </c>
      <c r="R153" t="s">
        <v>320</v>
      </c>
      <c r="S153" t="s">
        <v>321</v>
      </c>
      <c r="T153" t="s">
        <v>322</v>
      </c>
      <c r="U153" t="s">
        <v>317</v>
      </c>
      <c r="V153" t="s">
        <v>354</v>
      </c>
      <c r="W153" t="s">
        <v>320</v>
      </c>
      <c r="X153" s="12">
        <v>1</v>
      </c>
    </row>
    <row r="154" spans="1:24" x14ac:dyDescent="0.2">
      <c r="A154" t="s">
        <v>992</v>
      </c>
      <c r="B154" s="1">
        <v>696703</v>
      </c>
      <c r="C154" t="s">
        <v>993</v>
      </c>
      <c r="D154" t="s">
        <v>994</v>
      </c>
      <c r="E154" s="5">
        <v>345000000</v>
      </c>
      <c r="F154" s="5">
        <v>100</v>
      </c>
      <c r="G154" s="5">
        <v>3450000</v>
      </c>
      <c r="H154">
        <v>2.25</v>
      </c>
      <c r="I154" s="11">
        <v>46143</v>
      </c>
      <c r="J154" s="7">
        <v>5.9980445834962852</v>
      </c>
      <c r="K154" s="11">
        <v>43952</v>
      </c>
      <c r="L154">
        <v>2020</v>
      </c>
      <c r="M154" t="s">
        <v>995</v>
      </c>
      <c r="N154" t="s">
        <v>316</v>
      </c>
      <c r="O154" t="s">
        <v>317</v>
      </c>
      <c r="P154" t="s">
        <v>318</v>
      </c>
      <c r="Q154" t="s">
        <v>319</v>
      </c>
      <c r="R154" t="s">
        <v>320</v>
      </c>
      <c r="S154" t="s">
        <v>321</v>
      </c>
      <c r="T154" t="s">
        <v>322</v>
      </c>
      <c r="U154" t="s">
        <v>317</v>
      </c>
      <c r="V154" t="s">
        <v>778</v>
      </c>
      <c r="W154" t="s">
        <v>320</v>
      </c>
      <c r="X154" s="12">
        <v>1</v>
      </c>
    </row>
    <row r="155" spans="1:24" x14ac:dyDescent="0.2">
      <c r="A155" t="s">
        <v>996</v>
      </c>
      <c r="B155" s="1" t="s">
        <v>118</v>
      </c>
      <c r="C155" t="s">
        <v>697</v>
      </c>
      <c r="D155" t="s">
        <v>698</v>
      </c>
      <c r="E155" s="5">
        <v>575000000</v>
      </c>
      <c r="F155" s="5">
        <v>100</v>
      </c>
      <c r="G155" s="5">
        <v>5750000</v>
      </c>
      <c r="H155">
        <v>0</v>
      </c>
      <c r="I155" s="11">
        <v>46143</v>
      </c>
      <c r="J155" s="7">
        <v>5.4614782948768088</v>
      </c>
      <c r="K155" s="11">
        <v>44148</v>
      </c>
      <c r="L155">
        <v>2020</v>
      </c>
      <c r="M155" t="s">
        <v>997</v>
      </c>
      <c r="N155" t="s">
        <v>316</v>
      </c>
      <c r="O155" t="s">
        <v>317</v>
      </c>
      <c r="P155" t="s">
        <v>318</v>
      </c>
      <c r="Q155" t="s">
        <v>319</v>
      </c>
      <c r="R155" t="s">
        <v>418</v>
      </c>
      <c r="S155" t="s">
        <v>610</v>
      </c>
      <c r="T155" t="s">
        <v>322</v>
      </c>
      <c r="U155" t="s">
        <v>317</v>
      </c>
      <c r="V155" t="s">
        <v>700</v>
      </c>
      <c r="W155" t="s">
        <v>320</v>
      </c>
      <c r="X155" s="12">
        <v>1</v>
      </c>
    </row>
    <row r="156" spans="1:24" x14ac:dyDescent="0.2">
      <c r="A156" t="s">
        <v>998</v>
      </c>
      <c r="B156" s="1" t="s">
        <v>178</v>
      </c>
      <c r="C156" t="s">
        <v>999</v>
      </c>
      <c r="D156" t="s">
        <v>1000</v>
      </c>
      <c r="E156" s="5">
        <v>143750000</v>
      </c>
      <c r="F156" s="5">
        <v>100</v>
      </c>
      <c r="G156" s="5">
        <v>1437500</v>
      </c>
      <c r="H156">
        <v>4</v>
      </c>
      <c r="I156" s="11">
        <v>46174</v>
      </c>
      <c r="J156" s="7">
        <v>6.0336331638639029</v>
      </c>
      <c r="K156" s="11">
        <v>43970</v>
      </c>
      <c r="L156">
        <v>2020</v>
      </c>
      <c r="M156" t="s">
        <v>1001</v>
      </c>
      <c r="N156" t="s">
        <v>316</v>
      </c>
      <c r="O156" t="s">
        <v>317</v>
      </c>
      <c r="P156" t="s">
        <v>318</v>
      </c>
      <c r="Q156" t="s">
        <v>319</v>
      </c>
      <c r="R156" t="s">
        <v>320</v>
      </c>
      <c r="S156" t="s">
        <v>321</v>
      </c>
      <c r="T156" t="s">
        <v>322</v>
      </c>
      <c r="U156" t="s">
        <v>317</v>
      </c>
      <c r="V156" t="s">
        <v>1002</v>
      </c>
      <c r="W156" t="s">
        <v>320</v>
      </c>
      <c r="X156" s="12">
        <v>1</v>
      </c>
    </row>
    <row r="157" spans="1:24" x14ac:dyDescent="0.2">
      <c r="A157" t="s">
        <v>1003</v>
      </c>
      <c r="B157" s="1" t="s">
        <v>132</v>
      </c>
      <c r="C157" t="s">
        <v>936</v>
      </c>
      <c r="D157" t="s">
        <v>937</v>
      </c>
      <c r="E157" s="5">
        <v>316250000</v>
      </c>
      <c r="F157" s="5">
        <v>100</v>
      </c>
      <c r="G157" s="5">
        <v>3162500</v>
      </c>
      <c r="H157">
        <v>0.75</v>
      </c>
      <c r="I157" s="11">
        <v>46174</v>
      </c>
      <c r="J157" s="7">
        <v>6.9760438056125942</v>
      </c>
      <c r="K157" s="11">
        <v>43626</v>
      </c>
      <c r="L157">
        <v>2019</v>
      </c>
      <c r="M157" t="s">
        <v>1004</v>
      </c>
      <c r="N157" t="s">
        <v>316</v>
      </c>
      <c r="O157" t="s">
        <v>317</v>
      </c>
      <c r="P157" t="s">
        <v>318</v>
      </c>
      <c r="Q157" t="s">
        <v>319</v>
      </c>
      <c r="R157" t="s">
        <v>320</v>
      </c>
      <c r="S157" t="s">
        <v>321</v>
      </c>
      <c r="T157" t="s">
        <v>322</v>
      </c>
      <c r="U157" t="s">
        <v>317</v>
      </c>
      <c r="V157" t="s">
        <v>404</v>
      </c>
      <c r="W157" t="s">
        <v>320</v>
      </c>
      <c r="X157" s="12">
        <v>1</v>
      </c>
    </row>
    <row r="158" spans="1:24" x14ac:dyDescent="0.2">
      <c r="A158" t="s">
        <v>1005</v>
      </c>
      <c r="B158" s="1" t="s">
        <v>164</v>
      </c>
      <c r="C158" t="s">
        <v>894</v>
      </c>
      <c r="D158" t="s">
        <v>895</v>
      </c>
      <c r="E158" s="5">
        <v>1150000000</v>
      </c>
      <c r="F158" s="5">
        <v>100</v>
      </c>
      <c r="G158" s="5">
        <v>11500000</v>
      </c>
      <c r="H158">
        <v>0.375</v>
      </c>
      <c r="I158" s="11">
        <v>46188</v>
      </c>
      <c r="J158" s="7">
        <v>6.0062573328118889</v>
      </c>
      <c r="K158" s="11">
        <v>43994</v>
      </c>
      <c r="L158">
        <v>2020</v>
      </c>
      <c r="M158" t="s">
        <v>1006</v>
      </c>
      <c r="N158" t="s">
        <v>316</v>
      </c>
      <c r="O158" t="s">
        <v>317</v>
      </c>
      <c r="P158" t="s">
        <v>318</v>
      </c>
      <c r="Q158" t="s">
        <v>319</v>
      </c>
      <c r="R158" t="s">
        <v>320</v>
      </c>
      <c r="S158" t="s">
        <v>321</v>
      </c>
      <c r="T158" t="s">
        <v>322</v>
      </c>
      <c r="U158" t="s">
        <v>317</v>
      </c>
      <c r="V158" t="s">
        <v>329</v>
      </c>
      <c r="W158" t="s">
        <v>320</v>
      </c>
      <c r="X158" s="12">
        <v>1</v>
      </c>
    </row>
    <row r="159" spans="1:24" x14ac:dyDescent="0.2">
      <c r="A159" t="s">
        <v>1007</v>
      </c>
      <c r="B159" s="1" t="s">
        <v>122</v>
      </c>
      <c r="C159" t="s">
        <v>1008</v>
      </c>
      <c r="D159" t="s">
        <v>1009</v>
      </c>
      <c r="E159" s="5">
        <v>575000000</v>
      </c>
      <c r="F159" s="5">
        <v>100</v>
      </c>
      <c r="G159" s="5">
        <v>5750000</v>
      </c>
      <c r="H159">
        <v>0.875</v>
      </c>
      <c r="I159" s="11">
        <v>46188</v>
      </c>
      <c r="J159" s="7">
        <v>7.0499657768651609</v>
      </c>
      <c r="K159" s="11">
        <v>43613</v>
      </c>
      <c r="L159">
        <v>2019</v>
      </c>
      <c r="M159" t="s">
        <v>1010</v>
      </c>
      <c r="N159" t="s">
        <v>316</v>
      </c>
      <c r="O159" t="s">
        <v>317</v>
      </c>
      <c r="P159" t="s">
        <v>318</v>
      </c>
      <c r="Q159" t="s">
        <v>319</v>
      </c>
      <c r="R159" t="s">
        <v>320</v>
      </c>
      <c r="S159" t="s">
        <v>321</v>
      </c>
      <c r="T159" t="s">
        <v>322</v>
      </c>
      <c r="U159" t="s">
        <v>317</v>
      </c>
      <c r="V159" t="s">
        <v>1011</v>
      </c>
      <c r="W159" t="s">
        <v>320</v>
      </c>
      <c r="X159" s="12">
        <v>1</v>
      </c>
    </row>
    <row r="160" spans="1:24" x14ac:dyDescent="0.2">
      <c r="A160" t="s">
        <v>1012</v>
      </c>
      <c r="B160" s="1" t="s">
        <v>106</v>
      </c>
      <c r="C160" t="s">
        <v>572</v>
      </c>
      <c r="D160" t="s">
        <v>573</v>
      </c>
      <c r="E160" s="5">
        <v>200000000</v>
      </c>
      <c r="F160" s="5">
        <v>100</v>
      </c>
      <c r="G160" s="5">
        <v>2000000</v>
      </c>
      <c r="H160">
        <v>1.5</v>
      </c>
      <c r="I160" s="11">
        <v>46188</v>
      </c>
      <c r="J160" s="7">
        <v>6.8418891170431211</v>
      </c>
      <c r="K160" s="11">
        <v>43689</v>
      </c>
      <c r="L160">
        <v>2019</v>
      </c>
      <c r="M160" t="s">
        <v>1013</v>
      </c>
      <c r="N160" t="s">
        <v>316</v>
      </c>
      <c r="O160" t="s">
        <v>317</v>
      </c>
      <c r="P160" t="s">
        <v>318</v>
      </c>
      <c r="Q160" t="s">
        <v>319</v>
      </c>
      <c r="R160" t="s">
        <v>320</v>
      </c>
      <c r="S160" t="s">
        <v>321</v>
      </c>
      <c r="T160" t="s">
        <v>322</v>
      </c>
      <c r="U160" t="s">
        <v>317</v>
      </c>
      <c r="V160" t="s">
        <v>575</v>
      </c>
      <c r="W160" t="s">
        <v>320</v>
      </c>
      <c r="X160" s="12">
        <v>1</v>
      </c>
    </row>
    <row r="161" spans="1:24" x14ac:dyDescent="0.2">
      <c r="A161" t="s">
        <v>1014</v>
      </c>
      <c r="B161" s="1" t="s">
        <v>160</v>
      </c>
      <c r="C161" t="s">
        <v>587</v>
      </c>
      <c r="D161" t="s">
        <v>588</v>
      </c>
      <c r="E161" s="5">
        <v>400000000</v>
      </c>
      <c r="F161" s="5">
        <v>100</v>
      </c>
      <c r="G161" s="5">
        <v>4000000</v>
      </c>
      <c r="H161">
        <v>1</v>
      </c>
      <c r="I161" s="11">
        <v>46235</v>
      </c>
      <c r="J161" s="7">
        <v>6.97056810403833</v>
      </c>
      <c r="K161" s="11">
        <v>43689</v>
      </c>
      <c r="L161">
        <v>2019</v>
      </c>
      <c r="M161" t="s">
        <v>1015</v>
      </c>
      <c r="N161" t="s">
        <v>316</v>
      </c>
      <c r="O161" t="s">
        <v>317</v>
      </c>
      <c r="P161" t="s">
        <v>318</v>
      </c>
      <c r="Q161" t="s">
        <v>319</v>
      </c>
      <c r="R161" t="s">
        <v>320</v>
      </c>
      <c r="S161" t="s">
        <v>321</v>
      </c>
      <c r="T161" t="s">
        <v>322</v>
      </c>
      <c r="U161" t="s">
        <v>317</v>
      </c>
      <c r="V161" t="s">
        <v>556</v>
      </c>
      <c r="W161" t="s">
        <v>320</v>
      </c>
      <c r="X161" s="12">
        <v>1</v>
      </c>
    </row>
    <row r="162" spans="1:24" x14ac:dyDescent="0.2">
      <c r="A162" t="s">
        <v>1016</v>
      </c>
      <c r="B162" s="1" t="s">
        <v>158</v>
      </c>
      <c r="C162" t="s">
        <v>757</v>
      </c>
      <c r="D162" t="s">
        <v>758</v>
      </c>
      <c r="E162" s="5">
        <v>1265000000</v>
      </c>
      <c r="F162" s="5">
        <v>100</v>
      </c>
      <c r="G162" s="5">
        <v>12650000</v>
      </c>
      <c r="H162">
        <v>0.75</v>
      </c>
      <c r="I162" s="11">
        <v>46235</v>
      </c>
      <c r="J162" s="7">
        <v>6.9787816563997263</v>
      </c>
      <c r="K162" s="11">
        <v>43686</v>
      </c>
      <c r="L162">
        <v>2019</v>
      </c>
      <c r="M162" t="s">
        <v>1017</v>
      </c>
      <c r="N162" t="s">
        <v>316</v>
      </c>
      <c r="O162" t="s">
        <v>317</v>
      </c>
      <c r="P162" t="s">
        <v>318</v>
      </c>
      <c r="Q162" t="s">
        <v>319</v>
      </c>
      <c r="R162" t="s">
        <v>320</v>
      </c>
      <c r="S162" t="s">
        <v>321</v>
      </c>
      <c r="T162" t="s">
        <v>322</v>
      </c>
      <c r="U162" t="s">
        <v>317</v>
      </c>
      <c r="V162" t="s">
        <v>672</v>
      </c>
      <c r="W162" t="s">
        <v>320</v>
      </c>
      <c r="X162" s="12">
        <v>1</v>
      </c>
    </row>
    <row r="163" spans="1:24" x14ac:dyDescent="0.2">
      <c r="A163" t="s">
        <v>1018</v>
      </c>
      <c r="B163" s="1" t="s">
        <v>102</v>
      </c>
      <c r="C163" t="s">
        <v>507</v>
      </c>
      <c r="D163" t="s">
        <v>508</v>
      </c>
      <c r="E163" s="5">
        <v>3000000000</v>
      </c>
      <c r="F163" s="5">
        <v>100</v>
      </c>
      <c r="G163" s="5">
        <v>30000000</v>
      </c>
      <c r="H163">
        <v>3.375</v>
      </c>
      <c r="I163" s="11">
        <v>46249</v>
      </c>
      <c r="J163" s="7">
        <v>10.017172722747636</v>
      </c>
      <c r="K163" s="11">
        <v>42590</v>
      </c>
      <c r="L163">
        <v>2016</v>
      </c>
      <c r="M163" t="s">
        <v>1019</v>
      </c>
      <c r="N163" t="s">
        <v>316</v>
      </c>
      <c r="O163" t="s">
        <v>317</v>
      </c>
      <c r="P163" t="s">
        <v>318</v>
      </c>
      <c r="Q163" t="s">
        <v>319</v>
      </c>
      <c r="R163" t="s">
        <v>418</v>
      </c>
      <c r="S163" t="s">
        <v>321</v>
      </c>
      <c r="T163" t="s">
        <v>322</v>
      </c>
      <c r="U163" t="s">
        <v>317</v>
      </c>
      <c r="V163" t="s">
        <v>510</v>
      </c>
      <c r="W163" t="s">
        <v>320</v>
      </c>
      <c r="X163" s="12">
        <v>1</v>
      </c>
    </row>
    <row r="164" spans="1:24" x14ac:dyDescent="0.2">
      <c r="A164" t="s">
        <v>1020</v>
      </c>
      <c r="B164" s="1" t="s">
        <v>170</v>
      </c>
      <c r="C164" t="s">
        <v>630</v>
      </c>
      <c r="D164" t="s">
        <v>631</v>
      </c>
      <c r="E164" s="5">
        <v>948750000</v>
      </c>
      <c r="F164" s="5">
        <v>100</v>
      </c>
      <c r="G164" s="5">
        <v>9487500</v>
      </c>
      <c r="H164">
        <v>1</v>
      </c>
      <c r="I164" s="11">
        <v>46249</v>
      </c>
      <c r="J164" s="7">
        <v>6.9897330595482545</v>
      </c>
      <c r="K164" s="11">
        <v>43696</v>
      </c>
      <c r="L164">
        <v>2019</v>
      </c>
      <c r="M164" t="s">
        <v>1021</v>
      </c>
      <c r="N164" t="s">
        <v>316</v>
      </c>
      <c r="O164" t="s">
        <v>317</v>
      </c>
      <c r="P164" t="s">
        <v>318</v>
      </c>
      <c r="Q164" t="s">
        <v>319</v>
      </c>
      <c r="R164" t="s">
        <v>320</v>
      </c>
      <c r="S164" t="s">
        <v>321</v>
      </c>
      <c r="T164" t="s">
        <v>322</v>
      </c>
      <c r="U164" t="s">
        <v>317</v>
      </c>
      <c r="V164" t="s">
        <v>633</v>
      </c>
      <c r="W164" t="s">
        <v>320</v>
      </c>
      <c r="X164" s="12">
        <v>1</v>
      </c>
    </row>
    <row r="165" spans="1:24" x14ac:dyDescent="0.2">
      <c r="A165" t="s">
        <v>1022</v>
      </c>
      <c r="B165" s="1" t="s">
        <v>196</v>
      </c>
      <c r="C165" t="s">
        <v>1023</v>
      </c>
      <c r="D165" t="s">
        <v>1024</v>
      </c>
      <c r="E165" s="5">
        <v>345000000</v>
      </c>
      <c r="F165" s="5">
        <v>100</v>
      </c>
      <c r="G165" s="5">
        <v>3450000</v>
      </c>
      <c r="H165">
        <v>1.125</v>
      </c>
      <c r="I165" s="11">
        <v>46249</v>
      </c>
      <c r="J165" s="7">
        <v>6.9979466119096507</v>
      </c>
      <c r="K165" s="11">
        <v>43693</v>
      </c>
      <c r="L165">
        <v>2019</v>
      </c>
      <c r="M165" t="s">
        <v>1025</v>
      </c>
      <c r="N165" t="s">
        <v>316</v>
      </c>
      <c r="O165" t="s">
        <v>317</v>
      </c>
      <c r="P165" t="s">
        <v>318</v>
      </c>
      <c r="Q165" t="s">
        <v>319</v>
      </c>
      <c r="R165" t="s">
        <v>320</v>
      </c>
      <c r="S165" t="s">
        <v>321</v>
      </c>
      <c r="T165" t="s">
        <v>322</v>
      </c>
      <c r="U165" t="s">
        <v>317</v>
      </c>
      <c r="V165" t="s">
        <v>404</v>
      </c>
      <c r="W165" t="s">
        <v>320</v>
      </c>
      <c r="X165" s="12">
        <v>1</v>
      </c>
    </row>
    <row r="166" spans="1:24" x14ac:dyDescent="0.2">
      <c r="A166" t="s">
        <v>1026</v>
      </c>
      <c r="B166" s="1" t="s">
        <v>172</v>
      </c>
      <c r="C166" t="s">
        <v>1027</v>
      </c>
      <c r="D166" t="s">
        <v>1028</v>
      </c>
      <c r="E166" s="5">
        <v>287500000</v>
      </c>
      <c r="F166" s="5">
        <v>100</v>
      </c>
      <c r="G166" s="5">
        <v>2875000</v>
      </c>
      <c r="H166">
        <v>4.25</v>
      </c>
      <c r="I166" s="11">
        <v>46266</v>
      </c>
      <c r="J166" s="7">
        <v>6.0281579976535005</v>
      </c>
      <c r="K166" s="11">
        <v>44064</v>
      </c>
      <c r="L166">
        <v>2020</v>
      </c>
      <c r="M166" t="s">
        <v>1029</v>
      </c>
      <c r="N166" t="s">
        <v>316</v>
      </c>
      <c r="O166" t="s">
        <v>317</v>
      </c>
      <c r="P166" t="s">
        <v>318</v>
      </c>
      <c r="Q166" t="s">
        <v>319</v>
      </c>
      <c r="R166" t="s">
        <v>320</v>
      </c>
      <c r="S166" t="s">
        <v>321</v>
      </c>
      <c r="T166" t="s">
        <v>322</v>
      </c>
      <c r="U166" t="s">
        <v>317</v>
      </c>
      <c r="V166" t="s">
        <v>778</v>
      </c>
      <c r="W166" t="s">
        <v>320</v>
      </c>
      <c r="X166" s="12">
        <v>1</v>
      </c>
    </row>
    <row r="167" spans="1:24" x14ac:dyDescent="0.2">
      <c r="A167" t="s">
        <v>1030</v>
      </c>
      <c r="B167" s="1" t="s">
        <v>112</v>
      </c>
      <c r="C167" t="s">
        <v>396</v>
      </c>
      <c r="D167" t="s">
        <v>397</v>
      </c>
      <c r="E167" s="5">
        <v>500000000</v>
      </c>
      <c r="F167" s="5">
        <v>100</v>
      </c>
      <c r="G167" s="5">
        <v>5000000</v>
      </c>
      <c r="H167">
        <v>1.375</v>
      </c>
      <c r="I167" s="11">
        <v>46266</v>
      </c>
      <c r="J167" s="7">
        <v>6.9787816563997263</v>
      </c>
      <c r="K167" s="11">
        <v>43717</v>
      </c>
      <c r="L167">
        <v>2019</v>
      </c>
      <c r="M167" t="s">
        <v>1031</v>
      </c>
      <c r="N167" t="s">
        <v>316</v>
      </c>
      <c r="O167" t="s">
        <v>317</v>
      </c>
      <c r="P167" t="s">
        <v>318</v>
      </c>
      <c r="Q167" t="s">
        <v>319</v>
      </c>
      <c r="R167" t="s">
        <v>320</v>
      </c>
      <c r="S167" t="s">
        <v>321</v>
      </c>
      <c r="T167" t="s">
        <v>322</v>
      </c>
      <c r="U167" t="s">
        <v>317</v>
      </c>
      <c r="V167" t="s">
        <v>399</v>
      </c>
      <c r="W167" t="s">
        <v>320</v>
      </c>
      <c r="X167" s="12">
        <v>1</v>
      </c>
    </row>
    <row r="168" spans="1:24" x14ac:dyDescent="0.2">
      <c r="A168" t="s">
        <v>1032</v>
      </c>
      <c r="B168" s="1" t="s">
        <v>94</v>
      </c>
      <c r="C168" t="s">
        <v>1033</v>
      </c>
      <c r="D168" t="s">
        <v>1034</v>
      </c>
      <c r="E168" s="5">
        <v>800000000</v>
      </c>
      <c r="F168" s="5">
        <v>100</v>
      </c>
      <c r="G168" s="5">
        <v>8000000</v>
      </c>
      <c r="H168">
        <v>0.375</v>
      </c>
      <c r="I168" s="11">
        <v>46266</v>
      </c>
      <c r="J168" s="7">
        <v>6.9869952087611225</v>
      </c>
      <c r="K168" s="11">
        <v>43714</v>
      </c>
      <c r="L168">
        <v>2019</v>
      </c>
      <c r="M168" t="s">
        <v>1035</v>
      </c>
      <c r="N168" t="s">
        <v>316</v>
      </c>
      <c r="O168" t="s">
        <v>317</v>
      </c>
      <c r="P168" t="s">
        <v>318</v>
      </c>
      <c r="Q168" t="s">
        <v>319</v>
      </c>
      <c r="R168" t="s">
        <v>320</v>
      </c>
      <c r="S168" t="s">
        <v>321</v>
      </c>
      <c r="T168" t="s">
        <v>322</v>
      </c>
      <c r="U168" t="s">
        <v>317</v>
      </c>
      <c r="V168" t="s">
        <v>374</v>
      </c>
      <c r="W168" t="s">
        <v>320</v>
      </c>
      <c r="X168" s="12">
        <v>1</v>
      </c>
    </row>
    <row r="169" spans="1:24" x14ac:dyDescent="0.2">
      <c r="A169" t="s">
        <v>1036</v>
      </c>
      <c r="B169" s="1" t="s">
        <v>174</v>
      </c>
      <c r="C169" t="s">
        <v>710</v>
      </c>
      <c r="D169" t="s">
        <v>711</v>
      </c>
      <c r="E169" s="5">
        <v>1000000000</v>
      </c>
      <c r="F169" s="5">
        <v>100</v>
      </c>
      <c r="G169" s="5">
        <v>10000000</v>
      </c>
      <c r="H169">
        <v>0</v>
      </c>
      <c r="I169" s="11">
        <v>46266</v>
      </c>
      <c r="J169" s="7">
        <v>6.0281579976535005</v>
      </c>
      <c r="K169" s="11">
        <v>44064</v>
      </c>
      <c r="L169">
        <v>2020</v>
      </c>
      <c r="M169" t="s">
        <v>1037</v>
      </c>
      <c r="N169" t="s">
        <v>316</v>
      </c>
      <c r="O169" t="s">
        <v>317</v>
      </c>
      <c r="P169" t="s">
        <v>318</v>
      </c>
      <c r="Q169" t="s">
        <v>319</v>
      </c>
      <c r="R169" t="s">
        <v>320</v>
      </c>
      <c r="S169" t="s">
        <v>610</v>
      </c>
      <c r="T169" t="s">
        <v>322</v>
      </c>
      <c r="U169" t="s">
        <v>317</v>
      </c>
      <c r="V169" t="s">
        <v>713</v>
      </c>
      <c r="W169" t="s">
        <v>320</v>
      </c>
      <c r="X169" s="12">
        <v>1</v>
      </c>
    </row>
    <row r="170" spans="1:24" x14ac:dyDescent="0.2">
      <c r="A170" t="s">
        <v>1038</v>
      </c>
      <c r="B170" s="1" t="s">
        <v>90</v>
      </c>
      <c r="C170" t="s">
        <v>1039</v>
      </c>
      <c r="D170" t="s">
        <v>1040</v>
      </c>
      <c r="E170" s="5">
        <v>287500000</v>
      </c>
      <c r="F170" s="5">
        <v>100</v>
      </c>
      <c r="G170" s="5">
        <v>2875000</v>
      </c>
      <c r="H170">
        <v>1.5</v>
      </c>
      <c r="I170" s="11">
        <v>46280</v>
      </c>
      <c r="J170" s="7">
        <v>6.9869952087611225</v>
      </c>
      <c r="K170" s="11">
        <v>43728</v>
      </c>
      <c r="L170">
        <v>2019</v>
      </c>
      <c r="M170" t="s">
        <v>1041</v>
      </c>
      <c r="N170" t="s">
        <v>316</v>
      </c>
      <c r="O170" t="s">
        <v>317</v>
      </c>
      <c r="P170" t="s">
        <v>318</v>
      </c>
      <c r="Q170" t="s">
        <v>319</v>
      </c>
      <c r="R170" t="s">
        <v>320</v>
      </c>
      <c r="S170" t="s">
        <v>321</v>
      </c>
      <c r="T170" t="s">
        <v>322</v>
      </c>
      <c r="U170" t="s">
        <v>317</v>
      </c>
      <c r="V170" t="s">
        <v>413</v>
      </c>
      <c r="W170" t="s">
        <v>320</v>
      </c>
      <c r="X170" s="12">
        <v>1</v>
      </c>
    </row>
    <row r="171" spans="1:24" x14ac:dyDescent="0.2">
      <c r="A171" t="s">
        <v>1042</v>
      </c>
      <c r="B171" s="1" t="s">
        <v>64</v>
      </c>
      <c r="C171" t="s">
        <v>1043</v>
      </c>
      <c r="D171" t="s">
        <v>1044</v>
      </c>
      <c r="E171" s="5">
        <v>807538600</v>
      </c>
      <c r="F171" s="5">
        <v>100</v>
      </c>
      <c r="G171" s="5">
        <v>8075386</v>
      </c>
      <c r="H171">
        <v>2.5</v>
      </c>
      <c r="I171" s="11">
        <v>46280</v>
      </c>
      <c r="J171" s="7">
        <v>5.9734063355494724</v>
      </c>
      <c r="K171" s="11">
        <v>44098</v>
      </c>
      <c r="L171">
        <v>2020</v>
      </c>
      <c r="M171" t="s">
        <v>1045</v>
      </c>
      <c r="N171" t="s">
        <v>316</v>
      </c>
      <c r="O171" t="s">
        <v>317</v>
      </c>
      <c r="P171" t="s">
        <v>318</v>
      </c>
      <c r="Q171" t="s">
        <v>319</v>
      </c>
      <c r="R171" t="s">
        <v>320</v>
      </c>
      <c r="S171" t="s">
        <v>321</v>
      </c>
      <c r="T171" t="s">
        <v>322</v>
      </c>
      <c r="U171" t="s">
        <v>317</v>
      </c>
      <c r="V171" t="s">
        <v>1046</v>
      </c>
      <c r="W171" t="s">
        <v>320</v>
      </c>
      <c r="X171" s="12">
        <v>1</v>
      </c>
    </row>
    <row r="172" spans="1:24" x14ac:dyDescent="0.2">
      <c r="A172" t="s">
        <v>1047</v>
      </c>
      <c r="B172" s="1">
        <v>894570</v>
      </c>
      <c r="C172" t="s">
        <v>1048</v>
      </c>
      <c r="D172" t="s">
        <v>1049</v>
      </c>
      <c r="E172" s="5">
        <v>86250000</v>
      </c>
      <c r="F172" s="5">
        <v>100</v>
      </c>
      <c r="G172" s="5">
        <v>862500</v>
      </c>
      <c r="H172">
        <v>3.75</v>
      </c>
      <c r="I172" s="11">
        <v>46280</v>
      </c>
      <c r="J172" s="7">
        <v>6.9952087611225187</v>
      </c>
      <c r="K172" s="11">
        <v>43725</v>
      </c>
      <c r="L172">
        <v>2019</v>
      </c>
      <c r="M172" t="s">
        <v>1050</v>
      </c>
      <c r="N172" t="s">
        <v>316</v>
      </c>
      <c r="O172" t="s">
        <v>317</v>
      </c>
      <c r="P172" t="s">
        <v>318</v>
      </c>
      <c r="Q172" t="s">
        <v>319</v>
      </c>
      <c r="R172" t="s">
        <v>320</v>
      </c>
      <c r="S172" t="s">
        <v>321</v>
      </c>
      <c r="T172" t="s">
        <v>322</v>
      </c>
      <c r="U172" t="s">
        <v>317</v>
      </c>
      <c r="V172" t="s">
        <v>1051</v>
      </c>
      <c r="W172" t="s">
        <v>320</v>
      </c>
      <c r="X172" s="12">
        <v>1</v>
      </c>
    </row>
    <row r="173" spans="1:24" x14ac:dyDescent="0.2">
      <c r="A173" t="s">
        <v>1052</v>
      </c>
      <c r="B173" s="1" t="s">
        <v>212</v>
      </c>
      <c r="C173" t="s">
        <v>1053</v>
      </c>
      <c r="D173" t="s">
        <v>1053</v>
      </c>
      <c r="E173" s="5">
        <v>650000000</v>
      </c>
      <c r="F173" s="5">
        <v>100</v>
      </c>
      <c r="G173" s="5">
        <v>6500000</v>
      </c>
      <c r="H173">
        <v>0.125</v>
      </c>
      <c r="I173" s="11">
        <v>46296</v>
      </c>
      <c r="J173" s="7">
        <v>7.0225872689938402</v>
      </c>
      <c r="K173" s="11">
        <v>43731</v>
      </c>
      <c r="L173">
        <v>2019</v>
      </c>
      <c r="M173" t="s">
        <v>1054</v>
      </c>
      <c r="N173" t="s">
        <v>316</v>
      </c>
      <c r="O173" t="s">
        <v>317</v>
      </c>
      <c r="P173" t="s">
        <v>318</v>
      </c>
      <c r="Q173" t="s">
        <v>319</v>
      </c>
      <c r="R173" t="s">
        <v>320</v>
      </c>
      <c r="S173" t="s">
        <v>321</v>
      </c>
      <c r="T173" t="s">
        <v>322</v>
      </c>
      <c r="U173" t="s">
        <v>317</v>
      </c>
      <c r="V173" t="s">
        <v>633</v>
      </c>
      <c r="W173" t="s">
        <v>320</v>
      </c>
      <c r="X173" s="12">
        <v>1</v>
      </c>
    </row>
    <row r="174" spans="1:24" x14ac:dyDescent="0.2">
      <c r="A174" t="s">
        <v>1055</v>
      </c>
      <c r="B174" s="1">
        <v>544683</v>
      </c>
      <c r="C174" t="s">
        <v>1056</v>
      </c>
      <c r="D174" t="s">
        <v>1057</v>
      </c>
      <c r="E174" s="5">
        <v>350000000</v>
      </c>
      <c r="F174" s="5">
        <v>100</v>
      </c>
      <c r="G174" s="5">
        <v>3500000</v>
      </c>
      <c r="H174">
        <v>5</v>
      </c>
      <c r="I174" s="11">
        <v>46327</v>
      </c>
      <c r="J174" s="7">
        <v>7.0308008213552364</v>
      </c>
      <c r="K174" s="11">
        <v>43759</v>
      </c>
      <c r="L174">
        <v>2019</v>
      </c>
      <c r="M174" t="s">
        <v>1058</v>
      </c>
      <c r="N174" t="s">
        <v>316</v>
      </c>
      <c r="O174" t="s">
        <v>317</v>
      </c>
      <c r="P174" t="s">
        <v>318</v>
      </c>
      <c r="Q174" t="s">
        <v>319</v>
      </c>
      <c r="R174" t="s">
        <v>418</v>
      </c>
      <c r="S174" t="s">
        <v>321</v>
      </c>
      <c r="T174" t="s">
        <v>322</v>
      </c>
      <c r="U174" t="s">
        <v>317</v>
      </c>
      <c r="V174" t="s">
        <v>1059</v>
      </c>
      <c r="W174" t="s">
        <v>320</v>
      </c>
      <c r="X174" s="12">
        <v>1</v>
      </c>
    </row>
    <row r="175" spans="1:24" x14ac:dyDescent="0.2">
      <c r="A175" t="s">
        <v>1060</v>
      </c>
      <c r="B175" s="1">
        <v>271091</v>
      </c>
      <c r="C175" t="s">
        <v>1061</v>
      </c>
      <c r="D175" t="s">
        <v>1062</v>
      </c>
      <c r="E175" s="5">
        <v>550000000</v>
      </c>
      <c r="F175" s="5">
        <v>100</v>
      </c>
      <c r="G175" s="5">
        <v>5500000</v>
      </c>
      <c r="H175">
        <v>1.75</v>
      </c>
      <c r="I175" s="11">
        <v>46327</v>
      </c>
      <c r="J175" s="7">
        <v>6.9623545516769338</v>
      </c>
      <c r="K175" s="11">
        <v>43784</v>
      </c>
      <c r="L175">
        <v>2019</v>
      </c>
      <c r="M175" t="s">
        <v>1063</v>
      </c>
      <c r="N175" t="s">
        <v>316</v>
      </c>
      <c r="O175" t="s">
        <v>317</v>
      </c>
      <c r="P175" t="s">
        <v>318</v>
      </c>
      <c r="Q175" t="s">
        <v>319</v>
      </c>
      <c r="R175" t="s">
        <v>320</v>
      </c>
      <c r="S175" t="s">
        <v>321</v>
      </c>
      <c r="T175" t="s">
        <v>322</v>
      </c>
      <c r="U175" t="s">
        <v>317</v>
      </c>
      <c r="V175" t="s">
        <v>948</v>
      </c>
      <c r="W175" t="s">
        <v>320</v>
      </c>
      <c r="X175" s="12">
        <v>1</v>
      </c>
    </row>
    <row r="176" spans="1:24" x14ac:dyDescent="0.2">
      <c r="A176" t="s">
        <v>1064</v>
      </c>
      <c r="B176" s="1">
        <v>889831</v>
      </c>
      <c r="C176" t="s">
        <v>558</v>
      </c>
      <c r="D176" t="s">
        <v>559</v>
      </c>
      <c r="E176" s="5">
        <v>874500000</v>
      </c>
      <c r="F176" s="5">
        <v>100</v>
      </c>
      <c r="G176" s="5">
        <v>8745000</v>
      </c>
      <c r="H176">
        <v>0</v>
      </c>
      <c r="I176" s="11">
        <v>46371</v>
      </c>
      <c r="J176" s="7">
        <v>5.9925694172858819</v>
      </c>
      <c r="K176" s="11">
        <v>44182</v>
      </c>
      <c r="L176">
        <v>2020</v>
      </c>
      <c r="M176" t="s">
        <v>1065</v>
      </c>
      <c r="N176" t="s">
        <v>316</v>
      </c>
      <c r="O176" t="s">
        <v>317</v>
      </c>
      <c r="P176" t="s">
        <v>318</v>
      </c>
      <c r="Q176" t="s">
        <v>319</v>
      </c>
      <c r="R176" t="s">
        <v>320</v>
      </c>
      <c r="S176" t="s">
        <v>610</v>
      </c>
      <c r="T176" t="s">
        <v>322</v>
      </c>
      <c r="U176" t="s">
        <v>317</v>
      </c>
      <c r="V176" t="s">
        <v>556</v>
      </c>
      <c r="W176" t="s">
        <v>320</v>
      </c>
      <c r="X176" s="12">
        <v>1</v>
      </c>
    </row>
    <row r="177" spans="1:24" x14ac:dyDescent="0.2">
      <c r="A177" t="s">
        <v>1066</v>
      </c>
      <c r="B177" s="1">
        <v>271138</v>
      </c>
      <c r="C177" t="s">
        <v>1067</v>
      </c>
      <c r="D177" t="s">
        <v>1068</v>
      </c>
      <c r="E177" s="5">
        <v>218000000</v>
      </c>
      <c r="F177" s="5">
        <v>100</v>
      </c>
      <c r="G177" s="5">
        <v>2180000</v>
      </c>
      <c r="H177">
        <v>0.875</v>
      </c>
      <c r="I177" s="11">
        <v>46388</v>
      </c>
      <c r="J177" s="7">
        <v>7.0641922725889872</v>
      </c>
      <c r="K177" s="11">
        <v>43808</v>
      </c>
      <c r="L177">
        <v>2019</v>
      </c>
      <c r="M177" t="s">
        <v>1069</v>
      </c>
      <c r="N177" t="s">
        <v>316</v>
      </c>
      <c r="O177" t="s">
        <v>317</v>
      </c>
      <c r="P177" t="s">
        <v>318</v>
      </c>
      <c r="Q177" t="s">
        <v>319</v>
      </c>
      <c r="R177" t="s">
        <v>320</v>
      </c>
      <c r="S177" t="s">
        <v>321</v>
      </c>
      <c r="T177" t="s">
        <v>322</v>
      </c>
      <c r="U177" t="s">
        <v>317</v>
      </c>
      <c r="V177" t="s">
        <v>905</v>
      </c>
      <c r="W177" t="s">
        <v>320</v>
      </c>
      <c r="X177" s="12">
        <v>1</v>
      </c>
    </row>
    <row r="178" spans="1:24" x14ac:dyDescent="0.2">
      <c r="A178" t="s">
        <v>1070</v>
      </c>
      <c r="B178" s="1" t="s">
        <v>220</v>
      </c>
      <c r="C178" t="s">
        <v>1071</v>
      </c>
      <c r="D178" t="s">
        <v>1072</v>
      </c>
      <c r="E178" s="5">
        <v>550000000</v>
      </c>
      <c r="F178" s="5">
        <v>100</v>
      </c>
      <c r="G178" s="5">
        <v>5500000</v>
      </c>
      <c r="H178">
        <v>2.5</v>
      </c>
      <c r="I178" s="11">
        <v>46461</v>
      </c>
      <c r="J178" s="7">
        <v>7.0143737166324431</v>
      </c>
      <c r="K178" s="11">
        <v>43899</v>
      </c>
      <c r="L178">
        <v>2020</v>
      </c>
      <c r="M178" t="s">
        <v>1073</v>
      </c>
      <c r="N178" t="s">
        <v>316</v>
      </c>
      <c r="O178" t="s">
        <v>317</v>
      </c>
      <c r="P178" t="s">
        <v>318</v>
      </c>
      <c r="Q178" t="s">
        <v>319</v>
      </c>
      <c r="R178" t="s">
        <v>320</v>
      </c>
      <c r="S178" t="s">
        <v>321</v>
      </c>
      <c r="T178" t="s">
        <v>322</v>
      </c>
      <c r="U178" t="s">
        <v>317</v>
      </c>
      <c r="V178" t="s">
        <v>349</v>
      </c>
      <c r="W178" t="s">
        <v>320</v>
      </c>
      <c r="X178" s="12">
        <v>1</v>
      </c>
    </row>
    <row r="179" spans="1:24" x14ac:dyDescent="0.2">
      <c r="A179" t="s">
        <v>1074</v>
      </c>
      <c r="B179" s="1" t="s">
        <v>230</v>
      </c>
      <c r="C179" t="s">
        <v>1075</v>
      </c>
      <c r="D179" t="s">
        <v>1076</v>
      </c>
      <c r="E179" s="5">
        <v>287500000</v>
      </c>
      <c r="F179" s="5">
        <v>100</v>
      </c>
      <c r="G179" s="5">
        <v>2875000</v>
      </c>
      <c r="H179">
        <v>2.25</v>
      </c>
      <c r="I179" s="11">
        <v>46508</v>
      </c>
      <c r="J179" s="7">
        <v>7.0390143737166326</v>
      </c>
      <c r="K179" s="11">
        <v>43937</v>
      </c>
      <c r="L179">
        <v>2020</v>
      </c>
      <c r="M179" t="s">
        <v>1077</v>
      </c>
      <c r="N179" t="s">
        <v>316</v>
      </c>
      <c r="O179" t="s">
        <v>317</v>
      </c>
      <c r="P179" t="s">
        <v>318</v>
      </c>
      <c r="Q179" t="s">
        <v>319</v>
      </c>
      <c r="R179" t="s">
        <v>320</v>
      </c>
      <c r="S179" t="s">
        <v>321</v>
      </c>
      <c r="T179" t="s">
        <v>322</v>
      </c>
      <c r="U179" t="s">
        <v>317</v>
      </c>
      <c r="V179" t="s">
        <v>1078</v>
      </c>
      <c r="W179" t="s">
        <v>320</v>
      </c>
      <c r="X179" s="12">
        <v>1</v>
      </c>
    </row>
    <row r="180" spans="1:24" x14ac:dyDescent="0.2">
      <c r="A180" t="s">
        <v>1079</v>
      </c>
      <c r="B180" s="1">
        <v>134966</v>
      </c>
      <c r="C180" t="s">
        <v>356</v>
      </c>
      <c r="D180" t="s">
        <v>357</v>
      </c>
      <c r="E180" s="5">
        <v>125000000</v>
      </c>
      <c r="F180" s="5">
        <v>100</v>
      </c>
      <c r="G180" s="5">
        <v>1250000</v>
      </c>
      <c r="H180">
        <v>3.75</v>
      </c>
      <c r="I180" s="11">
        <v>46539</v>
      </c>
      <c r="J180" s="7">
        <v>7.0362765229295006</v>
      </c>
      <c r="K180" s="11">
        <v>43969</v>
      </c>
      <c r="L180">
        <v>2020</v>
      </c>
      <c r="M180" t="s">
        <v>1080</v>
      </c>
      <c r="N180" t="s">
        <v>316</v>
      </c>
      <c r="O180" t="s">
        <v>317</v>
      </c>
      <c r="P180" t="s">
        <v>318</v>
      </c>
      <c r="Q180" t="s">
        <v>319</v>
      </c>
      <c r="R180" t="s">
        <v>320</v>
      </c>
      <c r="S180" t="s">
        <v>321</v>
      </c>
      <c r="T180" t="s">
        <v>322</v>
      </c>
      <c r="U180" t="s">
        <v>317</v>
      </c>
      <c r="V180" t="s">
        <v>354</v>
      </c>
      <c r="W180" t="s">
        <v>320</v>
      </c>
      <c r="X180" s="12">
        <v>1</v>
      </c>
    </row>
    <row r="181" spans="1:24" x14ac:dyDescent="0.2">
      <c r="A181" t="s">
        <v>1081</v>
      </c>
      <c r="B181" s="1" t="s">
        <v>234</v>
      </c>
      <c r="C181" t="s">
        <v>770</v>
      </c>
      <c r="D181" t="s">
        <v>771</v>
      </c>
      <c r="E181" s="5">
        <v>1000000000</v>
      </c>
      <c r="F181" s="5">
        <v>100</v>
      </c>
      <c r="G181" s="5">
        <v>10000000</v>
      </c>
      <c r="H181">
        <v>1.25</v>
      </c>
      <c r="I181" s="11">
        <v>46539</v>
      </c>
      <c r="J181" s="7">
        <v>7.0335386721423685</v>
      </c>
      <c r="K181" s="11">
        <v>43970</v>
      </c>
      <c r="L181">
        <v>2020</v>
      </c>
      <c r="M181" t="s">
        <v>1082</v>
      </c>
      <c r="N181" t="s">
        <v>316</v>
      </c>
      <c r="O181" t="s">
        <v>317</v>
      </c>
      <c r="P181" t="s">
        <v>318</v>
      </c>
      <c r="Q181" t="s">
        <v>319</v>
      </c>
      <c r="R181" t="s">
        <v>320</v>
      </c>
      <c r="S181" t="s">
        <v>321</v>
      </c>
      <c r="T181" t="s">
        <v>322</v>
      </c>
      <c r="U181" t="s">
        <v>317</v>
      </c>
      <c r="V181" t="s">
        <v>773</v>
      </c>
      <c r="W181" t="s">
        <v>320</v>
      </c>
      <c r="X181" s="12">
        <v>1</v>
      </c>
    </row>
    <row r="182" spans="1:24" x14ac:dyDescent="0.2">
      <c r="A182" t="s">
        <v>1083</v>
      </c>
      <c r="B182" s="1" t="s">
        <v>228</v>
      </c>
      <c r="C182" t="s">
        <v>1084</v>
      </c>
      <c r="D182" t="s">
        <v>1085</v>
      </c>
      <c r="E182" s="5">
        <v>287500000</v>
      </c>
      <c r="F182" s="5">
        <v>100</v>
      </c>
      <c r="G182" s="5">
        <v>2875000</v>
      </c>
      <c r="H182">
        <v>2.75</v>
      </c>
      <c r="I182" s="11">
        <v>46553</v>
      </c>
      <c r="J182" s="7">
        <v>7.008898015058179</v>
      </c>
      <c r="K182" s="11">
        <v>43993</v>
      </c>
      <c r="L182">
        <v>2020</v>
      </c>
      <c r="M182" t="s">
        <v>1086</v>
      </c>
      <c r="N182" t="s">
        <v>316</v>
      </c>
      <c r="O182" t="s">
        <v>317</v>
      </c>
      <c r="P182" t="s">
        <v>318</v>
      </c>
      <c r="Q182" t="s">
        <v>319</v>
      </c>
      <c r="R182" t="s">
        <v>320</v>
      </c>
      <c r="S182" t="s">
        <v>321</v>
      </c>
      <c r="T182" t="s">
        <v>322</v>
      </c>
      <c r="U182" t="s">
        <v>317</v>
      </c>
      <c r="V182" t="s">
        <v>486</v>
      </c>
      <c r="W182" t="s">
        <v>320</v>
      </c>
      <c r="X182" s="12">
        <v>1</v>
      </c>
    </row>
    <row r="183" spans="1:24" x14ac:dyDescent="0.2">
      <c r="A183" t="s">
        <v>1087</v>
      </c>
      <c r="B183" s="1">
        <v>277355</v>
      </c>
      <c r="C183" t="s">
        <v>746</v>
      </c>
      <c r="D183" t="s">
        <v>747</v>
      </c>
      <c r="E183" s="5">
        <v>1150000000</v>
      </c>
      <c r="F183" s="5">
        <v>100</v>
      </c>
      <c r="G183" s="5">
        <v>11500000</v>
      </c>
      <c r="H183">
        <v>0.375</v>
      </c>
      <c r="I183" s="11">
        <v>46631</v>
      </c>
      <c r="J183" s="7">
        <v>8.0444174018862178</v>
      </c>
      <c r="K183" s="11">
        <v>43693</v>
      </c>
      <c r="L183">
        <v>2019</v>
      </c>
      <c r="M183" t="s">
        <v>1088</v>
      </c>
      <c r="N183" t="s">
        <v>316</v>
      </c>
      <c r="O183" t="s">
        <v>317</v>
      </c>
      <c r="P183" t="s">
        <v>318</v>
      </c>
      <c r="Q183" t="s">
        <v>319</v>
      </c>
      <c r="R183" t="s">
        <v>320</v>
      </c>
      <c r="S183" t="s">
        <v>321</v>
      </c>
      <c r="T183" t="s">
        <v>322</v>
      </c>
      <c r="U183" t="s">
        <v>317</v>
      </c>
      <c r="V183" t="s">
        <v>329</v>
      </c>
      <c r="W183" t="s">
        <v>320</v>
      </c>
      <c r="X183" s="12">
        <v>1</v>
      </c>
    </row>
    <row r="184" spans="1:24" x14ac:dyDescent="0.2">
      <c r="A184" t="s">
        <v>1089</v>
      </c>
      <c r="B184" s="1" t="s">
        <v>212</v>
      </c>
      <c r="C184" t="s">
        <v>1053</v>
      </c>
      <c r="D184" t="s">
        <v>1053</v>
      </c>
      <c r="E184" s="5">
        <v>650000000</v>
      </c>
      <c r="F184" s="5">
        <v>100</v>
      </c>
      <c r="G184" s="5">
        <v>6500000</v>
      </c>
      <c r="H184">
        <v>0.125</v>
      </c>
      <c r="I184" s="11">
        <v>46631</v>
      </c>
      <c r="J184" s="7">
        <v>7.0198494182067082</v>
      </c>
      <c r="K184" s="11">
        <v>44067</v>
      </c>
      <c r="L184">
        <v>2020</v>
      </c>
      <c r="M184" t="s">
        <v>1090</v>
      </c>
      <c r="N184" t="s">
        <v>316</v>
      </c>
      <c r="O184" t="s">
        <v>317</v>
      </c>
      <c r="P184" t="s">
        <v>318</v>
      </c>
      <c r="Q184" t="s">
        <v>319</v>
      </c>
      <c r="R184" t="s">
        <v>320</v>
      </c>
      <c r="S184" t="s">
        <v>321</v>
      </c>
      <c r="T184" t="s">
        <v>322</v>
      </c>
      <c r="U184" t="s">
        <v>317</v>
      </c>
      <c r="V184" t="s">
        <v>633</v>
      </c>
      <c r="W184" t="s">
        <v>320</v>
      </c>
      <c r="X184" s="12">
        <v>1</v>
      </c>
    </row>
    <row r="185" spans="1:24" x14ac:dyDescent="0.2">
      <c r="A185" t="s">
        <v>1091</v>
      </c>
      <c r="B185" s="1" t="s">
        <v>100</v>
      </c>
      <c r="C185" t="s">
        <v>540</v>
      </c>
      <c r="D185" t="s">
        <v>541</v>
      </c>
      <c r="E185" s="5">
        <v>266816000</v>
      </c>
      <c r="F185" s="5">
        <v>100</v>
      </c>
      <c r="G185" s="5">
        <v>2668160</v>
      </c>
      <c r="H185">
        <v>2.25</v>
      </c>
      <c r="I185" s="11">
        <v>46645</v>
      </c>
      <c r="J185" s="7">
        <v>6.9979466119096507</v>
      </c>
      <c r="K185" s="11">
        <v>44089</v>
      </c>
      <c r="L185">
        <v>2020</v>
      </c>
      <c r="M185" t="s">
        <v>1092</v>
      </c>
      <c r="N185" t="s">
        <v>316</v>
      </c>
      <c r="O185" t="s">
        <v>317</v>
      </c>
      <c r="P185" t="s">
        <v>318</v>
      </c>
      <c r="Q185" t="s">
        <v>319</v>
      </c>
      <c r="R185" t="s">
        <v>320</v>
      </c>
      <c r="S185" t="s">
        <v>321</v>
      </c>
      <c r="T185" t="s">
        <v>322</v>
      </c>
      <c r="U185" t="s">
        <v>317</v>
      </c>
      <c r="V185" t="s">
        <v>404</v>
      </c>
      <c r="W185" t="s">
        <v>320</v>
      </c>
      <c r="X185" s="12">
        <v>1</v>
      </c>
    </row>
    <row r="186" spans="1:24" x14ac:dyDescent="0.2">
      <c r="A186" t="s">
        <v>1093</v>
      </c>
      <c r="B186" s="1" t="s">
        <v>118</v>
      </c>
      <c r="C186" t="s">
        <v>697</v>
      </c>
      <c r="D186" t="s">
        <v>698</v>
      </c>
      <c r="E186" s="5">
        <v>575000000</v>
      </c>
      <c r="F186" s="5">
        <v>100</v>
      </c>
      <c r="G186" s="5">
        <v>5750000</v>
      </c>
      <c r="H186">
        <v>0.25</v>
      </c>
      <c r="I186" s="11">
        <v>46692</v>
      </c>
      <c r="J186" s="7">
        <v>6.9650924024640659</v>
      </c>
      <c r="K186" s="11">
        <v>44148</v>
      </c>
      <c r="L186">
        <v>2020</v>
      </c>
      <c r="M186" t="s">
        <v>1094</v>
      </c>
      <c r="N186" t="s">
        <v>316</v>
      </c>
      <c r="O186" t="s">
        <v>317</v>
      </c>
      <c r="P186" t="s">
        <v>318</v>
      </c>
      <c r="Q186" t="s">
        <v>319</v>
      </c>
      <c r="R186" t="s">
        <v>418</v>
      </c>
      <c r="S186" t="s">
        <v>321</v>
      </c>
      <c r="T186" t="s">
        <v>322</v>
      </c>
      <c r="U186" t="s">
        <v>317</v>
      </c>
      <c r="V186" t="s">
        <v>700</v>
      </c>
      <c r="W186" t="s">
        <v>320</v>
      </c>
      <c r="X186" s="12">
        <v>1</v>
      </c>
    </row>
    <row r="187" spans="1:24" x14ac:dyDescent="0.2">
      <c r="A187" t="s">
        <v>1095</v>
      </c>
      <c r="B187" s="1" t="s">
        <v>126</v>
      </c>
      <c r="C187" t="s">
        <v>1096</v>
      </c>
      <c r="D187" t="s">
        <v>1097</v>
      </c>
      <c r="E187" s="5">
        <v>497094000</v>
      </c>
      <c r="F187" s="5">
        <v>100</v>
      </c>
      <c r="G187" s="5">
        <v>4970940</v>
      </c>
      <c r="H187">
        <v>6</v>
      </c>
      <c r="I187" s="11">
        <v>46722</v>
      </c>
      <c r="J187" s="7">
        <v>7.0362765229295006</v>
      </c>
      <c r="K187" s="11">
        <v>44152</v>
      </c>
      <c r="L187">
        <v>2020</v>
      </c>
      <c r="M187" t="s">
        <v>1098</v>
      </c>
      <c r="N187" t="s">
        <v>316</v>
      </c>
      <c r="O187" t="s">
        <v>317</v>
      </c>
      <c r="P187" t="s">
        <v>318</v>
      </c>
      <c r="Q187" t="s">
        <v>319</v>
      </c>
      <c r="R187" t="s">
        <v>320</v>
      </c>
      <c r="S187" t="s">
        <v>321</v>
      </c>
      <c r="T187" t="s">
        <v>322</v>
      </c>
      <c r="U187" t="s">
        <v>317</v>
      </c>
      <c r="V187" t="s">
        <v>1099</v>
      </c>
      <c r="W187" t="s">
        <v>320</v>
      </c>
      <c r="X187" s="12">
        <v>1</v>
      </c>
    </row>
    <row r="188" spans="1:24" x14ac:dyDescent="0.2">
      <c r="A188" t="s">
        <v>1100</v>
      </c>
      <c r="B188" s="1" t="s">
        <v>122</v>
      </c>
      <c r="C188" t="s">
        <v>1101</v>
      </c>
      <c r="D188" t="s">
        <v>1102</v>
      </c>
      <c r="E188" s="5">
        <v>575000000</v>
      </c>
      <c r="F188" s="5">
        <v>100</v>
      </c>
      <c r="G188" s="5">
        <v>5750000</v>
      </c>
      <c r="H188">
        <v>2</v>
      </c>
      <c r="I188" s="11">
        <v>47498</v>
      </c>
      <c r="J188" s="7">
        <v>10.636550308008214</v>
      </c>
      <c r="K188" s="11">
        <v>43613</v>
      </c>
      <c r="L188">
        <v>2019</v>
      </c>
      <c r="M188" t="s">
        <v>1103</v>
      </c>
      <c r="N188" t="s">
        <v>316</v>
      </c>
      <c r="O188" t="s">
        <v>317</v>
      </c>
      <c r="P188" t="s">
        <v>318</v>
      </c>
      <c r="Q188" t="s">
        <v>319</v>
      </c>
      <c r="R188" t="s">
        <v>320</v>
      </c>
      <c r="S188" t="s">
        <v>321</v>
      </c>
      <c r="T188" t="s">
        <v>322</v>
      </c>
      <c r="U188" t="s">
        <v>317</v>
      </c>
      <c r="V188" t="s">
        <v>1011</v>
      </c>
      <c r="W188" t="s">
        <v>320</v>
      </c>
      <c r="X188" s="12">
        <v>1</v>
      </c>
    </row>
    <row r="189" spans="1:24" x14ac:dyDescent="0.2">
      <c r="A189" t="s">
        <v>1104</v>
      </c>
      <c r="B189" s="1" t="s">
        <v>74</v>
      </c>
      <c r="C189" t="s">
        <v>553</v>
      </c>
      <c r="D189" t="s">
        <v>554</v>
      </c>
      <c r="E189" s="5">
        <v>460000000</v>
      </c>
      <c r="F189" s="5">
        <v>100</v>
      </c>
      <c r="G189" s="5">
        <v>4600000</v>
      </c>
      <c r="H189">
        <v>1</v>
      </c>
      <c r="I189" s="11">
        <v>49461</v>
      </c>
      <c r="J189" s="7">
        <v>19.997913950456322</v>
      </c>
      <c r="K189" s="11">
        <v>42157</v>
      </c>
      <c r="L189">
        <v>2015</v>
      </c>
      <c r="M189" t="s">
        <v>1105</v>
      </c>
      <c r="N189" t="s">
        <v>316</v>
      </c>
      <c r="O189" t="s">
        <v>317</v>
      </c>
      <c r="P189" t="s">
        <v>318</v>
      </c>
      <c r="Q189" t="s">
        <v>319</v>
      </c>
      <c r="R189" t="s">
        <v>320</v>
      </c>
      <c r="S189" t="s">
        <v>321</v>
      </c>
      <c r="T189" t="s">
        <v>322</v>
      </c>
      <c r="U189" t="s">
        <v>317</v>
      </c>
      <c r="V189" t="s">
        <v>556</v>
      </c>
      <c r="W189" t="s">
        <v>320</v>
      </c>
      <c r="X189" s="12">
        <v>1</v>
      </c>
    </row>
    <row r="190" spans="1:24" x14ac:dyDescent="0.2">
      <c r="A190" t="s">
        <v>1106</v>
      </c>
      <c r="B190" s="1" t="s">
        <v>74</v>
      </c>
      <c r="C190" t="s">
        <v>553</v>
      </c>
      <c r="D190" t="s">
        <v>554</v>
      </c>
      <c r="E190" s="5">
        <v>460000000</v>
      </c>
      <c r="F190" s="5">
        <v>100</v>
      </c>
      <c r="G190" s="5">
        <v>4600000</v>
      </c>
      <c r="H190">
        <v>1.625</v>
      </c>
      <c r="I190" s="11">
        <v>49461</v>
      </c>
      <c r="J190" s="7">
        <v>19.997913950456322</v>
      </c>
      <c r="K190" s="11">
        <v>42157</v>
      </c>
      <c r="L190">
        <v>2015</v>
      </c>
      <c r="M190" t="s">
        <v>1107</v>
      </c>
      <c r="N190" t="s">
        <v>316</v>
      </c>
      <c r="O190" t="s">
        <v>317</v>
      </c>
      <c r="P190" t="s">
        <v>318</v>
      </c>
      <c r="Q190" t="s">
        <v>319</v>
      </c>
      <c r="R190" t="s">
        <v>320</v>
      </c>
      <c r="S190" t="s">
        <v>321</v>
      </c>
      <c r="T190" t="s">
        <v>322</v>
      </c>
      <c r="U190" t="s">
        <v>317</v>
      </c>
      <c r="V190" t="s">
        <v>556</v>
      </c>
      <c r="W190" t="s">
        <v>320</v>
      </c>
      <c r="X190" s="12">
        <v>1</v>
      </c>
    </row>
    <row r="191" spans="1:24" x14ac:dyDescent="0.2">
      <c r="A191" t="s">
        <v>1108</v>
      </c>
      <c r="B191" s="1">
        <v>719643</v>
      </c>
      <c r="C191" t="s">
        <v>720</v>
      </c>
      <c r="D191" t="s">
        <v>721</v>
      </c>
      <c r="E191" s="5">
        <v>676488000</v>
      </c>
      <c r="F191" s="5">
        <v>100</v>
      </c>
      <c r="G191" s="5">
        <v>6764880</v>
      </c>
      <c r="H191">
        <v>1</v>
      </c>
      <c r="I191" s="11">
        <v>49658</v>
      </c>
      <c r="J191" s="7">
        <v>20.022555410691005</v>
      </c>
      <c r="K191" s="11">
        <v>42345</v>
      </c>
      <c r="L191">
        <v>2015</v>
      </c>
      <c r="M191" t="s">
        <v>1109</v>
      </c>
      <c r="N191" t="s">
        <v>316</v>
      </c>
      <c r="O191" t="s">
        <v>317</v>
      </c>
      <c r="P191" t="s">
        <v>318</v>
      </c>
      <c r="Q191" t="s">
        <v>319</v>
      </c>
      <c r="R191" t="s">
        <v>320</v>
      </c>
      <c r="S191" t="s">
        <v>321</v>
      </c>
      <c r="T191" t="s">
        <v>322</v>
      </c>
      <c r="U191" t="s">
        <v>317</v>
      </c>
      <c r="V191" t="s">
        <v>556</v>
      </c>
      <c r="W191" t="s">
        <v>320</v>
      </c>
      <c r="X191" s="12">
        <v>1</v>
      </c>
    </row>
    <row r="192" spans="1:24" x14ac:dyDescent="0.2">
      <c r="A192" t="s">
        <v>1110</v>
      </c>
      <c r="B192" s="1">
        <v>981722</v>
      </c>
      <c r="C192" t="s">
        <v>841</v>
      </c>
      <c r="D192" t="s">
        <v>842</v>
      </c>
      <c r="E192" s="5">
        <v>50000000</v>
      </c>
      <c r="F192" s="5">
        <v>100</v>
      </c>
      <c r="G192" s="5">
        <v>500000</v>
      </c>
      <c r="H192">
        <v>4.125</v>
      </c>
      <c r="I192" s="11">
        <v>49902</v>
      </c>
      <c r="J192" s="7">
        <v>20.008994915917089</v>
      </c>
      <c r="K192" s="11">
        <v>42593</v>
      </c>
      <c r="L192">
        <v>2016</v>
      </c>
      <c r="M192" t="s">
        <v>1111</v>
      </c>
      <c r="N192" t="s">
        <v>316</v>
      </c>
      <c r="O192" t="s">
        <v>317</v>
      </c>
      <c r="P192" t="s">
        <v>318</v>
      </c>
      <c r="Q192" t="s">
        <v>319</v>
      </c>
      <c r="R192" t="s">
        <v>320</v>
      </c>
      <c r="S192" t="s">
        <v>321</v>
      </c>
      <c r="T192" t="s">
        <v>844</v>
      </c>
      <c r="U192" t="s">
        <v>317</v>
      </c>
      <c r="V192" t="s">
        <v>374</v>
      </c>
      <c r="W192" t="s">
        <v>320</v>
      </c>
      <c r="X192" s="12">
        <v>1</v>
      </c>
    </row>
    <row r="193" spans="1:24" x14ac:dyDescent="0.2">
      <c r="A193" t="s">
        <v>1112</v>
      </c>
      <c r="B193" s="1">
        <v>905966</v>
      </c>
      <c r="C193" t="s">
        <v>1113</v>
      </c>
      <c r="D193" t="s">
        <v>1114</v>
      </c>
      <c r="E193" s="5">
        <v>325000000</v>
      </c>
      <c r="F193" s="5">
        <v>100</v>
      </c>
      <c r="G193" s="5">
        <v>3250000</v>
      </c>
      <c r="H193">
        <v>3.25</v>
      </c>
      <c r="I193" s="11">
        <v>50328</v>
      </c>
      <c r="J193" s="7">
        <v>20.063624511082139</v>
      </c>
      <c r="K193" s="11">
        <v>43000</v>
      </c>
      <c r="L193">
        <v>2017</v>
      </c>
      <c r="M193" t="s">
        <v>1115</v>
      </c>
      <c r="N193" t="s">
        <v>316</v>
      </c>
      <c r="O193" t="s">
        <v>317</v>
      </c>
      <c r="P193" t="s">
        <v>318</v>
      </c>
      <c r="Q193" t="s">
        <v>319</v>
      </c>
      <c r="R193" t="s">
        <v>320</v>
      </c>
      <c r="S193" t="s">
        <v>321</v>
      </c>
      <c r="T193" t="s">
        <v>322</v>
      </c>
      <c r="U193" t="s">
        <v>317</v>
      </c>
      <c r="V193" t="s">
        <v>339</v>
      </c>
      <c r="W193" t="s">
        <v>320</v>
      </c>
      <c r="X193" s="12">
        <v>1</v>
      </c>
    </row>
    <row r="194" spans="1:24" x14ac:dyDescent="0.2">
      <c r="A194" t="s">
        <v>1116</v>
      </c>
      <c r="B194" s="1" t="s">
        <v>70</v>
      </c>
      <c r="C194" t="s">
        <v>1117</v>
      </c>
      <c r="D194" t="s">
        <v>1118</v>
      </c>
      <c r="E194" s="5">
        <v>575000000</v>
      </c>
      <c r="F194" s="5">
        <v>100</v>
      </c>
      <c r="G194" s="5">
        <v>5750000</v>
      </c>
      <c r="H194">
        <v>2.75</v>
      </c>
      <c r="I194" s="11">
        <v>54210</v>
      </c>
      <c r="J194" s="7">
        <v>30.0226088492449</v>
      </c>
      <c r="K194" s="11">
        <v>43244</v>
      </c>
      <c r="L194">
        <v>2018</v>
      </c>
      <c r="M194" t="s">
        <v>1119</v>
      </c>
      <c r="N194" t="s">
        <v>316</v>
      </c>
      <c r="O194" t="s">
        <v>317</v>
      </c>
      <c r="P194" t="s">
        <v>318</v>
      </c>
      <c r="Q194" t="s">
        <v>319</v>
      </c>
      <c r="R194" t="s">
        <v>320</v>
      </c>
      <c r="S194" t="s">
        <v>321</v>
      </c>
      <c r="T194" t="s">
        <v>322</v>
      </c>
      <c r="U194" t="s">
        <v>317</v>
      </c>
      <c r="V194" t="s">
        <v>943</v>
      </c>
      <c r="W194" t="s">
        <v>320</v>
      </c>
      <c r="X194" s="12">
        <v>1</v>
      </c>
    </row>
    <row r="195" spans="1:24" x14ac:dyDescent="0.2">
      <c r="A195" t="s">
        <v>1120</v>
      </c>
      <c r="B195" s="1">
        <v>889309</v>
      </c>
      <c r="C195" t="s">
        <v>1121</v>
      </c>
      <c r="D195" t="s">
        <v>1122</v>
      </c>
      <c r="E195" s="5">
        <v>525000000</v>
      </c>
      <c r="F195" s="5">
        <v>100</v>
      </c>
      <c r="G195" s="5">
        <v>5250000</v>
      </c>
      <c r="H195">
        <v>0.75</v>
      </c>
      <c r="I195" s="11">
        <v>54497</v>
      </c>
      <c r="J195" s="7">
        <v>29.992493155524155</v>
      </c>
      <c r="K195" s="11">
        <v>43542</v>
      </c>
      <c r="L195">
        <v>2019</v>
      </c>
      <c r="M195" t="s">
        <v>1123</v>
      </c>
      <c r="N195" t="s">
        <v>316</v>
      </c>
      <c r="O195" t="s">
        <v>317</v>
      </c>
      <c r="P195" t="s">
        <v>318</v>
      </c>
      <c r="Q195" t="s">
        <v>319</v>
      </c>
      <c r="R195" t="s">
        <v>383</v>
      </c>
      <c r="S195" t="s">
        <v>321</v>
      </c>
      <c r="T195" t="s">
        <v>322</v>
      </c>
      <c r="U195" t="s">
        <v>317</v>
      </c>
      <c r="V195" t="s">
        <v>700</v>
      </c>
      <c r="W195" t="s">
        <v>320</v>
      </c>
      <c r="X195" s="12">
        <v>1</v>
      </c>
    </row>
    <row r="196" spans="1:24" x14ac:dyDescent="0.2">
      <c r="A196" t="s">
        <v>1124</v>
      </c>
      <c r="B196" s="1" t="s">
        <v>138</v>
      </c>
      <c r="C196" t="s">
        <v>1125</v>
      </c>
      <c r="D196" t="s">
        <v>1126</v>
      </c>
      <c r="E196" s="5">
        <v>603750000</v>
      </c>
      <c r="F196" s="5">
        <v>100</v>
      </c>
      <c r="G196" s="5">
        <v>6037500</v>
      </c>
      <c r="H196">
        <v>2.75</v>
      </c>
      <c r="I196" s="11">
        <v>54758</v>
      </c>
      <c r="J196" s="7">
        <v>30.014395478230153</v>
      </c>
      <c r="K196" s="11">
        <v>43795</v>
      </c>
      <c r="L196">
        <v>2019</v>
      </c>
      <c r="M196" t="s">
        <v>1127</v>
      </c>
      <c r="N196" t="s">
        <v>594</v>
      </c>
      <c r="O196" t="s">
        <v>317</v>
      </c>
      <c r="P196" t="s">
        <v>318</v>
      </c>
      <c r="Q196" t="s">
        <v>319</v>
      </c>
      <c r="R196" t="s">
        <v>320</v>
      </c>
      <c r="S196" t="s">
        <v>321</v>
      </c>
      <c r="T196" t="s">
        <v>322</v>
      </c>
      <c r="U196" t="s">
        <v>317</v>
      </c>
      <c r="V196" t="s">
        <v>1128</v>
      </c>
      <c r="W196" t="s">
        <v>320</v>
      </c>
      <c r="X196" s="12">
        <v>1</v>
      </c>
    </row>
    <row r="197" spans="1:24" x14ac:dyDescent="0.2">
      <c r="A197" t="s">
        <v>1129</v>
      </c>
      <c r="B197" s="1" t="s">
        <v>138</v>
      </c>
      <c r="C197" t="s">
        <v>1125</v>
      </c>
      <c r="D197" t="s">
        <v>1126</v>
      </c>
      <c r="E197" s="5">
        <v>920000000</v>
      </c>
      <c r="F197" s="5">
        <v>100</v>
      </c>
      <c r="G197" s="5">
        <v>9200000</v>
      </c>
      <c r="H197">
        <v>0.5</v>
      </c>
      <c r="I197" s="11">
        <v>55123</v>
      </c>
      <c r="J197" s="7">
        <v>30.049986752627397</v>
      </c>
      <c r="K197" s="11">
        <v>44147</v>
      </c>
      <c r="L197">
        <v>2020</v>
      </c>
      <c r="M197" t="s">
        <v>1130</v>
      </c>
      <c r="N197" t="s">
        <v>594</v>
      </c>
      <c r="O197" t="s">
        <v>317</v>
      </c>
      <c r="P197" t="s">
        <v>318</v>
      </c>
      <c r="Q197" t="s">
        <v>319</v>
      </c>
      <c r="R197" t="s">
        <v>320</v>
      </c>
      <c r="S197" t="s">
        <v>321</v>
      </c>
      <c r="T197" t="s">
        <v>322</v>
      </c>
      <c r="U197" t="s">
        <v>317</v>
      </c>
      <c r="V197" t="s">
        <v>1128</v>
      </c>
      <c r="W197" t="s">
        <v>320</v>
      </c>
      <c r="X197" s="12">
        <v>1</v>
      </c>
    </row>
    <row r="198" spans="1:24" x14ac:dyDescent="0.2">
      <c r="A198" t="s">
        <v>1131</v>
      </c>
      <c r="B198" s="1" t="s">
        <v>186</v>
      </c>
      <c r="C198" t="s">
        <v>1132</v>
      </c>
      <c r="D198" t="s">
        <v>1133</v>
      </c>
      <c r="E198" s="5">
        <v>825000000</v>
      </c>
      <c r="F198" s="5">
        <v>100</v>
      </c>
      <c r="G198" s="5">
        <v>8250000</v>
      </c>
      <c r="H198">
        <v>1.25</v>
      </c>
      <c r="I198" s="11">
        <v>55061</v>
      </c>
      <c r="J198" s="7">
        <v>29.850128057935176</v>
      </c>
      <c r="K198" s="11">
        <v>44158</v>
      </c>
      <c r="L198">
        <v>2020</v>
      </c>
      <c r="M198" t="s">
        <v>1134</v>
      </c>
      <c r="N198" t="s">
        <v>594</v>
      </c>
      <c r="O198" t="s">
        <v>317</v>
      </c>
      <c r="P198" t="s">
        <v>318</v>
      </c>
      <c r="Q198" t="s">
        <v>319</v>
      </c>
      <c r="R198" t="s">
        <v>320</v>
      </c>
      <c r="S198" t="s">
        <v>321</v>
      </c>
      <c r="T198" t="s">
        <v>322</v>
      </c>
      <c r="U198" t="s">
        <v>317</v>
      </c>
      <c r="V198" t="s">
        <v>510</v>
      </c>
      <c r="W198" t="s">
        <v>320</v>
      </c>
      <c r="X198" s="12">
        <v>1</v>
      </c>
    </row>
    <row r="199" spans="1:24" x14ac:dyDescent="0.2">
      <c r="A199" t="s">
        <v>1135</v>
      </c>
      <c r="B199" s="1" t="s">
        <v>114</v>
      </c>
      <c r="C199" t="s">
        <v>479</v>
      </c>
      <c r="D199" t="s">
        <v>1136</v>
      </c>
      <c r="E199" s="5">
        <v>299072000</v>
      </c>
      <c r="F199" s="5">
        <v>100</v>
      </c>
      <c r="G199" s="5">
        <v>2990720</v>
      </c>
      <c r="H199">
        <v>4.5</v>
      </c>
      <c r="I199" s="11">
        <v>45505</v>
      </c>
      <c r="J199" s="7">
        <v>4.9680656934306571</v>
      </c>
      <c r="K199" s="11">
        <v>43690</v>
      </c>
      <c r="L199">
        <v>2019</v>
      </c>
      <c r="M199" t="s">
        <v>1137</v>
      </c>
      <c r="N199" t="s">
        <v>320</v>
      </c>
      <c r="O199" t="s">
        <v>317</v>
      </c>
      <c r="P199" t="s">
        <v>318</v>
      </c>
      <c r="Q199" t="s">
        <v>319</v>
      </c>
      <c r="R199" t="s">
        <v>320</v>
      </c>
      <c r="S199" t="s">
        <v>321</v>
      </c>
      <c r="T199" t="s">
        <v>844</v>
      </c>
      <c r="U199" t="s">
        <v>317</v>
      </c>
      <c r="V199" t="s">
        <v>413</v>
      </c>
      <c r="W199" t="s">
        <v>320</v>
      </c>
      <c r="X199" s="12">
        <v>1</v>
      </c>
    </row>
    <row r="200" spans="1:24" x14ac:dyDescent="0.2">
      <c r="A200" t="s">
        <v>1138</v>
      </c>
      <c r="B200" s="1" t="s">
        <v>80</v>
      </c>
      <c r="C200" t="s">
        <v>1139</v>
      </c>
      <c r="D200" t="s">
        <v>1140</v>
      </c>
      <c r="E200" s="5">
        <v>37848750</v>
      </c>
      <c r="F200" s="5">
        <v>100</v>
      </c>
      <c r="G200" s="5">
        <v>378487.5</v>
      </c>
      <c r="H200">
        <v>5</v>
      </c>
      <c r="I200" s="11">
        <v>45090</v>
      </c>
      <c r="J200" s="7">
        <v>5.0004564125969875</v>
      </c>
      <c r="K200" s="11">
        <v>43264</v>
      </c>
      <c r="L200">
        <v>2018</v>
      </c>
      <c r="M200" t="s">
        <v>1141</v>
      </c>
      <c r="N200" t="s">
        <v>320</v>
      </c>
      <c r="O200" t="s">
        <v>317</v>
      </c>
      <c r="P200" t="s">
        <v>318</v>
      </c>
      <c r="Q200" t="s">
        <v>319</v>
      </c>
      <c r="R200" t="s">
        <v>320</v>
      </c>
      <c r="S200" t="s">
        <v>321</v>
      </c>
      <c r="T200" t="s">
        <v>322</v>
      </c>
      <c r="U200" t="s">
        <v>317</v>
      </c>
      <c r="V200" t="s">
        <v>413</v>
      </c>
      <c r="W200" t="s">
        <v>320</v>
      </c>
      <c r="X200" s="12">
        <v>1</v>
      </c>
    </row>
    <row r="201" spans="1:24" x14ac:dyDescent="0.2">
      <c r="A201" t="s">
        <v>1142</v>
      </c>
      <c r="B201" s="1">
        <v>152632</v>
      </c>
      <c r="C201" t="s">
        <v>1143</v>
      </c>
      <c r="D201" t="s">
        <v>1144</v>
      </c>
      <c r="E201" s="5">
        <v>460000000</v>
      </c>
      <c r="F201" s="5">
        <v>100</v>
      </c>
      <c r="G201" s="5">
        <v>4600000</v>
      </c>
      <c r="H201">
        <v>2.375</v>
      </c>
      <c r="I201" s="11">
        <v>44666</v>
      </c>
      <c r="J201" s="7">
        <v>7.2142368240930868</v>
      </c>
      <c r="K201" s="11">
        <v>42031</v>
      </c>
      <c r="L201">
        <v>2015</v>
      </c>
      <c r="M201" t="s">
        <v>1145</v>
      </c>
      <c r="N201" t="s">
        <v>320</v>
      </c>
      <c r="O201" t="s">
        <v>317</v>
      </c>
      <c r="P201" t="s">
        <v>318</v>
      </c>
      <c r="Q201" t="s">
        <v>319</v>
      </c>
      <c r="R201" t="s">
        <v>320</v>
      </c>
      <c r="S201" t="s">
        <v>321</v>
      </c>
      <c r="T201" t="s">
        <v>322</v>
      </c>
      <c r="U201" t="s">
        <v>317</v>
      </c>
      <c r="V201" t="s">
        <v>695</v>
      </c>
      <c r="W201" t="s">
        <v>1146</v>
      </c>
      <c r="X201" s="12">
        <v>1</v>
      </c>
    </row>
    <row r="202" spans="1:24" x14ac:dyDescent="0.2">
      <c r="A202" t="s">
        <v>1147</v>
      </c>
      <c r="B202" s="1">
        <v>905191</v>
      </c>
      <c r="C202" t="s">
        <v>1148</v>
      </c>
      <c r="D202" t="s">
        <v>1149</v>
      </c>
      <c r="E202" s="5">
        <v>143750000</v>
      </c>
      <c r="F202" s="5">
        <v>100</v>
      </c>
      <c r="G202" s="5">
        <v>1437500</v>
      </c>
      <c r="H202">
        <v>2</v>
      </c>
      <c r="I202" s="11">
        <v>44136</v>
      </c>
      <c r="J202" s="7">
        <v>4.9598540145985401</v>
      </c>
      <c r="K202" s="11">
        <v>42324</v>
      </c>
      <c r="L202">
        <v>2015</v>
      </c>
      <c r="M202" t="s">
        <v>1150</v>
      </c>
      <c r="N202" t="s">
        <v>320</v>
      </c>
      <c r="O202" t="s">
        <v>317</v>
      </c>
      <c r="P202" t="s">
        <v>318</v>
      </c>
      <c r="Q202" t="s">
        <v>319</v>
      </c>
      <c r="R202" t="s">
        <v>320</v>
      </c>
      <c r="S202" t="s">
        <v>321</v>
      </c>
      <c r="T202" t="s">
        <v>322</v>
      </c>
      <c r="U202" t="s">
        <v>317</v>
      </c>
      <c r="V202" t="s">
        <v>442</v>
      </c>
      <c r="W202" t="s">
        <v>320</v>
      </c>
      <c r="X202" s="12">
        <v>1</v>
      </c>
    </row>
    <row r="203" spans="1:24" x14ac:dyDescent="0.2">
      <c r="A203" t="s">
        <v>1151</v>
      </c>
      <c r="B203" s="1">
        <v>877791</v>
      </c>
      <c r="C203" t="s">
        <v>1152</v>
      </c>
      <c r="D203" t="s">
        <v>1153</v>
      </c>
      <c r="E203" s="5">
        <v>130000000</v>
      </c>
      <c r="F203" s="5">
        <v>100</v>
      </c>
      <c r="G203" s="5">
        <v>1300000</v>
      </c>
      <c r="H203">
        <v>4.25</v>
      </c>
      <c r="I203" s="11">
        <v>44287</v>
      </c>
      <c r="J203" s="7">
        <v>5.9432929213922563</v>
      </c>
      <c r="K203" s="11">
        <v>42116</v>
      </c>
      <c r="L203">
        <v>2015</v>
      </c>
      <c r="M203" t="s">
        <v>1154</v>
      </c>
      <c r="N203" t="s">
        <v>320</v>
      </c>
      <c r="O203" t="s">
        <v>317</v>
      </c>
      <c r="P203" t="s">
        <v>318</v>
      </c>
      <c r="Q203" t="s">
        <v>319</v>
      </c>
      <c r="R203" t="s">
        <v>320</v>
      </c>
      <c r="S203" t="s">
        <v>321</v>
      </c>
      <c r="T203" t="s">
        <v>322</v>
      </c>
      <c r="U203" t="s">
        <v>317</v>
      </c>
      <c r="V203" t="s">
        <v>442</v>
      </c>
      <c r="W203" t="s">
        <v>320</v>
      </c>
      <c r="X203" s="12">
        <v>1</v>
      </c>
    </row>
    <row r="204" spans="1:24" x14ac:dyDescent="0.2">
      <c r="A204" t="s">
        <v>1155</v>
      </c>
      <c r="B204" s="1">
        <v>937248</v>
      </c>
      <c r="C204" t="s">
        <v>1156</v>
      </c>
      <c r="D204" t="s">
        <v>1156</v>
      </c>
      <c r="E204" s="5">
        <v>48404236</v>
      </c>
      <c r="F204" s="5">
        <v>100</v>
      </c>
      <c r="G204" s="5">
        <v>484042.36</v>
      </c>
      <c r="H204">
        <v>9.5</v>
      </c>
      <c r="I204" s="11">
        <v>45015</v>
      </c>
      <c r="J204" s="7">
        <v>2.6913073237508556</v>
      </c>
      <c r="K204" s="11">
        <v>44032</v>
      </c>
      <c r="L204">
        <v>2020</v>
      </c>
      <c r="M204" t="s">
        <v>1157</v>
      </c>
      <c r="N204" t="s">
        <v>320</v>
      </c>
      <c r="O204" t="s">
        <v>317</v>
      </c>
      <c r="P204" t="s">
        <v>318</v>
      </c>
      <c r="Q204" t="s">
        <v>319</v>
      </c>
      <c r="R204" t="s">
        <v>320</v>
      </c>
      <c r="S204" t="s">
        <v>321</v>
      </c>
      <c r="T204" t="s">
        <v>322</v>
      </c>
      <c r="U204" t="s">
        <v>317</v>
      </c>
      <c r="V204" t="s">
        <v>442</v>
      </c>
      <c r="W204" t="s">
        <v>320</v>
      </c>
      <c r="X204" s="12">
        <v>1</v>
      </c>
    </row>
    <row r="205" spans="1:24" x14ac:dyDescent="0.2">
      <c r="A205" t="s">
        <v>1158</v>
      </c>
      <c r="B205" s="1">
        <v>937248</v>
      </c>
      <c r="C205" t="s">
        <v>1156</v>
      </c>
      <c r="D205" t="s">
        <v>1156</v>
      </c>
      <c r="E205" s="5">
        <v>27896000</v>
      </c>
      <c r="F205" s="5">
        <v>100</v>
      </c>
      <c r="G205" s="5">
        <v>278960</v>
      </c>
      <c r="H205">
        <v>0</v>
      </c>
      <c r="I205" s="11">
        <v>45047</v>
      </c>
      <c r="J205" s="7">
        <v>2.6036960985626285</v>
      </c>
      <c r="K205" s="11">
        <v>44096</v>
      </c>
      <c r="L205">
        <v>2020</v>
      </c>
      <c r="M205" t="s">
        <v>1159</v>
      </c>
      <c r="N205" t="s">
        <v>320</v>
      </c>
      <c r="O205" t="s">
        <v>317</v>
      </c>
      <c r="P205" t="s">
        <v>318</v>
      </c>
      <c r="Q205" t="s">
        <v>319</v>
      </c>
      <c r="R205" t="s">
        <v>320</v>
      </c>
      <c r="S205" t="s">
        <v>610</v>
      </c>
      <c r="T205" t="s">
        <v>322</v>
      </c>
      <c r="U205" t="s">
        <v>317</v>
      </c>
      <c r="V205" t="s">
        <v>442</v>
      </c>
      <c r="W205" t="s">
        <v>320</v>
      </c>
      <c r="X205" s="12">
        <v>1</v>
      </c>
    </row>
    <row r="206" spans="1:24" x14ac:dyDescent="0.2">
      <c r="A206" t="s">
        <v>1160</v>
      </c>
      <c r="B206" s="1">
        <v>152632</v>
      </c>
      <c r="C206" t="s">
        <v>1143</v>
      </c>
      <c r="D206" t="s">
        <v>1144</v>
      </c>
      <c r="E206" s="5">
        <v>450000000</v>
      </c>
      <c r="F206" s="5">
        <v>100</v>
      </c>
      <c r="G206" s="5">
        <v>4500000</v>
      </c>
      <c r="H206">
        <v>3.375</v>
      </c>
      <c r="I206" s="11">
        <v>45809</v>
      </c>
      <c r="J206" s="7">
        <v>10.03359880537581</v>
      </c>
      <c r="K206" s="11">
        <v>42144</v>
      </c>
      <c r="L206">
        <v>2015</v>
      </c>
      <c r="M206" t="s">
        <v>1161</v>
      </c>
      <c r="N206" t="s">
        <v>320</v>
      </c>
      <c r="O206" t="s">
        <v>317</v>
      </c>
      <c r="P206" t="s">
        <v>318</v>
      </c>
      <c r="Q206" t="s">
        <v>319</v>
      </c>
      <c r="R206" t="s">
        <v>320</v>
      </c>
      <c r="S206" t="s">
        <v>321</v>
      </c>
      <c r="T206" t="s">
        <v>322</v>
      </c>
      <c r="U206" t="s">
        <v>317</v>
      </c>
      <c r="V206" t="s">
        <v>695</v>
      </c>
      <c r="W206" t="s">
        <v>320</v>
      </c>
      <c r="X206" s="12">
        <v>1</v>
      </c>
    </row>
    <row r="207" spans="1:24" x14ac:dyDescent="0.2">
      <c r="A207" t="s">
        <v>1162</v>
      </c>
      <c r="B207" s="1">
        <v>152632</v>
      </c>
      <c r="C207" t="s">
        <v>1143</v>
      </c>
      <c r="D207" t="s">
        <v>1144</v>
      </c>
      <c r="E207" s="5">
        <v>225000000</v>
      </c>
      <c r="F207" s="5">
        <v>100</v>
      </c>
      <c r="G207" s="5">
        <v>2250000</v>
      </c>
      <c r="H207">
        <v>5</v>
      </c>
      <c r="I207" s="11">
        <v>43283</v>
      </c>
      <c r="J207" s="7">
        <v>2.4717153284671536</v>
      </c>
      <c r="K207" s="11">
        <v>42380</v>
      </c>
      <c r="L207">
        <v>2016</v>
      </c>
      <c r="M207" t="s">
        <v>1163</v>
      </c>
      <c r="N207" t="s">
        <v>320</v>
      </c>
      <c r="O207" t="s">
        <v>317</v>
      </c>
      <c r="P207" t="s">
        <v>318</v>
      </c>
      <c r="Q207" t="s">
        <v>319</v>
      </c>
      <c r="R207" t="s">
        <v>320</v>
      </c>
      <c r="S207" t="s">
        <v>321</v>
      </c>
      <c r="T207" t="s">
        <v>322</v>
      </c>
      <c r="U207" t="s">
        <v>317</v>
      </c>
      <c r="V207" t="s">
        <v>695</v>
      </c>
      <c r="W207" t="s">
        <v>320</v>
      </c>
      <c r="X207" s="12">
        <v>1</v>
      </c>
    </row>
    <row r="208" spans="1:24" x14ac:dyDescent="0.2">
      <c r="A208" t="s">
        <v>1164</v>
      </c>
      <c r="B208" s="1" t="s">
        <v>114</v>
      </c>
      <c r="C208" t="s">
        <v>479</v>
      </c>
      <c r="D208" t="s">
        <v>1136</v>
      </c>
      <c r="E208" s="5">
        <v>57500000</v>
      </c>
      <c r="F208" s="5">
        <v>100</v>
      </c>
      <c r="G208" s="5">
        <v>575000</v>
      </c>
      <c r="H208">
        <v>4.5</v>
      </c>
      <c r="I208" s="11">
        <v>45505</v>
      </c>
      <c r="J208" s="7">
        <v>3.7027914614121511</v>
      </c>
      <c r="K208" s="11">
        <v>44152</v>
      </c>
      <c r="L208">
        <v>2020</v>
      </c>
      <c r="M208" t="s">
        <v>1165</v>
      </c>
      <c r="N208" t="s">
        <v>320</v>
      </c>
      <c r="O208" t="s">
        <v>317</v>
      </c>
      <c r="P208" t="s">
        <v>318</v>
      </c>
      <c r="Q208" t="s">
        <v>319</v>
      </c>
      <c r="R208" t="s">
        <v>320</v>
      </c>
      <c r="S208" t="s">
        <v>321</v>
      </c>
      <c r="T208" t="s">
        <v>844</v>
      </c>
      <c r="U208" t="s">
        <v>317</v>
      </c>
      <c r="V208" t="s">
        <v>413</v>
      </c>
      <c r="W208" t="s">
        <v>320</v>
      </c>
      <c r="X208" s="12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A31A-455B-034E-A46E-B5F540273687}">
  <dimension ref="A1:N197"/>
  <sheetViews>
    <sheetView workbookViewId="0">
      <pane ySplit="1" topLeftCell="A163" activePane="bottomLeft" state="frozen"/>
      <selection pane="bottomLeft" activeCell="N197" sqref="N197"/>
    </sheetView>
  </sheetViews>
  <sheetFormatPr baseColWidth="10" defaultRowHeight="15" x14ac:dyDescent="0.2"/>
  <cols>
    <col min="1" max="1" width="8.33203125" bestFit="1" customWidth="1"/>
    <col min="2" max="2" width="11.6640625" bestFit="1" customWidth="1"/>
    <col min="3" max="3" width="13" bestFit="1" customWidth="1"/>
    <col min="4" max="4" width="21" bestFit="1" customWidth="1"/>
    <col min="5" max="5" width="15.83203125" bestFit="1" customWidth="1"/>
    <col min="6" max="6" width="12" bestFit="1" customWidth="1"/>
    <col min="7" max="7" width="24.83203125" bestFit="1" customWidth="1"/>
    <col min="8" max="8" width="32.6640625" bestFit="1" customWidth="1"/>
    <col min="9" max="9" width="13.83203125" bestFit="1" customWidth="1"/>
    <col min="10" max="10" width="13.6640625" bestFit="1" customWidth="1"/>
    <col min="11" max="11" width="27.83203125" bestFit="1" customWidth="1"/>
    <col min="12" max="12" width="26.1640625" bestFit="1" customWidth="1"/>
    <col min="13" max="13" width="12.33203125" bestFit="1" customWidth="1"/>
    <col min="14" max="14" width="8.83203125" bestFit="1" customWidth="1"/>
  </cols>
  <sheetData>
    <row r="1" spans="1:14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289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2020</v>
      </c>
      <c r="B2" s="1">
        <v>134966</v>
      </c>
      <c r="C2" s="2">
        <v>1</v>
      </c>
      <c r="D2" t="s">
        <v>13</v>
      </c>
      <c r="E2" s="3">
        <v>125000000</v>
      </c>
      <c r="F2" s="3">
        <f>LOG10(E2)</f>
        <v>8.0969100130080562</v>
      </c>
      <c r="G2" s="3">
        <v>816539</v>
      </c>
      <c r="H2" s="3">
        <v>719482</v>
      </c>
      <c r="I2" s="3">
        <f>LOG10(G2)</f>
        <v>5.9119769325880558</v>
      </c>
      <c r="J2" s="3">
        <f>LOG10(H2)</f>
        <v>5.8570199332295942</v>
      </c>
      <c r="K2" s="3">
        <v>1.82</v>
      </c>
      <c r="L2" s="3">
        <v>-3.2000000000000001E-2</v>
      </c>
      <c r="M2" s="3">
        <v>0.51383603221403351</v>
      </c>
      <c r="N2" s="3">
        <v>0.36748765215133633</v>
      </c>
    </row>
    <row r="3" spans="1:14" x14ac:dyDescent="0.2">
      <c r="A3">
        <v>2019</v>
      </c>
      <c r="B3" s="1">
        <v>151828</v>
      </c>
      <c r="C3" s="2">
        <v>1</v>
      </c>
      <c r="D3" t="s">
        <v>14</v>
      </c>
      <c r="E3" s="3">
        <v>350000000</v>
      </c>
      <c r="F3" s="3">
        <f t="shared" ref="F3:F66" si="0">LOG10(E3)</f>
        <v>8.5440680443502757</v>
      </c>
      <c r="G3" s="3">
        <v>2767980</v>
      </c>
      <c r="H3" s="3">
        <v>1445892</v>
      </c>
      <c r="I3" s="3">
        <f t="shared" ref="I3:J73" si="1">LOG10(G3)</f>
        <v>6.442162947807474</v>
      </c>
      <c r="J3" s="3">
        <f t="shared" si="1"/>
        <v>6.1601358548148557</v>
      </c>
      <c r="K3" s="3">
        <v>1.54</v>
      </c>
      <c r="L3" s="3">
        <v>6.0279999999999996</v>
      </c>
      <c r="M3" s="3">
        <v>2.5700231835800218</v>
      </c>
      <c r="N3" s="3">
        <v>7.2197053446917972E-2</v>
      </c>
    </row>
    <row r="4" spans="1:14" x14ac:dyDescent="0.2">
      <c r="A4">
        <v>2014</v>
      </c>
      <c r="B4" s="1">
        <v>152632</v>
      </c>
      <c r="C4" s="2">
        <v>1</v>
      </c>
      <c r="D4" t="s">
        <v>15</v>
      </c>
      <c r="E4" s="3">
        <v>910000000</v>
      </c>
      <c r="F4" s="3">
        <f t="shared" si="0"/>
        <v>8.9590413923210939</v>
      </c>
      <c r="G4" s="3">
        <v>6680500</v>
      </c>
      <c r="H4" s="3">
        <v>3481740</v>
      </c>
      <c r="I4" s="3">
        <f t="shared" si="1"/>
        <v>6.8248089683310234</v>
      </c>
      <c r="J4" s="3">
        <f t="shared" si="1"/>
        <v>6.5417963369188108</v>
      </c>
      <c r="K4" s="3">
        <v>13.17</v>
      </c>
      <c r="L4" s="3">
        <v>-3.1440000000000001</v>
      </c>
      <c r="M4" s="3">
        <v>0.30205990953939288</v>
      </c>
      <c r="N4" s="3">
        <v>0.59438664770601002</v>
      </c>
    </row>
    <row r="5" spans="1:14" x14ac:dyDescent="0.2">
      <c r="A5">
        <v>2016</v>
      </c>
      <c r="B5" s="1">
        <v>152632</v>
      </c>
      <c r="C5" s="2">
        <v>1</v>
      </c>
      <c r="D5" t="s">
        <v>15</v>
      </c>
      <c r="E5" s="3">
        <v>225000000</v>
      </c>
      <c r="F5" s="3">
        <f t="shared" si="0"/>
        <v>8.3521825181113627</v>
      </c>
      <c r="G5" s="4">
        <v>11499800</v>
      </c>
      <c r="H5" s="4">
        <v>5308671</v>
      </c>
      <c r="I5" s="3">
        <f t="shared" si="1"/>
        <v>7.0606902873404218</v>
      </c>
      <c r="J5" s="3">
        <f t="shared" si="1"/>
        <v>6.7249858111742755</v>
      </c>
      <c r="K5" s="4">
        <v>16.28</v>
      </c>
      <c r="L5" s="4">
        <v>-9.5220000000000002</v>
      </c>
      <c r="M5" s="3">
        <v>0.2143423190825911</v>
      </c>
      <c r="N5" s="3">
        <v>0.62604567035948455</v>
      </c>
    </row>
    <row r="6" spans="1:14" x14ac:dyDescent="0.2">
      <c r="A6">
        <v>2019</v>
      </c>
      <c r="B6" s="1">
        <v>152849</v>
      </c>
      <c r="C6" s="2">
        <v>1</v>
      </c>
      <c r="D6" t="s">
        <v>16</v>
      </c>
      <c r="E6" s="3">
        <v>115500000</v>
      </c>
      <c r="F6" s="3">
        <f t="shared" si="0"/>
        <v>8.0625819842281636</v>
      </c>
      <c r="G6" s="3">
        <v>510835</v>
      </c>
      <c r="H6" s="3">
        <v>410909</v>
      </c>
      <c r="I6" s="3">
        <f t="shared" si="1"/>
        <v>5.7082806454162176</v>
      </c>
      <c r="J6" s="3">
        <f t="shared" si="1"/>
        <v>5.6137456535702963</v>
      </c>
      <c r="K6" s="3">
        <v>2.06</v>
      </c>
      <c r="L6" s="3">
        <v>0.26400000000000001</v>
      </c>
      <c r="M6" s="3">
        <v>0.74232968644841835</v>
      </c>
      <c r="N6" s="3">
        <v>0.26362132586843112</v>
      </c>
    </row>
    <row r="7" spans="1:14" x14ac:dyDescent="0.2">
      <c r="A7">
        <v>2019</v>
      </c>
      <c r="B7" s="1">
        <v>271091</v>
      </c>
      <c r="C7" s="2">
        <v>1</v>
      </c>
      <c r="D7" t="s">
        <v>17</v>
      </c>
      <c r="E7" s="3">
        <v>550000000</v>
      </c>
      <c r="F7" s="3">
        <f t="shared" si="0"/>
        <v>8.7403626894942441</v>
      </c>
      <c r="G7" s="3">
        <v>2560830</v>
      </c>
      <c r="H7" s="3">
        <v>3294357</v>
      </c>
      <c r="I7" s="3">
        <f t="shared" si="1"/>
        <v>6.408380748904797</v>
      </c>
      <c r="J7" s="3">
        <f t="shared" si="1"/>
        <v>6.5177706606288011</v>
      </c>
      <c r="K7" s="3">
        <v>3.38</v>
      </c>
      <c r="L7" s="3">
        <v>5.9089999999999998</v>
      </c>
      <c r="M7" s="3">
        <v>0.49194748851491266</v>
      </c>
      <c r="N7" s="3">
        <v>0.39585720254761153</v>
      </c>
    </row>
    <row r="8" spans="1:14" x14ac:dyDescent="0.2">
      <c r="A8">
        <v>2019</v>
      </c>
      <c r="B8" s="1">
        <v>271138</v>
      </c>
      <c r="C8" s="2">
        <v>1</v>
      </c>
      <c r="D8" t="s">
        <v>18</v>
      </c>
      <c r="E8" s="3">
        <v>218000000</v>
      </c>
      <c r="F8" s="3">
        <f t="shared" si="0"/>
        <v>8.3384564936046051</v>
      </c>
      <c r="G8" s="3">
        <v>3176448</v>
      </c>
      <c r="H8" s="3">
        <v>1650599</v>
      </c>
      <c r="I8" s="3">
        <f t="shared" si="1"/>
        <v>6.5019417501173979</v>
      </c>
      <c r="J8" s="3">
        <f t="shared" si="1"/>
        <v>6.2176415776601477</v>
      </c>
      <c r="K8" s="3">
        <v>1.1000000000000001</v>
      </c>
      <c r="L8" s="3">
        <v>0.54100000000000004</v>
      </c>
      <c r="M8" s="3">
        <v>0.55805171041935653</v>
      </c>
      <c r="N8" s="3">
        <v>0.2107265725741457</v>
      </c>
    </row>
    <row r="9" spans="1:14" x14ac:dyDescent="0.2">
      <c r="A9">
        <v>2020</v>
      </c>
      <c r="B9" s="1">
        <v>271812</v>
      </c>
      <c r="C9" s="2">
        <v>1</v>
      </c>
      <c r="D9" t="s">
        <v>19</v>
      </c>
      <c r="E9" s="3">
        <v>230000000</v>
      </c>
      <c r="F9" s="3">
        <f t="shared" si="0"/>
        <v>8.3617278360175931</v>
      </c>
      <c r="G9" s="3">
        <v>640492</v>
      </c>
      <c r="H9" s="3">
        <v>1459820</v>
      </c>
      <c r="I9" s="3">
        <f t="shared" si="1"/>
        <v>5.8065137096036512</v>
      </c>
      <c r="J9" s="3">
        <f t="shared" si="1"/>
        <v>6.164299309328257</v>
      </c>
      <c r="K9" s="3">
        <v>3.77</v>
      </c>
      <c r="L9" s="3">
        <v>2.2970000000000002</v>
      </c>
      <c r="M9" s="3">
        <v>0.92521594253680328</v>
      </c>
      <c r="N9" s="3">
        <v>0.19463787213579561</v>
      </c>
    </row>
    <row r="10" spans="1:14" x14ac:dyDescent="0.2">
      <c r="A10">
        <v>2018</v>
      </c>
      <c r="B10" s="1">
        <v>277355</v>
      </c>
      <c r="C10" s="2">
        <v>1</v>
      </c>
      <c r="D10" t="s">
        <v>20</v>
      </c>
      <c r="E10" s="3">
        <v>1150000000</v>
      </c>
      <c r="F10" s="3">
        <f t="shared" si="0"/>
        <v>9.0606978403536118</v>
      </c>
      <c r="G10" s="3">
        <v>4551775</v>
      </c>
      <c r="H10" s="3">
        <v>11049862</v>
      </c>
      <c r="I10" s="3">
        <f t="shared" si="1"/>
        <v>6.6581807861916049</v>
      </c>
      <c r="J10" s="3">
        <f t="shared" si="1"/>
        <v>7.0433568542190708</v>
      </c>
      <c r="K10" s="3">
        <v>2.91</v>
      </c>
      <c r="L10" s="3">
        <v>3.2469999999999999</v>
      </c>
      <c r="M10" s="3">
        <v>0.60513896570273962</v>
      </c>
      <c r="N10" s="3">
        <v>0.1456383498744995</v>
      </c>
    </row>
    <row r="11" spans="1:14" x14ac:dyDescent="0.2">
      <c r="A11">
        <v>2019</v>
      </c>
      <c r="B11" s="1">
        <v>277355</v>
      </c>
      <c r="C11" s="2">
        <v>1</v>
      </c>
      <c r="D11" t="s">
        <v>20</v>
      </c>
      <c r="E11" s="3">
        <v>1150000000</v>
      </c>
      <c r="F11" s="3">
        <f t="shared" si="0"/>
        <v>9.0606978403536118</v>
      </c>
      <c r="G11" s="3">
        <v>5426857</v>
      </c>
      <c r="H11" s="3">
        <v>9950210</v>
      </c>
      <c r="I11" s="3">
        <f t="shared" si="1"/>
        <v>6.7345483778851438</v>
      </c>
      <c r="J11" s="3">
        <f t="shared" si="1"/>
        <v>6.997832246663191</v>
      </c>
      <c r="K11" s="3">
        <v>3.57</v>
      </c>
      <c r="L11" s="3">
        <v>4.4939999999999998</v>
      </c>
      <c r="M11" s="3">
        <v>0.53057094780215686</v>
      </c>
      <c r="N11" s="3">
        <v>0.28757566304031967</v>
      </c>
    </row>
    <row r="12" spans="1:14" x14ac:dyDescent="0.2">
      <c r="A12">
        <v>2020</v>
      </c>
      <c r="B12" s="1">
        <v>277393</v>
      </c>
      <c r="C12" s="2">
        <v>1</v>
      </c>
      <c r="D12" t="s">
        <v>21</v>
      </c>
      <c r="E12" s="3">
        <v>212463000</v>
      </c>
      <c r="F12" s="3">
        <f t="shared" si="0"/>
        <v>8.3272833094690029</v>
      </c>
      <c r="G12" s="3">
        <v>771184</v>
      </c>
      <c r="H12" s="3">
        <v>958676</v>
      </c>
      <c r="I12" s="3">
        <f t="shared" si="1"/>
        <v>5.8871580105423451</v>
      </c>
      <c r="J12" s="3">
        <f t="shared" si="1"/>
        <v>5.9816718551505357</v>
      </c>
      <c r="K12" s="3">
        <v>7.91</v>
      </c>
      <c r="L12" s="3">
        <v>-0.23899999999999999</v>
      </c>
      <c r="M12" s="3">
        <v>0.28347515891698555</v>
      </c>
      <c r="N12" s="3">
        <v>0.28840717649743769</v>
      </c>
    </row>
    <row r="13" spans="1:14" x14ac:dyDescent="0.2">
      <c r="A13">
        <v>2020</v>
      </c>
      <c r="B13" s="1">
        <v>325091</v>
      </c>
      <c r="C13" s="2">
        <v>1</v>
      </c>
      <c r="D13" t="s">
        <v>22</v>
      </c>
      <c r="E13" s="3">
        <v>258750000</v>
      </c>
      <c r="F13" s="3">
        <f t="shared" si="0"/>
        <v>8.4128803584649745</v>
      </c>
      <c r="G13" s="3">
        <v>1886600</v>
      </c>
      <c r="H13" s="3">
        <v>1996993</v>
      </c>
      <c r="I13" s="3">
        <f t="shared" si="1"/>
        <v>6.2756798301027032</v>
      </c>
      <c r="J13" s="3">
        <f t="shared" si="1"/>
        <v>6.3003765425538765</v>
      </c>
      <c r="K13" s="3">
        <v>2.61</v>
      </c>
      <c r="L13" s="3">
        <v>1.206</v>
      </c>
      <c r="M13" s="3">
        <v>0.91914585446719888</v>
      </c>
      <c r="N13" s="3">
        <v>0.31607282942860171</v>
      </c>
    </row>
    <row r="14" spans="1:14" x14ac:dyDescent="0.2">
      <c r="A14">
        <v>2020</v>
      </c>
      <c r="B14" s="1">
        <v>327836</v>
      </c>
      <c r="C14" s="2">
        <v>1</v>
      </c>
      <c r="D14" t="s">
        <v>23</v>
      </c>
      <c r="E14" s="3">
        <v>575000000</v>
      </c>
      <c r="F14" s="3">
        <f t="shared" si="0"/>
        <v>8.7596678446896306</v>
      </c>
      <c r="G14" s="3">
        <v>2811300</v>
      </c>
      <c r="H14" s="3">
        <v>4918206</v>
      </c>
      <c r="I14" s="3">
        <f t="shared" si="1"/>
        <v>6.4489071925987771</v>
      </c>
      <c r="J14" s="3">
        <f t="shared" si="1"/>
        <v>6.691806715291194</v>
      </c>
      <c r="K14" s="3">
        <v>2.38</v>
      </c>
      <c r="L14" s="3">
        <v>0.20399999999999999</v>
      </c>
      <c r="M14" s="3">
        <v>0.42256414471504206</v>
      </c>
      <c r="N14" s="3">
        <v>0.16686230569487426</v>
      </c>
    </row>
    <row r="15" spans="1:14" x14ac:dyDescent="0.2">
      <c r="A15">
        <v>2020</v>
      </c>
      <c r="B15" s="1">
        <v>327864</v>
      </c>
      <c r="C15" s="2">
        <v>1</v>
      </c>
      <c r="D15" t="s">
        <v>24</v>
      </c>
      <c r="E15" s="3">
        <v>100000000</v>
      </c>
      <c r="F15" s="3">
        <f t="shared" si="0"/>
        <v>8</v>
      </c>
      <c r="G15" s="3">
        <v>600173</v>
      </c>
      <c r="H15" s="3">
        <v>1016796</v>
      </c>
      <c r="I15" s="3">
        <f t="shared" si="1"/>
        <v>5.7782764539099514</v>
      </c>
      <c r="J15" s="3">
        <f t="shared" si="1"/>
        <v>6.0072338290670526</v>
      </c>
      <c r="K15" s="3">
        <v>3.42</v>
      </c>
      <c r="L15" s="3">
        <v>0.71699999999999997</v>
      </c>
      <c r="M15" s="3">
        <v>0.48378496153654377</v>
      </c>
      <c r="N15" s="3">
        <v>0.36947180229700438</v>
      </c>
    </row>
    <row r="16" spans="1:14" x14ac:dyDescent="0.2">
      <c r="A16">
        <v>2017</v>
      </c>
      <c r="B16" s="1">
        <v>357344</v>
      </c>
      <c r="C16" s="2">
        <v>1</v>
      </c>
      <c r="D16" t="s">
        <v>25</v>
      </c>
      <c r="E16" s="3">
        <v>460000000</v>
      </c>
      <c r="F16" s="3">
        <f t="shared" si="0"/>
        <v>8.6627578316815743</v>
      </c>
      <c r="G16" s="3">
        <v>1574300</v>
      </c>
      <c r="H16" s="3">
        <v>1897760</v>
      </c>
      <c r="I16" s="3">
        <f t="shared" si="1"/>
        <v>6.1970874954498889</v>
      </c>
      <c r="J16" s="3">
        <f t="shared" si="1"/>
        <v>6.2782412885622225</v>
      </c>
      <c r="K16" s="3">
        <v>2.48</v>
      </c>
      <c r="L16" s="3">
        <v>0.14299999999999999</v>
      </c>
      <c r="M16" s="3">
        <v>-2.1720059308576123E-2</v>
      </c>
      <c r="N16" s="3">
        <v>0.39249190116242139</v>
      </c>
    </row>
    <row r="17" spans="1:14" x14ac:dyDescent="0.2">
      <c r="A17">
        <v>2020</v>
      </c>
      <c r="B17" s="1">
        <v>362788</v>
      </c>
      <c r="C17" s="2">
        <v>1</v>
      </c>
      <c r="D17" t="s">
        <v>26</v>
      </c>
      <c r="E17" s="3">
        <v>575000000</v>
      </c>
      <c r="F17" s="3">
        <f t="shared" si="0"/>
        <v>8.7596678446896306</v>
      </c>
      <c r="G17" s="3">
        <v>3290617</v>
      </c>
      <c r="H17" s="3">
        <v>5004504</v>
      </c>
      <c r="I17" s="3">
        <f t="shared" si="1"/>
        <v>6.5172773370296593</v>
      </c>
      <c r="J17" s="3">
        <f t="shared" si="1"/>
        <v>6.6993610407089648</v>
      </c>
      <c r="K17" s="3">
        <v>3.76</v>
      </c>
      <c r="L17" s="3">
        <v>2.04</v>
      </c>
      <c r="M17" s="3">
        <v>0.48150075427591893</v>
      </c>
      <c r="N17" s="3">
        <v>0.40966815645819615</v>
      </c>
    </row>
    <row r="18" spans="1:14" x14ac:dyDescent="0.2">
      <c r="A18">
        <v>2018</v>
      </c>
      <c r="B18" s="1">
        <v>511922</v>
      </c>
      <c r="C18" s="2">
        <v>1</v>
      </c>
      <c r="D18" t="s">
        <v>27</v>
      </c>
      <c r="E18" s="3">
        <v>230000000</v>
      </c>
      <c r="F18" s="3">
        <f t="shared" si="0"/>
        <v>8.3617278360175931</v>
      </c>
      <c r="G18" s="3">
        <v>380635</v>
      </c>
      <c r="H18" s="3">
        <v>757122</v>
      </c>
      <c r="I18" s="3">
        <f t="shared" si="1"/>
        <v>5.580508719862717</v>
      </c>
      <c r="J18" s="3">
        <f t="shared" si="1"/>
        <v>5.8791658658379067</v>
      </c>
      <c r="K18" s="3">
        <v>3.89</v>
      </c>
      <c r="L18" s="3">
        <v>14.308</v>
      </c>
      <c r="M18" s="3">
        <v>0.94483980668023193</v>
      </c>
      <c r="N18" s="3">
        <v>0.38574224650912292</v>
      </c>
    </row>
    <row r="19" spans="1:14" x14ac:dyDescent="0.2">
      <c r="A19">
        <v>2020</v>
      </c>
      <c r="B19" s="1">
        <v>516419</v>
      </c>
      <c r="C19" s="2">
        <v>1</v>
      </c>
      <c r="D19" t="s">
        <v>28</v>
      </c>
      <c r="E19" s="3">
        <v>747500000</v>
      </c>
      <c r="F19" s="3">
        <f t="shared" si="0"/>
        <v>8.8736111969964675</v>
      </c>
      <c r="G19" s="3">
        <v>4965211</v>
      </c>
      <c r="H19" s="3">
        <v>6153894</v>
      </c>
      <c r="I19" s="3">
        <f t="shared" si="1"/>
        <v>6.6959377088613259</v>
      </c>
      <c r="J19" s="3">
        <f t="shared" si="1"/>
        <v>6.7891500113115768</v>
      </c>
      <c r="K19" s="3">
        <v>3.16</v>
      </c>
      <c r="L19" s="3">
        <v>7.3769999999999998</v>
      </c>
      <c r="M19" s="3">
        <v>0.61944407818332325</v>
      </c>
      <c r="N19" s="3">
        <v>0.3772528498788873</v>
      </c>
    </row>
    <row r="20" spans="1:14" x14ac:dyDescent="0.2">
      <c r="A20">
        <v>2019</v>
      </c>
      <c r="B20" s="1">
        <v>543287</v>
      </c>
      <c r="C20" s="2">
        <v>1</v>
      </c>
      <c r="D20" t="s">
        <v>29</v>
      </c>
      <c r="E20" s="3">
        <v>230000000</v>
      </c>
      <c r="F20" s="3">
        <f t="shared" si="0"/>
        <v>8.3617278360175931</v>
      </c>
      <c r="G20" s="3">
        <v>2473701</v>
      </c>
      <c r="H20" s="3">
        <v>1879702</v>
      </c>
      <c r="I20" s="3">
        <f t="shared" si="1"/>
        <v>6.3933472046311772</v>
      </c>
      <c r="J20" s="3">
        <f t="shared" si="1"/>
        <v>6.2740890035116079</v>
      </c>
      <c r="K20" s="3">
        <v>1.48</v>
      </c>
      <c r="L20" s="3">
        <v>1.87</v>
      </c>
      <c r="M20" s="3">
        <v>1.3596085343025419</v>
      </c>
      <c r="N20" s="3">
        <v>0.15458820609281396</v>
      </c>
    </row>
    <row r="21" spans="1:14" x14ac:dyDescent="0.2">
      <c r="A21">
        <v>2019</v>
      </c>
      <c r="B21" s="1">
        <v>544683</v>
      </c>
      <c r="C21" s="2">
        <v>1</v>
      </c>
      <c r="D21" t="s">
        <v>30</v>
      </c>
      <c r="E21" s="3">
        <v>350000000</v>
      </c>
      <c r="F21" s="3">
        <f t="shared" si="0"/>
        <v>8.5440680443502757</v>
      </c>
      <c r="G21" s="3">
        <v>10537000</v>
      </c>
      <c r="H21" s="3">
        <v>3183406</v>
      </c>
      <c r="I21" s="3">
        <f t="shared" si="1"/>
        <v>7.0227169800510296</v>
      </c>
      <c r="J21" s="3">
        <f t="shared" si="1"/>
        <v>6.5028920304888453</v>
      </c>
      <c r="K21" s="3">
        <v>0.87</v>
      </c>
      <c r="L21" s="3">
        <v>1.748</v>
      </c>
      <c r="M21" s="3">
        <v>1.3535382703200616</v>
      </c>
      <c r="N21" s="3">
        <v>0.22596564487045648</v>
      </c>
    </row>
    <row r="22" spans="1:14" x14ac:dyDescent="0.2">
      <c r="A22">
        <v>2019</v>
      </c>
      <c r="B22" s="1">
        <v>544835</v>
      </c>
      <c r="C22" s="2">
        <v>1</v>
      </c>
      <c r="D22" t="s">
        <v>31</v>
      </c>
      <c r="E22" s="3">
        <v>548826000</v>
      </c>
      <c r="F22" s="3">
        <f t="shared" si="0"/>
        <v>8.7394346773872176</v>
      </c>
      <c r="G22" s="3">
        <v>2376988</v>
      </c>
      <c r="H22" s="3">
        <v>7456432</v>
      </c>
      <c r="I22" s="3">
        <f t="shared" si="1"/>
        <v>6.3760269892389339</v>
      </c>
      <c r="J22" s="3">
        <f t="shared" si="1"/>
        <v>6.8725310616019852</v>
      </c>
      <c r="K22" s="3">
        <v>7.37</v>
      </c>
      <c r="L22" s="3">
        <v>0.67</v>
      </c>
      <c r="M22" s="3">
        <v>0.29323037466950297</v>
      </c>
      <c r="N22" s="3">
        <v>0.27207541645140826</v>
      </c>
    </row>
    <row r="23" spans="1:14" x14ac:dyDescent="0.2">
      <c r="A23">
        <v>2017</v>
      </c>
      <c r="B23" s="1">
        <v>545595</v>
      </c>
      <c r="C23" s="2">
        <v>1</v>
      </c>
      <c r="D23" t="s">
        <v>32</v>
      </c>
      <c r="E23" s="3">
        <v>143750000</v>
      </c>
      <c r="F23" s="3">
        <f t="shared" si="0"/>
        <v>8.157607853361668</v>
      </c>
      <c r="G23" s="3">
        <v>947941</v>
      </c>
      <c r="H23" s="3">
        <v>576158</v>
      </c>
      <c r="I23" s="3">
        <f t="shared" si="1"/>
        <v>5.9767813076209597</v>
      </c>
      <c r="J23" s="3">
        <f t="shared" si="1"/>
        <v>5.760541596476406</v>
      </c>
      <c r="K23" s="3">
        <v>0.89</v>
      </c>
      <c r="L23" s="3">
        <v>0.85399999999999998</v>
      </c>
      <c r="M23" s="3">
        <v>0.78984435116635066</v>
      </c>
      <c r="N23" s="3">
        <v>0.25942437345784181</v>
      </c>
    </row>
    <row r="24" spans="1:14" x14ac:dyDescent="0.2">
      <c r="A24">
        <v>2018</v>
      </c>
      <c r="B24" s="1">
        <v>545595</v>
      </c>
      <c r="C24" s="2">
        <v>1</v>
      </c>
      <c r="D24" t="s">
        <v>32</v>
      </c>
      <c r="E24" s="3">
        <v>172500000</v>
      </c>
      <c r="F24" s="3">
        <f t="shared" si="0"/>
        <v>8.2367890994092932</v>
      </c>
      <c r="G24" s="3">
        <v>1007507</v>
      </c>
      <c r="H24" s="3">
        <v>663656</v>
      </c>
      <c r="I24" s="3">
        <f t="shared" si="1"/>
        <v>6.0032480722333084</v>
      </c>
      <c r="J24" s="3">
        <f t="shared" si="1"/>
        <v>5.8219430251293929</v>
      </c>
      <c r="K24" s="3">
        <v>0.75</v>
      </c>
      <c r="L24" s="3">
        <v>1.0129999999999999</v>
      </c>
      <c r="M24" s="3">
        <v>0.76620237031754146</v>
      </c>
      <c r="N24" s="3">
        <v>0.28268488457152158</v>
      </c>
    </row>
    <row r="25" spans="1:14" x14ac:dyDescent="0.2">
      <c r="A25">
        <v>2020</v>
      </c>
      <c r="B25" s="1">
        <v>696306</v>
      </c>
      <c r="C25" s="2">
        <v>1</v>
      </c>
      <c r="D25" t="s">
        <v>33</v>
      </c>
      <c r="E25" s="3">
        <v>862500000</v>
      </c>
      <c r="F25" s="3">
        <f t="shared" si="0"/>
        <v>8.9357591037453119</v>
      </c>
      <c r="G25" s="3">
        <v>21002000</v>
      </c>
      <c r="H25" s="3">
        <v>85060159</v>
      </c>
      <c r="I25" s="3">
        <f t="shared" si="1"/>
        <v>7.3222606541436841</v>
      </c>
      <c r="J25" s="3">
        <f t="shared" si="1"/>
        <v>7.9297261901903493</v>
      </c>
      <c r="K25" s="3">
        <v>13.75</v>
      </c>
      <c r="L25" s="3">
        <v>115.792</v>
      </c>
      <c r="M25" s="3">
        <v>0.77832931755545287</v>
      </c>
      <c r="N25" s="3">
        <v>0.41081801733168272</v>
      </c>
    </row>
    <row r="26" spans="1:14" x14ac:dyDescent="0.2">
      <c r="A26">
        <v>2020</v>
      </c>
      <c r="B26" s="1">
        <v>696703</v>
      </c>
      <c r="C26" s="2">
        <v>1</v>
      </c>
      <c r="D26" t="s">
        <v>34</v>
      </c>
      <c r="E26" s="3">
        <v>345000000</v>
      </c>
      <c r="F26" s="3">
        <f t="shared" si="0"/>
        <v>8.5378190950732744</v>
      </c>
      <c r="G26" s="3">
        <v>9060806</v>
      </c>
      <c r="H26" s="3">
        <v>1651790</v>
      </c>
      <c r="I26" s="3">
        <f t="shared" si="1"/>
        <v>6.9571668318692046</v>
      </c>
      <c r="J26" s="3">
        <f t="shared" si="1"/>
        <v>6.217954832549486</v>
      </c>
      <c r="K26" s="3">
        <v>0.34</v>
      </c>
      <c r="L26" s="3">
        <v>-2.1619999999999999</v>
      </c>
      <c r="M26" s="3">
        <v>0.17517670276215633</v>
      </c>
      <c r="N26" s="3">
        <v>0.30563649635584295</v>
      </c>
    </row>
    <row r="27" spans="1:14" x14ac:dyDescent="0.2">
      <c r="A27">
        <v>2017</v>
      </c>
      <c r="B27" s="1">
        <v>719643</v>
      </c>
      <c r="C27" s="2">
        <v>1</v>
      </c>
      <c r="D27" t="s">
        <v>35</v>
      </c>
      <c r="E27" s="3">
        <v>350000000</v>
      </c>
      <c r="F27" s="3">
        <f t="shared" si="0"/>
        <v>8.5440680443502757</v>
      </c>
      <c r="G27" s="3">
        <v>193475000</v>
      </c>
      <c r="H27" s="3">
        <v>485189120</v>
      </c>
      <c r="I27" s="3">
        <f t="shared" si="1"/>
        <v>8.2866248553317359</v>
      </c>
      <c r="J27" s="3">
        <f t="shared" si="1"/>
        <v>8.6859110535775912</v>
      </c>
      <c r="K27" s="3">
        <v>6.68</v>
      </c>
      <c r="L27" s="3">
        <v>2.0030000000000001</v>
      </c>
      <c r="M27" s="3">
        <v>0.4732371527155198</v>
      </c>
      <c r="N27" s="3">
        <v>0.27748804755136325</v>
      </c>
    </row>
    <row r="28" spans="1:14" x14ac:dyDescent="0.2">
      <c r="A28">
        <v>2015</v>
      </c>
      <c r="B28" s="1">
        <v>719643</v>
      </c>
      <c r="C28" s="2">
        <v>1</v>
      </c>
      <c r="D28" t="s">
        <v>35</v>
      </c>
      <c r="E28" s="3">
        <v>676488000</v>
      </c>
      <c r="F28" s="3">
        <f t="shared" si="0"/>
        <v>8.830260097193797</v>
      </c>
      <c r="G28" s="3">
        <v>172384000</v>
      </c>
      <c r="H28" s="3">
        <v>382701550</v>
      </c>
      <c r="I28" s="3">
        <f t="shared" si="1"/>
        <v>8.2364969538658617</v>
      </c>
      <c r="J28" s="3">
        <f t="shared" si="1"/>
        <v>8.5828602211873513</v>
      </c>
      <c r="K28" s="3">
        <v>3.48</v>
      </c>
      <c r="L28" s="3">
        <v>2.0529999999999999</v>
      </c>
      <c r="M28" s="3">
        <v>0.54266896957364408</v>
      </c>
      <c r="N28" s="3">
        <v>0.13136369964729905</v>
      </c>
    </row>
    <row r="29" spans="1:14" x14ac:dyDescent="0.2">
      <c r="A29">
        <v>2020</v>
      </c>
      <c r="B29" s="1">
        <v>745176</v>
      </c>
      <c r="C29" s="2">
        <v>1</v>
      </c>
      <c r="D29" t="s">
        <v>36</v>
      </c>
      <c r="E29" s="3">
        <v>291400000</v>
      </c>
      <c r="F29" s="3">
        <f t="shared" si="0"/>
        <v>8.4644895474339705</v>
      </c>
      <c r="G29" s="3">
        <v>5634600</v>
      </c>
      <c r="H29" s="3">
        <v>2604923</v>
      </c>
      <c r="I29" s="3">
        <f t="shared" si="1"/>
        <v>6.7508630909307099</v>
      </c>
      <c r="J29" s="3">
        <f t="shared" si="1"/>
        <v>6.4157948903344515</v>
      </c>
      <c r="K29" s="3">
        <v>1.41</v>
      </c>
      <c r="L29" s="3">
        <v>1.0660000000000001</v>
      </c>
      <c r="M29" s="3">
        <v>0.74481083367084699</v>
      </c>
      <c r="N29" s="3">
        <v>0.2482696198487914</v>
      </c>
    </row>
    <row r="30" spans="1:14" x14ac:dyDescent="0.2">
      <c r="A30">
        <v>2019</v>
      </c>
      <c r="B30" s="1">
        <v>757643</v>
      </c>
      <c r="C30" s="2">
        <v>1</v>
      </c>
      <c r="D30" t="s">
        <v>37</v>
      </c>
      <c r="E30" s="3">
        <v>200000000</v>
      </c>
      <c r="F30" s="3">
        <f t="shared" si="0"/>
        <v>8.3010299956639813</v>
      </c>
      <c r="G30" s="3">
        <v>732398</v>
      </c>
      <c r="H30" s="3">
        <v>958392</v>
      </c>
      <c r="I30" s="3">
        <f t="shared" si="1"/>
        <v>5.8647471496791539</v>
      </c>
      <c r="J30" s="3">
        <f t="shared" si="1"/>
        <v>5.9815431798674856</v>
      </c>
      <c r="K30" s="3">
        <v>3.69</v>
      </c>
      <c r="L30" s="3">
        <v>1.306</v>
      </c>
      <c r="M30" s="3">
        <v>1.9915283044237762</v>
      </c>
      <c r="N30" s="3">
        <v>0.37988907670419636</v>
      </c>
    </row>
    <row r="31" spans="1:14" x14ac:dyDescent="0.2">
      <c r="A31">
        <v>2020</v>
      </c>
      <c r="B31" s="1">
        <v>877665</v>
      </c>
      <c r="C31" s="2">
        <v>1</v>
      </c>
      <c r="D31" t="s">
        <v>38</v>
      </c>
      <c r="E31" s="3">
        <v>575000000</v>
      </c>
      <c r="F31" s="3">
        <f t="shared" si="0"/>
        <v>8.7596678446896306</v>
      </c>
      <c r="G31" s="3">
        <v>4426077</v>
      </c>
      <c r="H31" s="3">
        <v>9674982</v>
      </c>
      <c r="I31" s="3">
        <f t="shared" si="1"/>
        <v>6.6460189650327717</v>
      </c>
      <c r="J31" s="3">
        <f t="shared" si="1"/>
        <v>6.9856501657004637</v>
      </c>
      <c r="K31" s="3">
        <v>7.4</v>
      </c>
      <c r="L31" s="3">
        <v>3.1779999999999999</v>
      </c>
      <c r="M31" s="3">
        <v>0.53965582471899332</v>
      </c>
      <c r="N31" s="3">
        <v>0.35613027066632597</v>
      </c>
    </row>
    <row r="32" spans="1:14" x14ac:dyDescent="0.2">
      <c r="A32">
        <v>2015</v>
      </c>
      <c r="B32" s="1">
        <v>877791</v>
      </c>
      <c r="C32" s="2">
        <v>1</v>
      </c>
      <c r="D32" t="s">
        <v>39</v>
      </c>
      <c r="E32" s="3">
        <v>130000000</v>
      </c>
      <c r="F32" s="3">
        <f t="shared" si="0"/>
        <v>8.1139433523068369</v>
      </c>
      <c r="G32" s="3">
        <v>487413</v>
      </c>
      <c r="H32" s="3">
        <v>360022</v>
      </c>
      <c r="I32" s="3">
        <f t="shared" si="1"/>
        <v>5.6878971082565286</v>
      </c>
      <c r="J32" s="3">
        <f t="shared" si="1"/>
        <v>5.5563290401747079</v>
      </c>
      <c r="K32" s="3">
        <v>4.4000000000000004</v>
      </c>
      <c r="L32" s="3">
        <v>-0.73</v>
      </c>
      <c r="M32" s="3">
        <v>0.25247090856571475</v>
      </c>
      <c r="N32" s="3">
        <v>0.59978909056590612</v>
      </c>
    </row>
    <row r="33" spans="1:14" x14ac:dyDescent="0.2">
      <c r="A33">
        <v>2019</v>
      </c>
      <c r="B33" s="1">
        <v>883119</v>
      </c>
      <c r="C33" s="2">
        <v>1</v>
      </c>
      <c r="D33" t="s">
        <v>40</v>
      </c>
      <c r="E33" s="3">
        <v>300000000</v>
      </c>
      <c r="F33" s="3">
        <f t="shared" si="0"/>
        <v>8.4771212547196626</v>
      </c>
      <c r="G33" s="3">
        <v>1591981</v>
      </c>
      <c r="H33" s="3">
        <v>1690256</v>
      </c>
      <c r="I33" s="3">
        <f t="shared" si="1"/>
        <v>6.2019378802079341</v>
      </c>
      <c r="J33" s="3">
        <f t="shared" si="1"/>
        <v>6.2279524862512652</v>
      </c>
      <c r="K33" s="3">
        <v>2.12</v>
      </c>
      <c r="L33" s="3">
        <v>-0.61699999999999999</v>
      </c>
      <c r="M33" s="3">
        <v>1.6660890604682119</v>
      </c>
      <c r="N33" s="3">
        <v>2.4703184271671584E-2</v>
      </c>
    </row>
    <row r="34" spans="1:14" x14ac:dyDescent="0.2">
      <c r="A34">
        <v>2019</v>
      </c>
      <c r="B34" s="1">
        <v>889309</v>
      </c>
      <c r="C34" s="2">
        <v>1</v>
      </c>
      <c r="D34" t="s">
        <v>41</v>
      </c>
      <c r="E34" s="3">
        <v>525000000</v>
      </c>
      <c r="F34" s="3">
        <f t="shared" si="0"/>
        <v>8.720159303405957</v>
      </c>
      <c r="G34" s="3">
        <v>3321155</v>
      </c>
      <c r="H34" s="3">
        <v>5305331</v>
      </c>
      <c r="I34" s="3">
        <f t="shared" si="1"/>
        <v>6.5212891448166452</v>
      </c>
      <c r="J34" s="3">
        <f t="shared" si="1"/>
        <v>6.724712484748026</v>
      </c>
      <c r="K34" s="3">
        <v>4.66</v>
      </c>
      <c r="L34" s="3">
        <v>5.2039999999999997</v>
      </c>
      <c r="M34" s="3">
        <v>0.78694909987685002</v>
      </c>
      <c r="N34" s="3">
        <v>0.19314244592619134</v>
      </c>
    </row>
    <row r="35" spans="1:14" x14ac:dyDescent="0.2">
      <c r="A35">
        <v>2019</v>
      </c>
      <c r="B35" s="1">
        <v>889831</v>
      </c>
      <c r="C35" s="2">
        <v>1</v>
      </c>
      <c r="D35" t="s">
        <v>42</v>
      </c>
      <c r="E35" s="3">
        <v>690000000</v>
      </c>
      <c r="F35" s="3">
        <f t="shared" si="0"/>
        <v>8.8388490907372557</v>
      </c>
      <c r="G35" s="3">
        <v>3737841</v>
      </c>
      <c r="H35" s="3">
        <v>11739072</v>
      </c>
      <c r="I35" s="3">
        <f t="shared" si="1"/>
        <v>6.5726208234496397</v>
      </c>
      <c r="J35" s="3">
        <f t="shared" si="1"/>
        <v>7.0696337663145927</v>
      </c>
      <c r="K35" s="3">
        <v>5.81</v>
      </c>
      <c r="L35" s="3">
        <v>3.278</v>
      </c>
      <c r="M35" s="3">
        <v>0.51436849370245541</v>
      </c>
      <c r="N35" s="3">
        <v>2.1584652744726165E-3</v>
      </c>
    </row>
    <row r="36" spans="1:14" x14ac:dyDescent="0.2">
      <c r="A36">
        <v>2020</v>
      </c>
      <c r="B36" s="1">
        <v>889831</v>
      </c>
      <c r="C36" s="2">
        <v>1</v>
      </c>
      <c r="D36" t="s">
        <v>42</v>
      </c>
      <c r="E36" s="3">
        <v>874500000</v>
      </c>
      <c r="F36" s="3">
        <f t="shared" si="0"/>
        <v>8.941759813814695</v>
      </c>
      <c r="G36" s="3">
        <v>4108333</v>
      </c>
      <c r="H36" s="3">
        <v>13734320</v>
      </c>
      <c r="I36" s="3">
        <f t="shared" si="1"/>
        <v>6.613665637992729</v>
      </c>
      <c r="J36" s="3">
        <f t="shared" si="1"/>
        <v>7.1378071619321632</v>
      </c>
      <c r="K36" s="3">
        <v>5.17</v>
      </c>
      <c r="L36" s="3">
        <v>7.7320000000000002</v>
      </c>
      <c r="M36" s="3">
        <v>0.69619496291780059</v>
      </c>
      <c r="N36" s="3">
        <v>0</v>
      </c>
    </row>
    <row r="37" spans="1:14" x14ac:dyDescent="0.2">
      <c r="A37">
        <v>2020</v>
      </c>
      <c r="B37" s="1">
        <v>891399</v>
      </c>
      <c r="C37" s="2">
        <v>1</v>
      </c>
      <c r="D37" t="s">
        <v>43</v>
      </c>
      <c r="E37" s="3">
        <v>316250000</v>
      </c>
      <c r="F37" s="3">
        <f t="shared" si="0"/>
        <v>8.5000305341838747</v>
      </c>
      <c r="G37" s="3">
        <v>225248000</v>
      </c>
      <c r="H37" s="3">
        <v>920224320</v>
      </c>
      <c r="I37" s="3">
        <f t="shared" si="1"/>
        <v>8.3526609435231549</v>
      </c>
      <c r="J37" s="3">
        <f t="shared" si="1"/>
        <v>8.9638937067621072</v>
      </c>
      <c r="K37" s="3">
        <v>14.06</v>
      </c>
      <c r="L37" s="3">
        <v>2.39</v>
      </c>
      <c r="M37" s="3">
        <v>1.2826570285262184</v>
      </c>
      <c r="N37" s="3">
        <v>0.22952479045318938</v>
      </c>
    </row>
    <row r="38" spans="1:14" x14ac:dyDescent="0.2">
      <c r="A38">
        <v>2017</v>
      </c>
      <c r="B38" s="1">
        <v>894047</v>
      </c>
      <c r="C38" s="2">
        <v>1</v>
      </c>
      <c r="D38" t="s">
        <v>44</v>
      </c>
      <c r="E38" s="3">
        <v>570000000</v>
      </c>
      <c r="F38" s="3">
        <f t="shared" si="0"/>
        <v>8.7558748556724915</v>
      </c>
      <c r="G38" s="3">
        <v>424104</v>
      </c>
      <c r="H38" s="3">
        <v>1502046</v>
      </c>
      <c r="I38" s="3">
        <f t="shared" si="1"/>
        <v>5.6274723685920733</v>
      </c>
      <c r="J38" s="3">
        <f t="shared" si="1"/>
        <v>6.1766832330944208</v>
      </c>
      <c r="K38" s="3">
        <v>5.13</v>
      </c>
      <c r="L38" s="3">
        <v>-4.8339999999999996</v>
      </c>
      <c r="M38" s="3">
        <v>6.5047154795933315E-2</v>
      </c>
      <c r="N38" s="3">
        <v>3.808028219493332E-2</v>
      </c>
    </row>
    <row r="39" spans="1:14" x14ac:dyDescent="0.2">
      <c r="A39">
        <v>2019</v>
      </c>
      <c r="B39" s="1">
        <v>894570</v>
      </c>
      <c r="C39" s="2">
        <v>1</v>
      </c>
      <c r="D39" t="s">
        <v>45</v>
      </c>
      <c r="E39" s="3">
        <v>86250000</v>
      </c>
      <c r="F39" s="3">
        <f t="shared" si="0"/>
        <v>7.9357591037453119</v>
      </c>
      <c r="G39" s="3">
        <v>142331</v>
      </c>
      <c r="H39" s="3">
        <v>660877</v>
      </c>
      <c r="I39" s="3">
        <f t="shared" si="1"/>
        <v>5.1532995006653328</v>
      </c>
      <c r="J39" s="3">
        <f t="shared" si="1"/>
        <v>5.8201206377126189</v>
      </c>
      <c r="K39" s="3">
        <v>6.22</v>
      </c>
      <c r="L39" s="3">
        <v>1.5449999999999999</v>
      </c>
      <c r="M39" s="3">
        <v>1.0847862181812666</v>
      </c>
      <c r="N39" s="3">
        <v>4.2513577505954428E-2</v>
      </c>
    </row>
    <row r="40" spans="1:14" x14ac:dyDescent="0.2">
      <c r="A40">
        <v>2020</v>
      </c>
      <c r="B40" s="1">
        <v>895705</v>
      </c>
      <c r="C40" s="2">
        <v>1</v>
      </c>
      <c r="D40" t="s">
        <v>46</v>
      </c>
      <c r="E40" s="3">
        <v>1322500000</v>
      </c>
      <c r="F40" s="3">
        <f t="shared" si="0"/>
        <v>9.1213956807072236</v>
      </c>
      <c r="G40" s="3">
        <v>19067000</v>
      </c>
      <c r="H40" s="3">
        <v>25058795</v>
      </c>
      <c r="I40" s="3">
        <f t="shared" si="1"/>
        <v>7.2802823665678664</v>
      </c>
      <c r="J40" s="3">
        <f t="shared" si="1"/>
        <v>7.3989601832809155</v>
      </c>
      <c r="K40" s="3">
        <v>1.91</v>
      </c>
      <c r="L40" s="3">
        <v>0.874</v>
      </c>
      <c r="M40" s="3">
        <v>0.53302499232843414</v>
      </c>
      <c r="N40" s="3">
        <v>0.15004982430377092</v>
      </c>
    </row>
    <row r="41" spans="1:14" x14ac:dyDescent="0.2">
      <c r="A41">
        <v>2017</v>
      </c>
      <c r="B41" s="1">
        <v>904030</v>
      </c>
      <c r="C41" s="2">
        <v>1</v>
      </c>
      <c r="D41" t="s">
        <v>47</v>
      </c>
      <c r="E41" s="3">
        <v>126060000</v>
      </c>
      <c r="F41" s="3">
        <f t="shared" si="0"/>
        <v>8.1005773027895955</v>
      </c>
      <c r="G41" s="3">
        <v>169803000</v>
      </c>
      <c r="H41" s="3">
        <v>197153600</v>
      </c>
      <c r="I41" s="3">
        <f t="shared" si="1"/>
        <v>8.2299453588875355</v>
      </c>
      <c r="J41" s="3">
        <f t="shared" si="1"/>
        <v>8.2948047116443959</v>
      </c>
      <c r="K41" s="3">
        <v>3.3</v>
      </c>
      <c r="L41" s="3">
        <v>1.0840000000000001</v>
      </c>
      <c r="M41" s="3">
        <v>0.32986100643908883</v>
      </c>
      <c r="N41" s="3">
        <v>0.24785192252198135</v>
      </c>
    </row>
    <row r="42" spans="1:14" x14ac:dyDescent="0.2">
      <c r="A42">
        <v>2019</v>
      </c>
      <c r="B42" s="1">
        <v>904878</v>
      </c>
      <c r="C42" s="2">
        <v>1</v>
      </c>
      <c r="D42" t="s">
        <v>48</v>
      </c>
      <c r="E42" s="3">
        <v>1000000000</v>
      </c>
      <c r="F42" s="3">
        <f t="shared" si="0"/>
        <v>9</v>
      </c>
      <c r="G42" s="3">
        <v>8424000</v>
      </c>
      <c r="H42" s="3">
        <v>18809040</v>
      </c>
      <c r="I42" s="3">
        <f t="shared" si="1"/>
        <v>6.9255183581774302</v>
      </c>
      <c r="J42" s="3">
        <f t="shared" si="1"/>
        <v>7.2743666300351126</v>
      </c>
      <c r="K42" s="3">
        <v>-16.47</v>
      </c>
      <c r="L42" s="3">
        <v>5.2969999999999997</v>
      </c>
      <c r="M42" s="3">
        <v>0.89111403987820759</v>
      </c>
      <c r="N42" s="3">
        <v>0.63152896486229815</v>
      </c>
    </row>
    <row r="43" spans="1:14" x14ac:dyDescent="0.2">
      <c r="A43">
        <v>2020</v>
      </c>
      <c r="B43" s="1">
        <v>905016</v>
      </c>
      <c r="C43" s="2">
        <v>1</v>
      </c>
      <c r="D43" t="s">
        <v>49</v>
      </c>
      <c r="E43" s="3">
        <v>600000000</v>
      </c>
      <c r="F43" s="3">
        <f t="shared" si="0"/>
        <v>8.7781512503836439</v>
      </c>
      <c r="G43" s="3">
        <v>117691000</v>
      </c>
      <c r="H43" s="3">
        <v>118416240</v>
      </c>
      <c r="I43" s="3">
        <f t="shared" si="1"/>
        <v>8.0707432529897094</v>
      </c>
      <c r="J43" s="3">
        <f t="shared" si="1"/>
        <v>8.073411267072137</v>
      </c>
      <c r="K43" s="3">
        <v>3.09</v>
      </c>
      <c r="L43" s="3">
        <v>-0.27900000000000003</v>
      </c>
      <c r="M43" s="3">
        <v>0.16973981091481244</v>
      </c>
      <c r="N43" s="3">
        <v>0.36229618237588262</v>
      </c>
    </row>
    <row r="44" spans="1:14" x14ac:dyDescent="0.2">
      <c r="A44">
        <v>2015</v>
      </c>
      <c r="B44" s="1">
        <v>905191</v>
      </c>
      <c r="C44" s="2">
        <v>1</v>
      </c>
      <c r="D44" t="s">
        <v>50</v>
      </c>
      <c r="E44" s="3">
        <v>143750000</v>
      </c>
      <c r="F44" s="3">
        <f t="shared" si="0"/>
        <v>8.157607853361668</v>
      </c>
      <c r="G44" s="3">
        <v>456379</v>
      </c>
      <c r="H44" s="3">
        <v>624352</v>
      </c>
      <c r="I44" s="3">
        <f t="shared" si="1"/>
        <v>5.6593256524114999</v>
      </c>
      <c r="J44" s="3">
        <f t="shared" si="1"/>
        <v>5.7954295072404225</v>
      </c>
      <c r="K44" s="3">
        <v>2.4</v>
      </c>
      <c r="L44" s="3">
        <v>0.95199999999999996</v>
      </c>
      <c r="M44" s="3">
        <v>1.1452847896845713</v>
      </c>
      <c r="N44" s="3">
        <v>0.2311697076333486</v>
      </c>
    </row>
    <row r="45" spans="1:14" x14ac:dyDescent="0.2">
      <c r="A45">
        <v>2017</v>
      </c>
      <c r="B45" s="1">
        <v>905966</v>
      </c>
      <c r="C45" s="2">
        <v>1</v>
      </c>
      <c r="D45" t="s">
        <v>51</v>
      </c>
      <c r="E45" s="3">
        <v>325000000</v>
      </c>
      <c r="F45" s="3">
        <f t="shared" si="0"/>
        <v>8.5118833609788744</v>
      </c>
      <c r="G45" s="3">
        <v>15011000</v>
      </c>
      <c r="H45" s="3">
        <v>22987894</v>
      </c>
      <c r="I45" s="3">
        <f t="shared" si="1"/>
        <v>7.1764096249558422</v>
      </c>
      <c r="J45" s="3">
        <f t="shared" si="1"/>
        <v>7.3614991858811303</v>
      </c>
      <c r="K45" s="3">
        <v>3.48</v>
      </c>
      <c r="L45" s="3">
        <v>4.0810000000000004</v>
      </c>
      <c r="M45" s="3">
        <v>1.1995487477530218</v>
      </c>
      <c r="N45" s="3">
        <v>0.12364266204783159</v>
      </c>
    </row>
    <row r="46" spans="1:14" x14ac:dyDescent="0.2">
      <c r="A46">
        <v>2017</v>
      </c>
      <c r="B46" s="1">
        <v>906292</v>
      </c>
      <c r="C46" s="2">
        <v>1</v>
      </c>
      <c r="D46" t="s">
        <v>52</v>
      </c>
      <c r="E46" s="3">
        <v>200000000</v>
      </c>
      <c r="F46" s="3">
        <f t="shared" si="0"/>
        <v>8.3010299956639813</v>
      </c>
      <c r="G46" s="3">
        <v>1366913</v>
      </c>
      <c r="H46" s="3">
        <v>1326401</v>
      </c>
      <c r="I46" s="3">
        <f t="shared" si="1"/>
        <v>6.1357408738784969</v>
      </c>
      <c r="J46" s="3">
        <f t="shared" si="1"/>
        <v>6.1226748406295384</v>
      </c>
      <c r="K46" s="3">
        <v>2.4</v>
      </c>
      <c r="L46" s="3">
        <v>2.5449999999999999</v>
      </c>
      <c r="M46" s="3">
        <v>1.3429244909687819</v>
      </c>
      <c r="N46" s="3">
        <v>0.30444219932065902</v>
      </c>
    </row>
    <row r="47" spans="1:14" x14ac:dyDescent="0.2">
      <c r="A47">
        <v>2020</v>
      </c>
      <c r="B47" s="1">
        <v>906546</v>
      </c>
      <c r="C47" s="2">
        <v>1</v>
      </c>
      <c r="D47" t="s">
        <v>53</v>
      </c>
      <c r="E47" s="3">
        <v>100050000</v>
      </c>
      <c r="F47" s="3">
        <f t="shared" si="0"/>
        <v>8.00021709297223</v>
      </c>
      <c r="G47" s="3">
        <v>1359186</v>
      </c>
      <c r="H47" s="3">
        <v>983175</v>
      </c>
      <c r="I47" s="3">
        <f t="shared" si="1"/>
        <v>6.1332788925281019</v>
      </c>
      <c r="J47" s="3">
        <f t="shared" si="1"/>
        <v>5.9926308268555273</v>
      </c>
      <c r="K47" s="3">
        <v>1.59</v>
      </c>
      <c r="L47" s="3">
        <v>1.5920000000000001</v>
      </c>
      <c r="M47" s="3">
        <v>0.58954540452719006</v>
      </c>
      <c r="N47" s="3">
        <v>0.17636659000313423</v>
      </c>
    </row>
    <row r="48" spans="1:14" x14ac:dyDescent="0.2">
      <c r="A48">
        <v>2019</v>
      </c>
      <c r="B48" s="1">
        <v>916747</v>
      </c>
      <c r="C48" s="2">
        <v>1</v>
      </c>
      <c r="D48" t="s">
        <v>54</v>
      </c>
      <c r="E48" s="3">
        <v>300000000</v>
      </c>
      <c r="F48" s="3">
        <f t="shared" si="0"/>
        <v>8.4771212547196626</v>
      </c>
      <c r="G48" s="3">
        <v>1051805</v>
      </c>
      <c r="H48" s="3">
        <v>763414</v>
      </c>
      <c r="I48" s="3">
        <f t="shared" si="1"/>
        <v>6.0219352310022991</v>
      </c>
      <c r="J48" s="3">
        <f t="shared" si="1"/>
        <v>5.8827601200707633</v>
      </c>
      <c r="K48" s="3">
        <v>1.07</v>
      </c>
      <c r="L48" s="3">
        <v>3.1150000000000002</v>
      </c>
      <c r="M48" s="3">
        <v>1.9416242557102241</v>
      </c>
      <c r="N48" s="3">
        <v>0.2770865321994096</v>
      </c>
    </row>
    <row r="49" spans="1:14" x14ac:dyDescent="0.2">
      <c r="A49">
        <v>2020</v>
      </c>
      <c r="B49" s="1">
        <v>937248</v>
      </c>
      <c r="C49" s="2">
        <v>1</v>
      </c>
      <c r="D49" t="s">
        <v>55</v>
      </c>
      <c r="E49" s="3">
        <v>76300236</v>
      </c>
      <c r="F49" s="3">
        <f t="shared" si="0"/>
        <v>7.8825258812489727</v>
      </c>
      <c r="G49" s="3">
        <v>206905</v>
      </c>
      <c r="H49" s="3">
        <v>22935</v>
      </c>
      <c r="I49" s="3">
        <f t="shared" si="1"/>
        <v>5.3157709858139786</v>
      </c>
      <c r="J49" s="3">
        <f t="shared" si="1"/>
        <v>4.3604987444680017</v>
      </c>
      <c r="K49" s="3">
        <v>-4.9000000000000004</v>
      </c>
      <c r="L49" s="3">
        <v>-2.827</v>
      </c>
      <c r="M49" s="3">
        <v>0.31258831660726399</v>
      </c>
      <c r="N49" s="3">
        <v>0.90108020589159277</v>
      </c>
    </row>
    <row r="50" spans="1:14" x14ac:dyDescent="0.2">
      <c r="A50">
        <v>2020</v>
      </c>
      <c r="B50" s="1">
        <v>938819</v>
      </c>
      <c r="C50" s="2">
        <v>1</v>
      </c>
      <c r="D50" t="s">
        <v>56</v>
      </c>
      <c r="E50" s="3">
        <v>120000000</v>
      </c>
      <c r="F50" s="3">
        <f t="shared" si="0"/>
        <v>8.0791812460476251</v>
      </c>
      <c r="G50" s="3">
        <v>189612</v>
      </c>
      <c r="H50" s="3">
        <v>511181</v>
      </c>
      <c r="I50" s="3">
        <f t="shared" si="1"/>
        <v>5.2778658191247683</v>
      </c>
      <c r="J50" s="3">
        <f t="shared" si="1"/>
        <v>5.7085747032322969</v>
      </c>
      <c r="K50" s="3">
        <v>6.59</v>
      </c>
      <c r="L50" s="3">
        <v>-0.65600000000000003</v>
      </c>
      <c r="M50" s="3">
        <v>1.0126885875759535</v>
      </c>
      <c r="N50" s="3">
        <v>0.33248950488365714</v>
      </c>
    </row>
    <row r="51" spans="1:14" x14ac:dyDescent="0.2">
      <c r="A51">
        <v>2019</v>
      </c>
      <c r="B51" s="1">
        <v>938925</v>
      </c>
      <c r="C51" s="2">
        <v>1</v>
      </c>
      <c r="D51" t="s">
        <v>57</v>
      </c>
      <c r="E51" s="3">
        <v>400000000</v>
      </c>
      <c r="F51" s="3">
        <f t="shared" si="0"/>
        <v>8.6020599913279625</v>
      </c>
      <c r="G51" s="3">
        <v>1549333</v>
      </c>
      <c r="H51" s="3">
        <v>2227331</v>
      </c>
      <c r="I51" s="3">
        <f t="shared" si="1"/>
        <v>6.1901447712257509</v>
      </c>
      <c r="J51" s="3">
        <f t="shared" si="1"/>
        <v>6.3477847616194198</v>
      </c>
      <c r="K51" s="3">
        <v>2.68</v>
      </c>
      <c r="L51" s="3">
        <v>1.9390000000000001</v>
      </c>
      <c r="M51" s="3">
        <v>0.24095324029284787</v>
      </c>
      <c r="N51" s="3">
        <v>0.20484750534584883</v>
      </c>
    </row>
    <row r="52" spans="1:14" x14ac:dyDescent="0.2">
      <c r="A52">
        <v>2018</v>
      </c>
      <c r="B52" s="1">
        <v>951056</v>
      </c>
      <c r="C52" s="2">
        <v>1</v>
      </c>
      <c r="D52" t="s">
        <v>58</v>
      </c>
      <c r="E52" s="3">
        <v>600000000</v>
      </c>
      <c r="F52" s="3">
        <f t="shared" si="0"/>
        <v>8.7781512503836439</v>
      </c>
      <c r="G52" s="3">
        <v>3459189</v>
      </c>
      <c r="H52" s="3">
        <v>2736398</v>
      </c>
      <c r="I52" s="3">
        <f t="shared" si="1"/>
        <v>6.5389742912467081</v>
      </c>
      <c r="J52" s="3">
        <f t="shared" si="1"/>
        <v>6.4371792643320758</v>
      </c>
      <c r="K52" s="3">
        <v>2.1</v>
      </c>
      <c r="L52" s="3">
        <v>1.304</v>
      </c>
      <c r="M52" s="3">
        <v>0.7670817593439756</v>
      </c>
      <c r="N52" s="3">
        <v>0.17996819485723387</v>
      </c>
    </row>
    <row r="53" spans="1:14" x14ac:dyDescent="0.2">
      <c r="A53">
        <v>2018</v>
      </c>
      <c r="B53" s="1">
        <v>981722</v>
      </c>
      <c r="C53" s="2">
        <v>1</v>
      </c>
      <c r="D53" t="s">
        <v>59</v>
      </c>
      <c r="E53" s="3">
        <v>75000000</v>
      </c>
      <c r="F53" s="3">
        <f t="shared" si="0"/>
        <v>7.8750612633917001</v>
      </c>
      <c r="G53" s="3">
        <v>22197000</v>
      </c>
      <c r="H53" s="3">
        <v>57972096</v>
      </c>
      <c r="I53" s="3">
        <f t="shared" si="1"/>
        <v>7.3462942820413453</v>
      </c>
      <c r="J53" s="3">
        <f t="shared" si="1"/>
        <v>7.7632190027129848</v>
      </c>
      <c r="K53" s="3">
        <v>5.77</v>
      </c>
      <c r="L53" s="3">
        <v>2.0310000000000001</v>
      </c>
      <c r="M53" s="3">
        <v>0.60006582381506735</v>
      </c>
      <c r="N53" s="3">
        <v>0.32535928278596205</v>
      </c>
    </row>
    <row r="54" spans="1:14" x14ac:dyDescent="0.2">
      <c r="A54">
        <v>2016</v>
      </c>
      <c r="B54" s="1">
        <v>981722</v>
      </c>
      <c r="C54" s="2">
        <v>1</v>
      </c>
      <c r="D54" t="s">
        <v>59</v>
      </c>
      <c r="E54" s="3">
        <v>50000000</v>
      </c>
      <c r="F54" s="3">
        <f t="shared" si="0"/>
        <v>7.6989700043360187</v>
      </c>
      <c r="G54" s="3">
        <v>16247000</v>
      </c>
      <c r="H54" s="3">
        <v>34666620</v>
      </c>
      <c r="I54" s="3">
        <f t="shared" si="1"/>
        <v>7.2107731804701745</v>
      </c>
      <c r="J54" s="3">
        <f t="shared" si="1"/>
        <v>7.5399114999515371</v>
      </c>
      <c r="K54" s="3">
        <v>4.21</v>
      </c>
      <c r="L54" s="3">
        <v>4.1319999999999997</v>
      </c>
      <c r="M54" s="3">
        <v>0.65218748409809046</v>
      </c>
      <c r="N54" s="3">
        <v>0.24755339447282576</v>
      </c>
    </row>
    <row r="55" spans="1:14" x14ac:dyDescent="0.2">
      <c r="A55">
        <v>2020</v>
      </c>
      <c r="B55" s="1" t="s">
        <v>60</v>
      </c>
      <c r="C55" s="2">
        <v>1</v>
      </c>
      <c r="D55" t="s">
        <v>61</v>
      </c>
      <c r="E55" s="3">
        <v>575000000</v>
      </c>
      <c r="F55" s="3">
        <f t="shared" si="0"/>
        <v>8.7596678446896306</v>
      </c>
      <c r="G55" s="3">
        <v>1226668</v>
      </c>
      <c r="H55" s="3">
        <v>3443027</v>
      </c>
      <c r="I55" s="3">
        <f t="shared" si="1"/>
        <v>6.0887270360128181</v>
      </c>
      <c r="J55" s="3">
        <f t="shared" si="1"/>
        <v>6.53694042842789</v>
      </c>
      <c r="K55" s="3">
        <v>4.01</v>
      </c>
      <c r="L55" s="3">
        <v>3.375</v>
      </c>
      <c r="M55" s="3">
        <v>0.79217231367502305</v>
      </c>
      <c r="N55" s="3">
        <v>4.0760825259972544E-2</v>
      </c>
    </row>
    <row r="56" spans="1:14" x14ac:dyDescent="0.2">
      <c r="A56">
        <v>2019</v>
      </c>
      <c r="B56" s="1" t="s">
        <v>62</v>
      </c>
      <c r="C56" s="2">
        <v>1</v>
      </c>
      <c r="D56" t="s">
        <v>63</v>
      </c>
      <c r="E56" s="3">
        <v>450000000</v>
      </c>
      <c r="F56" s="3">
        <f t="shared" si="0"/>
        <v>8.653212513775344</v>
      </c>
      <c r="G56" s="3">
        <v>262097</v>
      </c>
      <c r="H56" s="3">
        <v>1685783</v>
      </c>
      <c r="I56" s="3">
        <f t="shared" si="1"/>
        <v>5.4184620499778777</v>
      </c>
      <c r="J56" s="3">
        <f t="shared" si="1"/>
        <v>6.2268016699518967</v>
      </c>
      <c r="K56" s="3">
        <v>38.76</v>
      </c>
      <c r="L56" s="3">
        <v>-4.0000000000000001E-3</v>
      </c>
      <c r="M56" s="3">
        <v>0.59562040223913471</v>
      </c>
      <c r="N56" s="3">
        <v>0.36064510467498673</v>
      </c>
    </row>
    <row r="57" spans="1:14" x14ac:dyDescent="0.2">
      <c r="A57">
        <v>2020</v>
      </c>
      <c r="B57" s="1" t="s">
        <v>64</v>
      </c>
      <c r="C57" s="2">
        <v>1</v>
      </c>
      <c r="D57" t="s">
        <v>65</v>
      </c>
      <c r="E57" s="3">
        <v>807538600</v>
      </c>
      <c r="F57" s="3">
        <f t="shared" si="0"/>
        <v>8.9071632905899456</v>
      </c>
      <c r="G57" s="3">
        <v>1781435</v>
      </c>
      <c r="H57" s="3">
        <v>5895490</v>
      </c>
      <c r="I57" s="3">
        <f t="shared" si="1"/>
        <v>6.2507699806829242</v>
      </c>
      <c r="J57" s="3">
        <f t="shared" si="1"/>
        <v>6.7705199070481292</v>
      </c>
      <c r="K57" s="3">
        <v>-22.45</v>
      </c>
      <c r="L57" s="3">
        <v>-1.821</v>
      </c>
      <c r="M57" s="3">
        <v>0.69617054442337745</v>
      </c>
      <c r="N57" s="3">
        <v>0.25760692924524331</v>
      </c>
    </row>
    <row r="58" spans="1:14" x14ac:dyDescent="0.2">
      <c r="A58">
        <v>2017</v>
      </c>
      <c r="B58" s="1" t="s">
        <v>66</v>
      </c>
      <c r="C58" s="2">
        <v>1</v>
      </c>
      <c r="D58" t="s">
        <v>67</v>
      </c>
      <c r="E58" s="3">
        <v>258750000</v>
      </c>
      <c r="F58" s="3">
        <f t="shared" si="0"/>
        <v>8.4128803584649745</v>
      </c>
      <c r="G58" s="3">
        <v>1259330</v>
      </c>
      <c r="H58" s="3">
        <v>949002</v>
      </c>
      <c r="I58" s="3">
        <f t="shared" si="1"/>
        <v>6.1001395493292101</v>
      </c>
      <c r="J58" s="3">
        <f t="shared" si="1"/>
        <v>5.9772671276939402</v>
      </c>
      <c r="K58" s="3">
        <v>2.95</v>
      </c>
      <c r="L58" s="3">
        <v>-0.86299999999999999</v>
      </c>
      <c r="M58" s="3">
        <v>0.61665446593877937</v>
      </c>
      <c r="N58" s="3">
        <v>0.36425797844885771</v>
      </c>
    </row>
    <row r="59" spans="1:14" x14ac:dyDescent="0.2">
      <c r="A59">
        <v>2019</v>
      </c>
      <c r="B59" s="1" t="s">
        <v>68</v>
      </c>
      <c r="C59" s="2">
        <v>1</v>
      </c>
      <c r="D59" t="s">
        <v>69</v>
      </c>
      <c r="E59" s="3">
        <v>207001000</v>
      </c>
      <c r="F59" s="3">
        <f t="shared" si="0"/>
        <v>8.3159724434928251</v>
      </c>
      <c r="G59" s="3">
        <v>1299666</v>
      </c>
      <c r="H59" s="3">
        <v>738816</v>
      </c>
      <c r="I59" s="3">
        <f t="shared" si="1"/>
        <v>6.1138317576960262</v>
      </c>
      <c r="J59" s="3">
        <f t="shared" si="1"/>
        <v>5.8685362920693249</v>
      </c>
      <c r="K59" s="3">
        <v>1.27</v>
      </c>
      <c r="L59" s="3">
        <v>177.07400000000001</v>
      </c>
      <c r="M59" s="3">
        <v>0.36922290553164322</v>
      </c>
      <c r="N59" s="3">
        <v>0.26449564734324049</v>
      </c>
    </row>
    <row r="60" spans="1:14" x14ac:dyDescent="0.2">
      <c r="A60">
        <v>2018</v>
      </c>
      <c r="B60" s="1" t="s">
        <v>70</v>
      </c>
      <c r="C60" s="2">
        <v>1</v>
      </c>
      <c r="D60" t="s">
        <v>71</v>
      </c>
      <c r="E60" s="3">
        <v>575000000</v>
      </c>
      <c r="F60" s="3">
        <f t="shared" si="0"/>
        <v>8.7596678446896306</v>
      </c>
      <c r="G60" s="3">
        <v>23184000</v>
      </c>
      <c r="H60" s="3">
        <v>9020843</v>
      </c>
      <c r="I60" s="3">
        <f t="shared" si="1"/>
        <v>7.3651883681270993</v>
      </c>
      <c r="J60" s="3">
        <f t="shared" si="1"/>
        <v>6.9552471243646874</v>
      </c>
      <c r="K60" s="3">
        <v>-26.26</v>
      </c>
      <c r="L60" s="3">
        <v>2.1960000000000002</v>
      </c>
      <c r="M60" s="3">
        <v>0.45637879391054775</v>
      </c>
      <c r="N60" s="3">
        <v>0.70755693581780543</v>
      </c>
    </row>
    <row r="61" spans="1:14" x14ac:dyDescent="0.2">
      <c r="A61">
        <v>2020</v>
      </c>
      <c r="B61" s="1" t="s">
        <v>72</v>
      </c>
      <c r="C61" s="2">
        <v>1</v>
      </c>
      <c r="D61" t="s">
        <v>73</v>
      </c>
      <c r="E61" s="3">
        <v>862500000</v>
      </c>
      <c r="F61" s="3">
        <f t="shared" si="0"/>
        <v>8.9357591037453119</v>
      </c>
      <c r="G61" s="3">
        <v>55126000</v>
      </c>
      <c r="H61" s="3">
        <v>145237520</v>
      </c>
      <c r="I61" s="3">
        <f t="shared" si="1"/>
        <v>7.7413564807623851</v>
      </c>
      <c r="J61" s="3">
        <f t="shared" si="1"/>
        <v>8.1620788245185292</v>
      </c>
      <c r="K61" s="3">
        <v>4.1500000000000004</v>
      </c>
      <c r="L61" s="3">
        <v>4.7270000000000003</v>
      </c>
      <c r="M61" s="3">
        <v>0.35209407783950336</v>
      </c>
      <c r="N61" s="3">
        <v>5.554547763305881E-2</v>
      </c>
    </row>
    <row r="62" spans="1:14" x14ac:dyDescent="0.2">
      <c r="A62">
        <v>2018</v>
      </c>
      <c r="B62" s="1" t="s">
        <v>74</v>
      </c>
      <c r="C62" s="2">
        <v>1</v>
      </c>
      <c r="D62" t="s">
        <v>75</v>
      </c>
      <c r="E62" s="3">
        <v>600000000</v>
      </c>
      <c r="F62" s="3">
        <f t="shared" si="0"/>
        <v>8.7781512503836439</v>
      </c>
      <c r="G62" s="3">
        <v>196615000</v>
      </c>
      <c r="H62" s="3">
        <v>731884412</v>
      </c>
      <c r="I62" s="3">
        <f t="shared" si="1"/>
        <v>8.2936166476198494</v>
      </c>
      <c r="J62" s="3">
        <f t="shared" si="1"/>
        <v>8.8644424974594855</v>
      </c>
      <c r="K62" s="3">
        <v>4.78</v>
      </c>
      <c r="L62" s="3">
        <v>1.042</v>
      </c>
      <c r="M62" s="3">
        <v>0.68155764475390856</v>
      </c>
      <c r="N62" s="3">
        <v>2.0186659207079825E-2</v>
      </c>
    </row>
    <row r="63" spans="1:14" x14ac:dyDescent="0.2">
      <c r="A63">
        <v>2015</v>
      </c>
      <c r="B63" s="1" t="s">
        <v>74</v>
      </c>
      <c r="C63" s="2">
        <v>1</v>
      </c>
      <c r="D63" t="s">
        <v>75</v>
      </c>
      <c r="E63" s="3">
        <v>920000000</v>
      </c>
      <c r="F63" s="3">
        <f t="shared" si="0"/>
        <v>8.9637878273455556</v>
      </c>
      <c r="G63" s="3">
        <v>131133000</v>
      </c>
      <c r="H63" s="3">
        <v>360940074</v>
      </c>
      <c r="I63" s="3">
        <f t="shared" si="1"/>
        <v>8.1177119969108489</v>
      </c>
      <c r="J63" s="3">
        <f t="shared" si="1"/>
        <v>8.5574351030372906</v>
      </c>
      <c r="K63" s="3">
        <v>7.65</v>
      </c>
      <c r="L63" s="3">
        <v>0.80400000000000005</v>
      </c>
      <c r="M63" s="3">
        <v>0.60242116640952781</v>
      </c>
      <c r="N63" s="3">
        <v>4.0012811420466247E-2</v>
      </c>
    </row>
    <row r="64" spans="1:14" x14ac:dyDescent="0.2">
      <c r="A64">
        <v>2017</v>
      </c>
      <c r="B64" s="1" t="s">
        <v>76</v>
      </c>
      <c r="C64" s="2">
        <v>1</v>
      </c>
      <c r="D64" t="s">
        <v>77</v>
      </c>
      <c r="E64" s="3">
        <v>192500000</v>
      </c>
      <c r="F64" s="3">
        <f t="shared" si="0"/>
        <v>8.2844307338445198</v>
      </c>
      <c r="G64" s="3">
        <v>378996</v>
      </c>
      <c r="H64" s="3">
        <v>1160255</v>
      </c>
      <c r="I64" s="3">
        <f t="shared" si="1"/>
        <v>5.5786346263609623</v>
      </c>
      <c r="J64" s="3">
        <f t="shared" si="1"/>
        <v>6.0645534486426564</v>
      </c>
      <c r="K64" s="3">
        <v>-3.31</v>
      </c>
      <c r="L64" s="3">
        <v>0.66300000000000003</v>
      </c>
      <c r="M64" s="3">
        <v>0.3166517897322601</v>
      </c>
      <c r="N64" s="3">
        <v>1.8894473820304172</v>
      </c>
    </row>
    <row r="65" spans="1:14" x14ac:dyDescent="0.2">
      <c r="A65">
        <v>2020</v>
      </c>
      <c r="B65" s="1" t="s">
        <v>78</v>
      </c>
      <c r="C65" s="2">
        <v>1</v>
      </c>
      <c r="D65" t="s">
        <v>79</v>
      </c>
      <c r="E65" s="3">
        <v>115000000</v>
      </c>
      <c r="F65" s="3">
        <f t="shared" si="0"/>
        <v>8.0606978403536118</v>
      </c>
      <c r="G65" s="3">
        <v>135873</v>
      </c>
      <c r="H65" s="3">
        <v>614613</v>
      </c>
      <c r="I65" s="3">
        <f t="shared" si="1"/>
        <v>5.1331331644882319</v>
      </c>
      <c r="J65" s="3">
        <f t="shared" si="1"/>
        <v>5.7886017420065219</v>
      </c>
      <c r="K65" s="3">
        <v>4.17</v>
      </c>
      <c r="L65" s="3">
        <v>-0.11</v>
      </c>
      <c r="M65" s="3">
        <v>0.62214070673933652</v>
      </c>
      <c r="N65" s="3">
        <v>6.6238325495131484E-5</v>
      </c>
    </row>
    <row r="66" spans="1:14" x14ac:dyDescent="0.2">
      <c r="A66">
        <v>2018</v>
      </c>
      <c r="B66" s="1" t="s">
        <v>80</v>
      </c>
      <c r="C66" s="2">
        <v>1</v>
      </c>
      <c r="D66" t="s">
        <v>81</v>
      </c>
      <c r="E66" s="3">
        <v>37848750</v>
      </c>
      <c r="F66" s="3">
        <f t="shared" si="0"/>
        <v>7.5780515409809608</v>
      </c>
      <c r="G66" s="3">
        <v>431613</v>
      </c>
      <c r="H66" s="3">
        <v>315034</v>
      </c>
      <c r="I66" s="3">
        <f t="shared" si="1"/>
        <v>5.6350945169729654</v>
      </c>
      <c r="J66" s="3">
        <f t="shared" si="1"/>
        <v>5.4983574274897471</v>
      </c>
      <c r="K66" s="3">
        <v>0.93</v>
      </c>
      <c r="L66" s="3">
        <v>-1.3149999999999999</v>
      </c>
      <c r="M66" s="3">
        <v>0.3547090360667795</v>
      </c>
      <c r="N66" s="3">
        <v>1.2073315678628772E-2</v>
      </c>
    </row>
    <row r="67" spans="1:14" x14ac:dyDescent="0.2">
      <c r="A67">
        <v>2020</v>
      </c>
      <c r="B67" s="1" t="s">
        <v>82</v>
      </c>
      <c r="C67" s="2">
        <v>1</v>
      </c>
      <c r="D67" t="s">
        <v>83</v>
      </c>
      <c r="E67" s="3">
        <v>1207500000</v>
      </c>
      <c r="F67" s="3">
        <f t="shared" ref="F67:F130" si="2">LOG10(E67)</f>
        <v>9.0818871394235501</v>
      </c>
      <c r="G67" s="3">
        <v>2395000</v>
      </c>
      <c r="H67" s="3">
        <v>20036584</v>
      </c>
      <c r="I67" s="3">
        <f t="shared" si="1"/>
        <v>6.3793055177505824</v>
      </c>
      <c r="J67" s="3">
        <f t="shared" si="1"/>
        <v>7.301823681446364</v>
      </c>
      <c r="K67" s="3">
        <v>20.95</v>
      </c>
      <c r="L67" s="3">
        <v>0.34799999999999998</v>
      </c>
      <c r="M67" s="3">
        <v>0.70150496620008063</v>
      </c>
      <c r="N67" s="3">
        <v>0.45265135699373693</v>
      </c>
    </row>
    <row r="68" spans="1:14" x14ac:dyDescent="0.2">
      <c r="A68">
        <v>2020</v>
      </c>
      <c r="B68" s="1" t="s">
        <v>84</v>
      </c>
      <c r="C68" s="2">
        <v>1</v>
      </c>
      <c r="D68" t="s">
        <v>85</v>
      </c>
      <c r="E68" s="3">
        <v>500000000</v>
      </c>
      <c r="F68" s="3">
        <f t="shared" si="2"/>
        <v>8.6989700043360187</v>
      </c>
      <c r="G68" s="3">
        <v>4761152</v>
      </c>
      <c r="H68" s="3">
        <v>9758176</v>
      </c>
      <c r="I68" s="3">
        <f t="shared" si="1"/>
        <v>6.6777120465674553</v>
      </c>
      <c r="J68" s="3">
        <f t="shared" si="1"/>
        <v>6.9893686468505978</v>
      </c>
      <c r="K68" s="3">
        <v>4.05</v>
      </c>
      <c r="L68" s="3">
        <v>0.51700000000000002</v>
      </c>
      <c r="M68" s="3">
        <v>1.1320946487466723</v>
      </c>
      <c r="N68" s="3">
        <v>0.12448394842256665</v>
      </c>
    </row>
    <row r="69" spans="1:14" x14ac:dyDescent="0.2">
      <c r="A69">
        <v>2020</v>
      </c>
      <c r="B69" s="1" t="s">
        <v>86</v>
      </c>
      <c r="C69" s="2">
        <v>1</v>
      </c>
      <c r="D69" t="s">
        <v>87</v>
      </c>
      <c r="E69" s="3">
        <v>400000000</v>
      </c>
      <c r="F69" s="3">
        <f t="shared" si="2"/>
        <v>8.6020599913279625</v>
      </c>
      <c r="G69" s="3">
        <v>10975615</v>
      </c>
      <c r="H69" s="3">
        <v>15273827</v>
      </c>
      <c r="I69" s="3">
        <f t="shared" si="1"/>
        <v>7.0404288645518109</v>
      </c>
      <c r="J69" s="3">
        <f t="shared" si="1"/>
        <v>7.1839478672295973</v>
      </c>
      <c r="K69" s="3">
        <v>12.95</v>
      </c>
      <c r="L69" s="3">
        <v>2.0659999999999998</v>
      </c>
      <c r="M69" s="3">
        <v>1.0611044239961747</v>
      </c>
      <c r="N69" s="3">
        <v>0.30149171595395791</v>
      </c>
    </row>
    <row r="70" spans="1:14" x14ac:dyDescent="0.2">
      <c r="A70">
        <v>2018</v>
      </c>
      <c r="B70" s="1" t="s">
        <v>88</v>
      </c>
      <c r="C70" s="2">
        <v>1</v>
      </c>
      <c r="D70" t="s">
        <v>89</v>
      </c>
      <c r="E70" s="3">
        <v>165000000</v>
      </c>
      <c r="F70" s="3">
        <f t="shared" si="2"/>
        <v>8.2174839442139067</v>
      </c>
      <c r="G70" s="3">
        <v>163698</v>
      </c>
      <c r="H70" s="3">
        <v>500144</v>
      </c>
      <c r="I70" s="3">
        <f t="shared" si="1"/>
        <v>5.2140433733992975</v>
      </c>
      <c r="J70" s="3">
        <f t="shared" si="1"/>
        <v>5.6990950631392039</v>
      </c>
      <c r="K70" s="3">
        <v>5.93</v>
      </c>
      <c r="L70" s="3">
        <v>-2.6629999999999998</v>
      </c>
      <c r="M70" s="3">
        <v>6.7487487751279135E-2</v>
      </c>
      <c r="N70" s="3">
        <v>0.36198976163422891</v>
      </c>
    </row>
    <row r="71" spans="1:14" x14ac:dyDescent="0.2">
      <c r="A71">
        <v>2019</v>
      </c>
      <c r="B71" s="1" t="s">
        <v>90</v>
      </c>
      <c r="C71" s="2">
        <v>1</v>
      </c>
      <c r="D71" t="s">
        <v>91</v>
      </c>
      <c r="E71" s="3">
        <v>287500000</v>
      </c>
      <c r="F71" s="3">
        <f t="shared" si="2"/>
        <v>8.4586378490256493</v>
      </c>
      <c r="G71" s="3">
        <v>1119222</v>
      </c>
      <c r="H71" s="3">
        <v>1736803</v>
      </c>
      <c r="I71" s="3">
        <f t="shared" si="1"/>
        <v>6.0489162382821071</v>
      </c>
      <c r="J71" s="3">
        <f t="shared" si="1"/>
        <v>6.2397505606089156</v>
      </c>
      <c r="K71" s="3">
        <v>5.0199999999999996</v>
      </c>
      <c r="L71" s="3">
        <v>-1.0509999999999999</v>
      </c>
      <c r="M71" s="3">
        <v>0.23635741246566455</v>
      </c>
      <c r="N71" s="3">
        <v>0.13671461068492222</v>
      </c>
    </row>
    <row r="72" spans="1:14" x14ac:dyDescent="0.2">
      <c r="A72">
        <v>2017</v>
      </c>
      <c r="B72" s="1" t="s">
        <v>92</v>
      </c>
      <c r="C72" s="2">
        <v>1</v>
      </c>
      <c r="D72" t="s">
        <v>93</v>
      </c>
      <c r="E72" s="3">
        <v>258750000</v>
      </c>
      <c r="F72" s="3">
        <f t="shared" si="2"/>
        <v>8.4128803584649745</v>
      </c>
      <c r="G72" s="3">
        <v>1233082</v>
      </c>
      <c r="H72" s="3">
        <v>1102686</v>
      </c>
      <c r="I72" s="3">
        <f t="shared" si="1"/>
        <v>6.0909919581556551</v>
      </c>
      <c r="J72" s="3">
        <f t="shared" si="1"/>
        <v>6.0424518606889999</v>
      </c>
      <c r="K72" s="3">
        <v>1.76</v>
      </c>
      <c r="L72" s="3">
        <v>2.2229999999999999</v>
      </c>
      <c r="M72" s="3">
        <v>0.71759090014787652</v>
      </c>
      <c r="N72" s="3">
        <v>0.19479483116289104</v>
      </c>
    </row>
    <row r="73" spans="1:14" x14ac:dyDescent="0.2">
      <c r="A73">
        <v>2019</v>
      </c>
      <c r="B73" s="1" t="s">
        <v>94</v>
      </c>
      <c r="C73" s="2">
        <v>1</v>
      </c>
      <c r="D73" t="s">
        <v>95</v>
      </c>
      <c r="E73" s="3">
        <v>800000000</v>
      </c>
      <c r="F73" s="3">
        <f t="shared" si="2"/>
        <v>8.9030899869919438</v>
      </c>
      <c r="G73" s="3">
        <v>928744</v>
      </c>
      <c r="H73" s="3">
        <v>4694852</v>
      </c>
      <c r="I73" s="3">
        <f t="shared" si="1"/>
        <v>5.9678960210886229</v>
      </c>
      <c r="J73" s="3">
        <f t="shared" si="1"/>
        <v>6.6716219061662576</v>
      </c>
      <c r="K73" s="3">
        <v>23.22</v>
      </c>
      <c r="L73" s="3">
        <v>-1.2070000000000001</v>
      </c>
      <c r="M73" s="3">
        <v>0.64115453203748884</v>
      </c>
      <c r="N73" s="3">
        <v>0.63739631157778676</v>
      </c>
    </row>
    <row r="74" spans="1:14" x14ac:dyDescent="0.2">
      <c r="A74">
        <v>2020</v>
      </c>
      <c r="B74" s="1" t="s">
        <v>96</v>
      </c>
      <c r="C74" s="2">
        <v>1</v>
      </c>
      <c r="D74" t="s">
        <v>97</v>
      </c>
      <c r="E74" s="3">
        <v>201250000</v>
      </c>
      <c r="F74" s="3">
        <f t="shared" si="2"/>
        <v>8.3037358890399062</v>
      </c>
      <c r="G74" s="3">
        <v>221472</v>
      </c>
      <c r="H74" s="3">
        <v>734520</v>
      </c>
      <c r="I74" s="3">
        <f t="shared" ref="I74:J151" si="3">LOG10(G74)</f>
        <v>5.3453188275606616</v>
      </c>
      <c r="J74" s="3">
        <f t="shared" si="3"/>
        <v>5.8660036255468126</v>
      </c>
      <c r="K74" s="3">
        <v>4.53</v>
      </c>
      <c r="L74" s="3">
        <v>1.0249999999999999</v>
      </c>
      <c r="M74" s="3">
        <v>0.67709473832485845</v>
      </c>
      <c r="N74" s="3">
        <v>0.10707448345614795</v>
      </c>
    </row>
    <row r="75" spans="1:14" x14ac:dyDescent="0.2">
      <c r="A75">
        <v>2020</v>
      </c>
      <c r="B75" s="1" t="s">
        <v>98</v>
      </c>
      <c r="C75" s="2">
        <v>1</v>
      </c>
      <c r="D75" t="s">
        <v>99</v>
      </c>
      <c r="E75" s="3">
        <v>460000000</v>
      </c>
      <c r="F75" s="3">
        <f t="shared" si="2"/>
        <v>8.6627578316815743</v>
      </c>
      <c r="G75" s="3">
        <v>5818648</v>
      </c>
      <c r="H75" s="3">
        <v>3965584</v>
      </c>
      <c r="I75" s="3">
        <f t="shared" si="3"/>
        <v>6.76482208527701</v>
      </c>
      <c r="J75" s="3">
        <f t="shared" si="3"/>
        <v>6.5983071536463056</v>
      </c>
      <c r="K75" s="3">
        <v>2.83</v>
      </c>
      <c r="L75" s="3">
        <v>0.623</v>
      </c>
      <c r="M75" s="3">
        <v>0.57266335637593135</v>
      </c>
      <c r="N75" s="3">
        <v>0.33244595651773401</v>
      </c>
    </row>
    <row r="76" spans="1:14" x14ac:dyDescent="0.2">
      <c r="A76">
        <v>2019</v>
      </c>
      <c r="B76" s="1" t="s">
        <v>100</v>
      </c>
      <c r="C76" s="2">
        <v>1</v>
      </c>
      <c r="D76" t="s">
        <v>101</v>
      </c>
      <c r="E76" s="3">
        <v>143750000</v>
      </c>
      <c r="F76" s="3">
        <f t="shared" si="2"/>
        <v>8.157607853361668</v>
      </c>
      <c r="G76" s="3">
        <v>436967</v>
      </c>
      <c r="H76" s="3">
        <v>1166695</v>
      </c>
      <c r="I76" s="3">
        <f t="shared" si="3"/>
        <v>5.6404486400389366</v>
      </c>
      <c r="J76" s="3">
        <f t="shared" si="3"/>
        <v>6.0669573366542462</v>
      </c>
      <c r="K76" s="3">
        <v>20.76</v>
      </c>
      <c r="L76" s="3">
        <v>-0.56299999999999994</v>
      </c>
      <c r="M76" s="3">
        <v>0.45768875452337854</v>
      </c>
      <c r="N76" s="3">
        <v>0.51534784091247166</v>
      </c>
    </row>
    <row r="77" spans="1:14" x14ac:dyDescent="0.2">
      <c r="A77">
        <v>2020</v>
      </c>
      <c r="B77" s="1" t="s">
        <v>100</v>
      </c>
      <c r="C77" s="2">
        <v>1</v>
      </c>
      <c r="D77" t="s">
        <v>101</v>
      </c>
      <c r="E77" s="3">
        <v>266816000</v>
      </c>
      <c r="F77" s="3">
        <f t="shared" si="2"/>
        <v>8.426211869110185</v>
      </c>
      <c r="G77" s="3">
        <v>513307</v>
      </c>
      <c r="H77" s="3">
        <v>2554397</v>
      </c>
      <c r="I77" s="3">
        <f t="shared" si="3"/>
        <v>5.7103771868024431</v>
      </c>
      <c r="J77" s="3">
        <f t="shared" si="3"/>
        <v>6.407288395476499</v>
      </c>
      <c r="K77" s="3">
        <v>9.11</v>
      </c>
      <c r="L77" s="3">
        <v>-0.495</v>
      </c>
      <c r="M77" s="3">
        <v>0.52222081258343034</v>
      </c>
      <c r="N77" s="3">
        <v>0.21566820635604034</v>
      </c>
    </row>
    <row r="78" spans="1:14" x14ac:dyDescent="0.2">
      <c r="A78">
        <v>2017</v>
      </c>
      <c r="B78" s="1" t="s">
        <v>102</v>
      </c>
      <c r="C78" s="2">
        <v>1</v>
      </c>
      <c r="D78" t="s">
        <v>103</v>
      </c>
      <c r="E78" s="3">
        <v>1000000000</v>
      </c>
      <c r="F78" s="3">
        <f t="shared" si="2"/>
        <v>9</v>
      </c>
      <c r="G78" s="3">
        <v>9008859</v>
      </c>
      <c r="H78" s="3">
        <v>4851123</v>
      </c>
      <c r="I78" s="3">
        <f t="shared" si="3"/>
        <v>6.9546697897157186</v>
      </c>
      <c r="J78" s="3">
        <f t="shared" si="3"/>
        <v>6.6858422862822291</v>
      </c>
      <c r="K78" s="3">
        <v>1.25</v>
      </c>
      <c r="L78" s="3">
        <v>0.96099999999999997</v>
      </c>
      <c r="M78" s="3">
        <v>0.3509771318091594</v>
      </c>
      <c r="N78" s="3">
        <v>0.40628741109168209</v>
      </c>
    </row>
    <row r="79" spans="1:14" x14ac:dyDescent="0.2">
      <c r="A79">
        <v>2016</v>
      </c>
      <c r="B79" s="1" t="s">
        <v>102</v>
      </c>
      <c r="C79" s="2">
        <v>1</v>
      </c>
      <c r="D79" t="s">
        <v>103</v>
      </c>
      <c r="E79" s="3">
        <v>3000000000</v>
      </c>
      <c r="F79" s="3">
        <f t="shared" si="2"/>
        <v>9.4771212547196626</v>
      </c>
      <c r="G79" s="3">
        <v>7240762</v>
      </c>
      <c r="H79" s="3">
        <v>3646717</v>
      </c>
      <c r="I79" s="3">
        <f t="shared" si="3"/>
        <v>6.8597842726862828</v>
      </c>
      <c r="J79" s="3">
        <f t="shared" si="3"/>
        <v>6.5619020616117707</v>
      </c>
      <c r="K79" s="3">
        <v>1.35</v>
      </c>
      <c r="L79" s="3">
        <v>-0.05</v>
      </c>
      <c r="M79" s="3">
        <v>0.44454034840529344</v>
      </c>
      <c r="N79" s="3">
        <v>0.30710041291234264</v>
      </c>
    </row>
    <row r="80" spans="1:14" x14ac:dyDescent="0.2">
      <c r="A80">
        <v>2020</v>
      </c>
      <c r="B80" s="1" t="s">
        <v>102</v>
      </c>
      <c r="C80" s="2">
        <v>1</v>
      </c>
      <c r="D80" t="s">
        <v>103</v>
      </c>
      <c r="E80" s="3">
        <v>2000000000</v>
      </c>
      <c r="F80" s="3">
        <f t="shared" si="2"/>
        <v>9.3010299956639813</v>
      </c>
      <c r="G80" s="3">
        <v>7154298</v>
      </c>
      <c r="H80" s="3">
        <v>4235474</v>
      </c>
      <c r="I80" s="3">
        <f t="shared" si="3"/>
        <v>6.8545670259807157</v>
      </c>
      <c r="J80" s="3">
        <f t="shared" si="3"/>
        <v>6.6269020201130413</v>
      </c>
      <c r="K80" s="3">
        <v>1.07</v>
      </c>
      <c r="L80" s="3">
        <v>1.546</v>
      </c>
      <c r="M80" s="3">
        <v>0.27678027192423993</v>
      </c>
      <c r="N80" s="3">
        <v>0.33409553250367818</v>
      </c>
    </row>
    <row r="81" spans="1:14" x14ac:dyDescent="0.2">
      <c r="A81">
        <v>2019</v>
      </c>
      <c r="B81" s="1" t="s">
        <v>104</v>
      </c>
      <c r="C81" s="2">
        <v>1</v>
      </c>
      <c r="D81" t="s">
        <v>105</v>
      </c>
      <c r="E81" s="3">
        <v>55000000</v>
      </c>
      <c r="F81" s="3">
        <f t="shared" si="2"/>
        <v>7.7403626894942441</v>
      </c>
      <c r="G81" s="3">
        <v>303647</v>
      </c>
      <c r="H81" s="3">
        <v>425294</v>
      </c>
      <c r="I81" s="3">
        <f t="shared" si="3"/>
        <v>5.4823689946965803</v>
      </c>
      <c r="J81" s="3">
        <f t="shared" si="3"/>
        <v>5.6286892557794541</v>
      </c>
      <c r="K81" s="3">
        <v>5.04</v>
      </c>
      <c r="L81" s="3">
        <v>-0.58199999999999996</v>
      </c>
      <c r="M81" s="3">
        <v>0.35527962531792245</v>
      </c>
      <c r="N81" s="3">
        <v>0.56663823452891027</v>
      </c>
    </row>
    <row r="82" spans="1:14" x14ac:dyDescent="0.2">
      <c r="A82">
        <v>2019</v>
      </c>
      <c r="B82" s="1" t="s">
        <v>106</v>
      </c>
      <c r="C82" s="2">
        <v>1</v>
      </c>
      <c r="D82" t="s">
        <v>107</v>
      </c>
      <c r="E82" s="3">
        <v>400000000</v>
      </c>
      <c r="F82" s="3">
        <f t="shared" si="2"/>
        <v>8.6020599913279625</v>
      </c>
      <c r="G82" s="3">
        <v>332050</v>
      </c>
      <c r="H82" s="3">
        <v>1599736</v>
      </c>
      <c r="I82" s="3">
        <f t="shared" si="3"/>
        <v>5.5212034845748628</v>
      </c>
      <c r="J82" s="3">
        <f t="shared" si="3"/>
        <v>6.2040483181539265</v>
      </c>
      <c r="K82" s="3">
        <v>-8.23</v>
      </c>
      <c r="L82" s="3">
        <v>-0.57099999999999995</v>
      </c>
      <c r="M82" s="3">
        <v>0.97496677125698916</v>
      </c>
      <c r="N82" s="3">
        <v>1.2465682879084474</v>
      </c>
    </row>
    <row r="83" spans="1:14" x14ac:dyDescent="0.2">
      <c r="A83">
        <v>2020</v>
      </c>
      <c r="B83" s="1" t="s">
        <v>108</v>
      </c>
      <c r="C83" s="2">
        <v>1</v>
      </c>
      <c r="D83" t="s">
        <v>109</v>
      </c>
      <c r="E83" s="3">
        <v>517500000</v>
      </c>
      <c r="F83" s="3">
        <f t="shared" si="2"/>
        <v>8.7139103541289558</v>
      </c>
      <c r="G83" s="3">
        <v>1801884</v>
      </c>
      <c r="H83" s="3">
        <v>3679368</v>
      </c>
      <c r="I83" s="3">
        <f t="shared" si="3"/>
        <v>6.2557268289396788</v>
      </c>
      <c r="J83" s="3">
        <f t="shared" si="3"/>
        <v>6.5657732269114977</v>
      </c>
      <c r="K83" s="3">
        <v>4.32</v>
      </c>
      <c r="L83" s="3">
        <v>1.915</v>
      </c>
      <c r="M83" s="3">
        <v>0.52138621757260384</v>
      </c>
      <c r="N83" s="3">
        <v>0.31384539737297185</v>
      </c>
    </row>
    <row r="84" spans="1:14" x14ac:dyDescent="0.2">
      <c r="A84">
        <v>2017</v>
      </c>
      <c r="B84" s="1" t="s">
        <v>110</v>
      </c>
      <c r="C84" s="2">
        <v>1</v>
      </c>
      <c r="D84" t="s">
        <v>111</v>
      </c>
      <c r="E84" s="3">
        <v>201250000</v>
      </c>
      <c r="F84" s="3">
        <f t="shared" si="2"/>
        <v>8.3037358890399062</v>
      </c>
      <c r="G84" s="3">
        <v>391466</v>
      </c>
      <c r="H84" s="3">
        <v>1210635</v>
      </c>
      <c r="I84" s="3">
        <f t="shared" si="3"/>
        <v>5.5926940482493839</v>
      </c>
      <c r="J84" s="3">
        <f t="shared" si="3"/>
        <v>6.0830132254059901</v>
      </c>
      <c r="K84" s="3">
        <v>5.4</v>
      </c>
      <c r="L84" s="3">
        <v>-0.36299999999999999</v>
      </c>
      <c r="M84" s="3">
        <v>0.7384950020662544</v>
      </c>
      <c r="N84" s="3">
        <v>0.2777712496104387</v>
      </c>
    </row>
    <row r="85" spans="1:14" x14ac:dyDescent="0.2">
      <c r="A85">
        <v>2020</v>
      </c>
      <c r="B85" s="1" t="s">
        <v>110</v>
      </c>
      <c r="C85" s="2">
        <v>1</v>
      </c>
      <c r="D85" t="s">
        <v>111</v>
      </c>
      <c r="E85" s="3">
        <v>402500000</v>
      </c>
      <c r="F85" s="3">
        <f t="shared" si="2"/>
        <v>8.6047658847038875</v>
      </c>
      <c r="G85" s="3">
        <v>831065</v>
      </c>
      <c r="H85" s="3">
        <v>1898439</v>
      </c>
      <c r="I85" s="3">
        <f t="shared" si="3"/>
        <v>5.9196349925414555</v>
      </c>
      <c r="J85" s="3">
        <f t="shared" si="3"/>
        <v>6.2783966470965655</v>
      </c>
      <c r="K85" s="3">
        <v>4.71</v>
      </c>
      <c r="L85" s="3">
        <v>1.6739999999999999</v>
      </c>
      <c r="M85" s="3">
        <v>0.52815519969601299</v>
      </c>
      <c r="N85" s="3">
        <v>0.36825639390420728</v>
      </c>
    </row>
    <row r="86" spans="1:14" x14ac:dyDescent="0.2">
      <c r="A86">
        <v>2019</v>
      </c>
      <c r="B86" s="1" t="s">
        <v>112</v>
      </c>
      <c r="C86" s="2">
        <v>1</v>
      </c>
      <c r="D86" t="s">
        <v>113</v>
      </c>
      <c r="E86" s="3">
        <v>1173000000</v>
      </c>
      <c r="F86" s="3">
        <f t="shared" si="2"/>
        <v>9.0692980121155298</v>
      </c>
      <c r="G86" s="3">
        <v>4291116</v>
      </c>
      <c r="H86" s="3">
        <v>6213297</v>
      </c>
      <c r="I86" s="3">
        <f t="shared" si="3"/>
        <v>6.6325702547981038</v>
      </c>
      <c r="J86" s="3">
        <f t="shared" si="3"/>
        <v>6.7933221136933142</v>
      </c>
      <c r="K86" s="3">
        <v>2.16</v>
      </c>
      <c r="L86" s="3">
        <v>0.86499999999999999</v>
      </c>
      <c r="M86" s="3">
        <v>0.34832193193447825</v>
      </c>
      <c r="N86" s="3">
        <v>0.19778957268924913</v>
      </c>
    </row>
    <row r="87" spans="1:14" x14ac:dyDescent="0.2">
      <c r="A87">
        <v>2019</v>
      </c>
      <c r="B87" s="1" t="s">
        <v>114</v>
      </c>
      <c r="C87" s="2">
        <v>1</v>
      </c>
      <c r="D87" t="s">
        <v>115</v>
      </c>
      <c r="E87" s="3">
        <v>299072000</v>
      </c>
      <c r="F87" s="3">
        <f t="shared" si="2"/>
        <v>8.4757757550082005</v>
      </c>
      <c r="G87" s="3">
        <v>863560</v>
      </c>
      <c r="H87" s="3">
        <v>948243</v>
      </c>
      <c r="I87" s="3">
        <f t="shared" si="3"/>
        <v>5.9362925176575621</v>
      </c>
      <c r="J87" s="3">
        <f t="shared" si="3"/>
        <v>5.9769196453926563</v>
      </c>
      <c r="K87" s="3">
        <v>7.49</v>
      </c>
      <c r="L87" s="3">
        <v>-6.1470000000000002</v>
      </c>
      <c r="M87" s="3">
        <v>8.1071708849392493E-2</v>
      </c>
      <c r="N87" s="3">
        <v>0.66758650238547412</v>
      </c>
    </row>
    <row r="88" spans="1:14" x14ac:dyDescent="0.2">
      <c r="A88">
        <v>2020</v>
      </c>
      <c r="B88" s="1" t="s">
        <v>114</v>
      </c>
      <c r="C88" s="2">
        <v>1</v>
      </c>
      <c r="D88" t="s">
        <v>115</v>
      </c>
      <c r="E88" s="3">
        <v>57500000</v>
      </c>
      <c r="F88" s="3">
        <f t="shared" si="2"/>
        <v>7.7596678446896306</v>
      </c>
      <c r="G88" s="3">
        <v>669604</v>
      </c>
      <c r="H88" s="3">
        <v>572920</v>
      </c>
      <c r="I88" s="3">
        <f t="shared" si="3"/>
        <v>5.8258180393291985</v>
      </c>
      <c r="J88" s="3">
        <f t="shared" si="3"/>
        <v>5.7580939832515829</v>
      </c>
      <c r="K88" s="3">
        <v>-7.71</v>
      </c>
      <c r="L88" s="3">
        <v>-6.2229999999999999</v>
      </c>
      <c r="M88" s="3">
        <v>0.15601425966363863</v>
      </c>
      <c r="N88" s="3">
        <v>1.0151402918740031</v>
      </c>
    </row>
    <row r="89" spans="1:14" x14ac:dyDescent="0.2">
      <c r="A89">
        <v>2020</v>
      </c>
      <c r="B89" s="1" t="s">
        <v>116</v>
      </c>
      <c r="C89" s="2">
        <v>1</v>
      </c>
      <c r="D89" t="s">
        <v>117</v>
      </c>
      <c r="E89" s="3">
        <v>320000000</v>
      </c>
      <c r="F89" s="3">
        <f t="shared" si="2"/>
        <v>8.5051499783199063</v>
      </c>
      <c r="G89" s="3">
        <v>638692</v>
      </c>
      <c r="H89" s="3">
        <v>3216838</v>
      </c>
      <c r="I89" s="3">
        <f t="shared" si="3"/>
        <v>5.8052914763934407</v>
      </c>
      <c r="J89" s="3">
        <f t="shared" si="3"/>
        <v>6.5074291903773833</v>
      </c>
      <c r="K89" s="3">
        <v>10.65</v>
      </c>
      <c r="L89" s="3">
        <v>0.93300000000000005</v>
      </c>
      <c r="M89" s="3">
        <v>1.0359472006655663</v>
      </c>
      <c r="N89" s="3">
        <v>0.165248664457986</v>
      </c>
    </row>
    <row r="90" spans="1:14" x14ac:dyDescent="0.2">
      <c r="A90">
        <v>2020</v>
      </c>
      <c r="B90" s="1" t="s">
        <v>118</v>
      </c>
      <c r="C90" s="2">
        <v>1</v>
      </c>
      <c r="D90" t="s">
        <v>119</v>
      </c>
      <c r="E90" s="3">
        <v>2150000000</v>
      </c>
      <c r="F90" s="3">
        <f t="shared" si="2"/>
        <v>9.3324384599156058</v>
      </c>
      <c r="G90" s="3">
        <v>4551258</v>
      </c>
      <c r="H90" s="3">
        <v>27075763</v>
      </c>
      <c r="I90" s="3">
        <f t="shared" si="3"/>
        <v>6.658131455326302</v>
      </c>
      <c r="J90" s="3">
        <f t="shared" si="3"/>
        <v>7.4325807039684815</v>
      </c>
      <c r="K90" s="3">
        <v>16.37</v>
      </c>
      <c r="L90" s="3">
        <v>1.103</v>
      </c>
      <c r="M90" s="3">
        <v>1.0972421544121795</v>
      </c>
      <c r="N90" s="3">
        <v>0.20627967036806089</v>
      </c>
    </row>
    <row r="91" spans="1:14" x14ac:dyDescent="0.2">
      <c r="A91">
        <v>2020</v>
      </c>
      <c r="B91" s="1" t="s">
        <v>120</v>
      </c>
      <c r="C91" s="2">
        <v>1</v>
      </c>
      <c r="D91" t="s">
        <v>121</v>
      </c>
      <c r="E91" s="3">
        <v>2000000000</v>
      </c>
      <c r="F91" s="3">
        <f t="shared" si="2"/>
        <v>9.3010299956639813</v>
      </c>
      <c r="G91" s="3">
        <v>6592200</v>
      </c>
      <c r="H91" s="3">
        <v>22384999</v>
      </c>
      <c r="I91" s="3">
        <f t="shared" si="3"/>
        <v>6.8190303748994303</v>
      </c>
      <c r="J91" s="3">
        <f t="shared" si="3"/>
        <v>7.3499570793183251</v>
      </c>
      <c r="K91" s="3">
        <v>20.170000000000002</v>
      </c>
      <c r="L91" s="3">
        <v>2.4580000000000002</v>
      </c>
      <c r="M91" s="3">
        <v>0.46731040635230553</v>
      </c>
      <c r="N91" s="3">
        <v>0.21692303024786869</v>
      </c>
    </row>
    <row r="92" spans="1:14" x14ac:dyDescent="0.2">
      <c r="A92">
        <v>2019</v>
      </c>
      <c r="B92" s="1" t="s">
        <v>122</v>
      </c>
      <c r="C92" s="2">
        <v>1</v>
      </c>
      <c r="D92" t="s">
        <v>123</v>
      </c>
      <c r="E92" s="3">
        <v>1150000000</v>
      </c>
      <c r="F92" s="3">
        <f t="shared" si="2"/>
        <v>9.0606978403536118</v>
      </c>
      <c r="G92" s="3">
        <v>1918714</v>
      </c>
      <c r="H92" s="3">
        <v>11906311</v>
      </c>
      <c r="I92" s="3">
        <f t="shared" si="3"/>
        <v>6.2830102444183851</v>
      </c>
      <c r="J92" s="3">
        <f t="shared" si="3"/>
        <v>7.0757772223968081</v>
      </c>
      <c r="K92" s="3">
        <v>94.06</v>
      </c>
      <c r="L92" s="3">
        <v>-0.112</v>
      </c>
      <c r="M92" s="3">
        <v>0.95339951732246908</v>
      </c>
      <c r="N92" s="3">
        <v>0.79006615889601051</v>
      </c>
    </row>
    <row r="93" spans="1:14" x14ac:dyDescent="0.2">
      <c r="A93">
        <v>2019</v>
      </c>
      <c r="B93" s="1" t="s">
        <v>124</v>
      </c>
      <c r="C93" s="2">
        <v>1</v>
      </c>
      <c r="D93" t="s">
        <v>125</v>
      </c>
      <c r="E93" s="3">
        <v>350000000</v>
      </c>
      <c r="F93" s="3">
        <f t="shared" si="2"/>
        <v>8.5440680443502757</v>
      </c>
      <c r="G93" s="3">
        <v>1776001</v>
      </c>
      <c r="H93" s="3">
        <v>2453652</v>
      </c>
      <c r="I93" s="3">
        <f t="shared" si="3"/>
        <v>6.2494432059776948</v>
      </c>
      <c r="J93" s="3">
        <f t="shared" si="3"/>
        <v>6.3898129670312249</v>
      </c>
      <c r="K93" s="3">
        <v>-125.75</v>
      </c>
      <c r="L93" s="3">
        <v>7.7130000000000001</v>
      </c>
      <c r="M93" s="3">
        <v>1.4174064441508936</v>
      </c>
      <c r="N93" s="3">
        <v>0.66321922116034848</v>
      </c>
    </row>
    <row r="94" spans="1:14" x14ac:dyDescent="0.2">
      <c r="A94">
        <v>2018</v>
      </c>
      <c r="B94" s="1" t="s">
        <v>126</v>
      </c>
      <c r="C94" s="2">
        <v>1</v>
      </c>
      <c r="D94" t="s">
        <v>127</v>
      </c>
      <c r="E94" s="3">
        <v>201250000</v>
      </c>
      <c r="F94" s="3">
        <f t="shared" si="2"/>
        <v>8.3037358890399062</v>
      </c>
      <c r="G94" s="3">
        <v>1283546</v>
      </c>
      <c r="H94" s="3">
        <v>893147</v>
      </c>
      <c r="I94" s="3">
        <f t="shared" si="3"/>
        <v>6.1084114376262262</v>
      </c>
      <c r="J94" s="3">
        <f t="shared" si="3"/>
        <v>5.9509229438099824</v>
      </c>
      <c r="K94" s="3">
        <v>1.32</v>
      </c>
      <c r="L94" s="3">
        <v>0.49299999999999999</v>
      </c>
      <c r="M94" s="3">
        <v>1.0545947100793758</v>
      </c>
      <c r="N94" s="3">
        <v>0.28040366297740787</v>
      </c>
    </row>
    <row r="95" spans="1:14" x14ac:dyDescent="0.2">
      <c r="A95">
        <v>2020</v>
      </c>
      <c r="B95" s="1" t="s">
        <v>126</v>
      </c>
      <c r="C95" s="2">
        <v>1</v>
      </c>
      <c r="D95" t="s">
        <v>127</v>
      </c>
      <c r="E95" s="3">
        <v>497094000</v>
      </c>
      <c r="F95" s="3">
        <f t="shared" si="2"/>
        <v>8.6964385211703465</v>
      </c>
      <c r="G95" s="3">
        <v>3943805</v>
      </c>
      <c r="H95" s="3">
        <v>822966</v>
      </c>
      <c r="I95" s="3">
        <f t="shared" si="3"/>
        <v>6.5959154332677521</v>
      </c>
      <c r="J95" s="3">
        <f t="shared" si="3"/>
        <v>5.9153818931498128</v>
      </c>
      <c r="K95" s="3">
        <v>0.84</v>
      </c>
      <c r="L95" s="3">
        <v>-2.1749999999999998</v>
      </c>
      <c r="M95" s="3">
        <v>0.47339737998235709</v>
      </c>
      <c r="N95" s="3">
        <v>0.41658626630880585</v>
      </c>
    </row>
    <row r="96" spans="1:14" x14ac:dyDescent="0.2">
      <c r="A96">
        <v>2020</v>
      </c>
      <c r="B96" s="1" t="s">
        <v>128</v>
      </c>
      <c r="C96" s="2">
        <v>1</v>
      </c>
      <c r="D96" t="s">
        <v>129</v>
      </c>
      <c r="E96" s="3">
        <v>230000000</v>
      </c>
      <c r="F96" s="3">
        <f t="shared" si="2"/>
        <v>8.3617278360175931</v>
      </c>
      <c r="G96" s="3">
        <v>3519257</v>
      </c>
      <c r="H96" s="3">
        <v>1918895</v>
      </c>
      <c r="I96" s="3">
        <f t="shared" si="3"/>
        <v>6.5464509831200326</v>
      </c>
      <c r="J96" s="3">
        <f t="shared" si="3"/>
        <v>6.2830512112293775</v>
      </c>
      <c r="K96" s="3">
        <v>11.26</v>
      </c>
      <c r="L96" s="3">
        <v>2.56</v>
      </c>
      <c r="M96" s="3">
        <v>1.1751474310027712</v>
      </c>
      <c r="N96" s="3">
        <v>0.29799017235740383</v>
      </c>
    </row>
    <row r="97" spans="1:14" x14ac:dyDescent="0.2">
      <c r="A97">
        <v>2020</v>
      </c>
      <c r="B97" s="1" t="s">
        <v>130</v>
      </c>
      <c r="C97" s="2">
        <v>1</v>
      </c>
      <c r="D97" t="s">
        <v>131</v>
      </c>
      <c r="E97" s="3">
        <v>380000000</v>
      </c>
      <c r="F97" s="3">
        <f t="shared" si="2"/>
        <v>8.5797835966168101</v>
      </c>
      <c r="G97" s="3">
        <v>1186830</v>
      </c>
      <c r="H97" s="3">
        <v>1525023</v>
      </c>
      <c r="I97" s="3">
        <f t="shared" si="3"/>
        <v>6.0743885156274366</v>
      </c>
      <c r="J97" s="3">
        <f t="shared" si="3"/>
        <v>6.1832763936485486</v>
      </c>
      <c r="K97" s="3">
        <v>1.98</v>
      </c>
      <c r="L97" s="3">
        <v>-0.68100000000000005</v>
      </c>
      <c r="M97" s="3">
        <v>0.49164960634168631</v>
      </c>
      <c r="N97" s="3">
        <v>0.20830278978455213</v>
      </c>
    </row>
    <row r="98" spans="1:14" x14ac:dyDescent="0.2">
      <c r="A98">
        <v>2020</v>
      </c>
      <c r="B98" s="1" t="s">
        <v>132</v>
      </c>
      <c r="C98" s="2">
        <v>1</v>
      </c>
      <c r="D98" t="s">
        <v>133</v>
      </c>
      <c r="E98" s="3">
        <v>350000000</v>
      </c>
      <c r="F98" s="3">
        <f t="shared" si="2"/>
        <v>8.5440680443502757</v>
      </c>
      <c r="G98" s="3">
        <v>1009434</v>
      </c>
      <c r="H98" s="3">
        <v>3923137</v>
      </c>
      <c r="I98" s="3">
        <f t="shared" si="3"/>
        <v>6.0040779286557466</v>
      </c>
      <c r="J98" s="3">
        <f t="shared" si="3"/>
        <v>6.5936334744066549</v>
      </c>
      <c r="K98" s="3">
        <v>9.8699999999999992</v>
      </c>
      <c r="L98" s="3">
        <v>6.0999999999999999E-2</v>
      </c>
      <c r="M98" s="3">
        <v>0.34478301011504026</v>
      </c>
      <c r="N98" s="3">
        <v>0.4248727504720467</v>
      </c>
    </row>
    <row r="99" spans="1:14" x14ac:dyDescent="0.2">
      <c r="A99">
        <v>2019</v>
      </c>
      <c r="B99" s="1" t="s">
        <v>132</v>
      </c>
      <c r="C99" s="2">
        <v>1</v>
      </c>
      <c r="D99" t="s">
        <v>133</v>
      </c>
      <c r="E99" s="3">
        <v>316250000</v>
      </c>
      <c r="F99" s="3">
        <f t="shared" si="2"/>
        <v>8.5000305341838747</v>
      </c>
      <c r="G99" s="3">
        <v>463720</v>
      </c>
      <c r="H99" s="3">
        <v>2157159</v>
      </c>
      <c r="I99" s="3">
        <f t="shared" si="3"/>
        <v>5.6662558271926047</v>
      </c>
      <c r="J99" s="3">
        <f t="shared" si="3"/>
        <v>6.3338821572850605</v>
      </c>
      <c r="K99" s="3">
        <v>11.86</v>
      </c>
      <c r="L99" s="3">
        <v>0.30599999999999999</v>
      </c>
      <c r="M99" s="3">
        <v>0.55833753066342651</v>
      </c>
      <c r="N99" s="3">
        <v>0.39775726731648409</v>
      </c>
    </row>
    <row r="100" spans="1:14" x14ac:dyDescent="0.2">
      <c r="A100">
        <v>2020</v>
      </c>
      <c r="B100" s="1" t="s">
        <v>134</v>
      </c>
      <c r="C100" s="2">
        <v>1</v>
      </c>
      <c r="D100" t="s">
        <v>135</v>
      </c>
      <c r="E100" s="3">
        <v>38750000</v>
      </c>
      <c r="F100" s="3">
        <f t="shared" si="2"/>
        <v>7.5882717068423293</v>
      </c>
      <c r="G100" s="3">
        <v>113393</v>
      </c>
      <c r="H100" s="3">
        <v>19182</v>
      </c>
      <c r="I100" s="3">
        <f t="shared" si="3"/>
        <v>5.0545862454280845</v>
      </c>
      <c r="J100" s="3">
        <f t="shared" si="3"/>
        <v>4.2828938866553319</v>
      </c>
      <c r="K100" s="3">
        <v>1.47</v>
      </c>
      <c r="L100" s="3">
        <v>-31.254000000000001</v>
      </c>
      <c r="M100" s="3">
        <v>7.386298159802049</v>
      </c>
      <c r="N100" s="3">
        <v>0.72831656275078704</v>
      </c>
    </row>
    <row r="101" spans="1:14" x14ac:dyDescent="0.2">
      <c r="A101">
        <v>2020</v>
      </c>
      <c r="B101" s="1" t="s">
        <v>136</v>
      </c>
      <c r="C101" s="2">
        <v>1</v>
      </c>
      <c r="D101" t="s">
        <v>137</v>
      </c>
      <c r="E101" s="3">
        <v>747500000</v>
      </c>
      <c r="F101" s="3">
        <f t="shared" si="2"/>
        <v>8.8736111969964675</v>
      </c>
      <c r="G101" s="3">
        <v>482380</v>
      </c>
      <c r="H101" s="3">
        <v>4036056</v>
      </c>
      <c r="I101" s="3">
        <f t="shared" si="3"/>
        <v>5.6833892931832999</v>
      </c>
      <c r="J101" s="3">
        <f t="shared" si="3"/>
        <v>6.6059571834128077</v>
      </c>
      <c r="K101" s="3">
        <v>20.23</v>
      </c>
      <c r="L101" s="3">
        <v>0.81799999999999995</v>
      </c>
      <c r="M101" s="3">
        <v>0.76794347741633062</v>
      </c>
      <c r="N101" s="3">
        <v>0.44349060906339399</v>
      </c>
    </row>
    <row r="102" spans="1:14" x14ac:dyDescent="0.2">
      <c r="A102">
        <v>2019</v>
      </c>
      <c r="B102" s="1" t="s">
        <v>138</v>
      </c>
      <c r="C102" s="2">
        <v>1</v>
      </c>
      <c r="D102" t="s">
        <v>139</v>
      </c>
      <c r="E102" s="3">
        <v>603750000</v>
      </c>
      <c r="F102" s="3">
        <f t="shared" si="2"/>
        <v>8.7808571437595688</v>
      </c>
      <c r="G102" s="3">
        <v>10957000</v>
      </c>
      <c r="H102" s="3">
        <v>6865816</v>
      </c>
      <c r="I102" s="3">
        <f t="shared" si="3"/>
        <v>7.0396916616490257</v>
      </c>
      <c r="J102" s="3">
        <f t="shared" si="3"/>
        <v>6.8366921603982904</v>
      </c>
      <c r="K102" s="3">
        <v>1.3</v>
      </c>
      <c r="L102" s="3">
        <v>0.67500000000000004</v>
      </c>
      <c r="M102" s="3">
        <v>0.19150220175456079</v>
      </c>
      <c r="N102" s="3">
        <v>0.45988865565391984</v>
      </c>
    </row>
    <row r="103" spans="1:14" x14ac:dyDescent="0.2">
      <c r="A103">
        <v>2020</v>
      </c>
      <c r="B103" s="1" t="s">
        <v>138</v>
      </c>
      <c r="C103" s="2">
        <v>1</v>
      </c>
      <c r="D103" t="s">
        <v>139</v>
      </c>
      <c r="E103" s="3">
        <v>920000000</v>
      </c>
      <c r="F103" s="3">
        <f t="shared" si="2"/>
        <v>8.9637878273455556</v>
      </c>
      <c r="G103" s="3">
        <v>11505000</v>
      </c>
      <c r="H103" s="3">
        <v>10141593</v>
      </c>
      <c r="I103" s="3">
        <f t="shared" si="3"/>
        <v>7.0608866230046621</v>
      </c>
      <c r="J103" s="3">
        <f t="shared" si="3"/>
        <v>7.0061061775586415</v>
      </c>
      <c r="K103" s="3">
        <v>1.36</v>
      </c>
      <c r="L103" s="3">
        <v>0.90700000000000003</v>
      </c>
      <c r="M103" s="3">
        <v>0.20172807653718772</v>
      </c>
      <c r="N103" s="3">
        <v>0.49343763581051714</v>
      </c>
    </row>
    <row r="104" spans="1:14" x14ac:dyDescent="0.2">
      <c r="A104">
        <v>2020</v>
      </c>
      <c r="B104" s="1" t="s">
        <v>140</v>
      </c>
      <c r="C104" s="2">
        <v>1</v>
      </c>
      <c r="D104" t="s">
        <v>141</v>
      </c>
      <c r="E104" s="3">
        <v>172500000</v>
      </c>
      <c r="F104" s="3">
        <f t="shared" si="2"/>
        <v>8.2367890994092932</v>
      </c>
      <c r="G104" s="3">
        <v>169593</v>
      </c>
      <c r="H104" s="3">
        <v>1157135</v>
      </c>
      <c r="I104" s="3">
        <f t="shared" si="3"/>
        <v>5.2294079226605996</v>
      </c>
      <c r="J104" s="3">
        <f t="shared" si="3"/>
        <v>6.0633840299412327</v>
      </c>
      <c r="K104" s="3">
        <v>8.59</v>
      </c>
      <c r="L104" s="3">
        <v>0.34</v>
      </c>
      <c r="M104" s="3">
        <v>0.87213121543015315</v>
      </c>
      <c r="N104" s="3">
        <v>0.26110747495474457</v>
      </c>
    </row>
    <row r="105" spans="1:14" x14ac:dyDescent="0.2">
      <c r="A105">
        <v>2020</v>
      </c>
      <c r="B105" s="1" t="s">
        <v>142</v>
      </c>
      <c r="C105" s="2">
        <v>1</v>
      </c>
      <c r="D105" t="s">
        <v>143</v>
      </c>
      <c r="E105" s="3">
        <v>345000000</v>
      </c>
      <c r="F105" s="3">
        <f t="shared" si="2"/>
        <v>8.5378190950732744</v>
      </c>
      <c r="G105" s="3">
        <v>5668145</v>
      </c>
      <c r="H105" s="3">
        <v>6142546</v>
      </c>
      <c r="I105" s="3">
        <f t="shared" si="3"/>
        <v>6.7534409516485345</v>
      </c>
      <c r="J105" s="3">
        <f t="shared" si="3"/>
        <v>6.7883484174877093</v>
      </c>
      <c r="K105" s="3">
        <v>6.53</v>
      </c>
      <c r="L105" s="3">
        <v>1.67</v>
      </c>
      <c r="M105" s="3">
        <v>0.70877095183068772</v>
      </c>
      <c r="N105" s="3">
        <v>0.59090178532835702</v>
      </c>
    </row>
    <row r="106" spans="1:14" x14ac:dyDescent="0.2">
      <c r="A106">
        <v>2020</v>
      </c>
      <c r="B106" s="1" t="s">
        <v>144</v>
      </c>
      <c r="C106" s="2">
        <v>1</v>
      </c>
      <c r="D106" t="s">
        <v>145</v>
      </c>
      <c r="E106" s="3">
        <v>1150000000</v>
      </c>
      <c r="F106" s="3">
        <f t="shared" si="2"/>
        <v>9.0606978403536118</v>
      </c>
      <c r="G106" s="3">
        <v>1514589</v>
      </c>
      <c r="H106" s="3">
        <v>8666853</v>
      </c>
      <c r="I106" s="3">
        <f t="shared" si="3"/>
        <v>6.1802947983510998</v>
      </c>
      <c r="J106" s="3">
        <f t="shared" si="3"/>
        <v>6.9378614304821413</v>
      </c>
      <c r="K106" s="3">
        <v>18.05</v>
      </c>
      <c r="L106" s="3">
        <v>0.40400000000000003</v>
      </c>
      <c r="M106" s="3">
        <v>0.57986334963638941</v>
      </c>
      <c r="N106" s="3">
        <v>0.32015418044103056</v>
      </c>
    </row>
    <row r="107" spans="1:14" x14ac:dyDescent="0.2">
      <c r="A107">
        <v>2020</v>
      </c>
      <c r="B107" s="1" t="s">
        <v>146</v>
      </c>
      <c r="C107" s="2">
        <v>1</v>
      </c>
      <c r="D107" t="s">
        <v>147</v>
      </c>
      <c r="E107" s="3">
        <v>143750000</v>
      </c>
      <c r="F107" s="3">
        <f t="shared" si="2"/>
        <v>8.157607853361668</v>
      </c>
      <c r="G107" s="3">
        <v>791939</v>
      </c>
      <c r="H107" s="3">
        <v>637194</v>
      </c>
      <c r="I107" s="3">
        <f t="shared" si="3"/>
        <v>5.8986917308525531</v>
      </c>
      <c r="J107" s="3">
        <f t="shared" si="3"/>
        <v>5.8042716777079395</v>
      </c>
      <c r="K107" s="3">
        <v>2.95</v>
      </c>
      <c r="L107" s="3">
        <v>0.38</v>
      </c>
      <c r="M107" s="3">
        <v>1.5067050094178358</v>
      </c>
      <c r="N107" s="3">
        <v>0.18790588669076785</v>
      </c>
    </row>
    <row r="108" spans="1:14" x14ac:dyDescent="0.2">
      <c r="A108">
        <v>2020</v>
      </c>
      <c r="B108" s="1" t="s">
        <v>148</v>
      </c>
      <c r="C108" s="2">
        <v>1</v>
      </c>
      <c r="D108" t="s">
        <v>149</v>
      </c>
      <c r="E108" s="3">
        <v>230000000</v>
      </c>
      <c r="F108" s="3">
        <f t="shared" si="2"/>
        <v>8.3617278360175931</v>
      </c>
      <c r="G108" s="3">
        <v>259754</v>
      </c>
      <c r="H108" s="3">
        <v>1009810</v>
      </c>
      <c r="I108" s="3">
        <f t="shared" si="3"/>
        <v>5.4145622440619467</v>
      </c>
      <c r="J108" s="3">
        <f t="shared" si="3"/>
        <v>6.004239667135181</v>
      </c>
      <c r="K108" s="3">
        <v>8.7899999999999991</v>
      </c>
      <c r="L108" s="3">
        <v>-1.998</v>
      </c>
      <c r="M108" s="3">
        <v>0.5022706915119094</v>
      </c>
      <c r="N108" s="3">
        <v>0.30779506764092179</v>
      </c>
    </row>
    <row r="109" spans="1:14" x14ac:dyDescent="0.2">
      <c r="A109">
        <v>2019</v>
      </c>
      <c r="B109" s="1" t="s">
        <v>150</v>
      </c>
      <c r="C109" s="2">
        <v>1</v>
      </c>
      <c r="D109" t="s">
        <v>151</v>
      </c>
      <c r="E109" s="3">
        <v>172500000</v>
      </c>
      <c r="F109" s="3">
        <f t="shared" si="2"/>
        <v>8.2367890994092932</v>
      </c>
      <c r="G109" s="3">
        <v>339377</v>
      </c>
      <c r="H109" s="3">
        <v>532256</v>
      </c>
      <c r="I109" s="3">
        <f t="shared" si="3"/>
        <v>5.5306824063035434</v>
      </c>
      <c r="J109" s="3">
        <f t="shared" si="3"/>
        <v>5.7261205658401941</v>
      </c>
      <c r="K109" s="3">
        <v>7.05</v>
      </c>
      <c r="L109" s="3">
        <v>1.57</v>
      </c>
      <c r="M109" s="3">
        <v>0.99691882905104279</v>
      </c>
      <c r="N109" s="3">
        <v>0.65035344174767296</v>
      </c>
    </row>
    <row r="110" spans="1:14" x14ac:dyDescent="0.2">
      <c r="A110">
        <v>2019</v>
      </c>
      <c r="B110" s="1" t="s">
        <v>152</v>
      </c>
      <c r="C110" s="2">
        <v>1</v>
      </c>
      <c r="D110" t="s">
        <v>153</v>
      </c>
      <c r="E110" s="3">
        <v>325000000</v>
      </c>
      <c r="F110" s="3">
        <f t="shared" si="2"/>
        <v>8.5118833609788744</v>
      </c>
      <c r="G110" s="3">
        <v>270882</v>
      </c>
      <c r="H110" s="3">
        <v>1310749</v>
      </c>
      <c r="I110" s="3">
        <f t="shared" si="3"/>
        <v>5.4327801472982227</v>
      </c>
      <c r="J110" s="3">
        <f t="shared" si="3"/>
        <v>6.117519535052824</v>
      </c>
      <c r="K110" s="3">
        <v>10.97</v>
      </c>
      <c r="L110" s="3">
        <v>1.093</v>
      </c>
      <c r="M110" s="3">
        <v>0.80292866916492023</v>
      </c>
      <c r="N110" s="3">
        <v>0.17017372878227421</v>
      </c>
    </row>
    <row r="111" spans="1:14" x14ac:dyDescent="0.2">
      <c r="A111">
        <v>2019</v>
      </c>
      <c r="B111" s="1" t="s">
        <v>154</v>
      </c>
      <c r="C111" s="2">
        <v>1</v>
      </c>
      <c r="D111" t="s">
        <v>155</v>
      </c>
      <c r="E111" s="3">
        <v>80500000</v>
      </c>
      <c r="F111" s="3">
        <f t="shared" si="2"/>
        <v>7.9057958803678687</v>
      </c>
      <c r="G111" s="3">
        <v>445126</v>
      </c>
      <c r="H111" s="3">
        <v>305668</v>
      </c>
      <c r="I111" s="3">
        <f t="shared" si="3"/>
        <v>5.6484829623498056</v>
      </c>
      <c r="J111" s="3">
        <f t="shared" si="3"/>
        <v>5.485249975360543</v>
      </c>
      <c r="K111" s="3">
        <v>1.19</v>
      </c>
      <c r="L111" s="3">
        <v>-1.806</v>
      </c>
      <c r="M111" s="3">
        <v>0.61971939714001401</v>
      </c>
      <c r="N111" s="3">
        <v>0.1989212043331551</v>
      </c>
    </row>
    <row r="112" spans="1:14" x14ac:dyDescent="0.2">
      <c r="A112">
        <v>2020</v>
      </c>
      <c r="B112" s="1" t="s">
        <v>156</v>
      </c>
      <c r="C112" s="2">
        <v>1</v>
      </c>
      <c r="D112" t="s">
        <v>157</v>
      </c>
      <c r="E112" s="3">
        <v>200000000</v>
      </c>
      <c r="F112" s="3">
        <f t="shared" si="2"/>
        <v>8.3010299956639813</v>
      </c>
      <c r="G112" s="3">
        <v>1038900</v>
      </c>
      <c r="H112" s="3">
        <v>1143849</v>
      </c>
      <c r="I112" s="3">
        <f t="shared" si="3"/>
        <v>6.0165737462691231</v>
      </c>
      <c r="J112" s="3">
        <f t="shared" si="3"/>
        <v>6.0583686968389125</v>
      </c>
      <c r="K112" s="3">
        <v>2.68</v>
      </c>
      <c r="L112" s="3">
        <v>1.228</v>
      </c>
      <c r="M112" s="3">
        <v>0.76791922583876049</v>
      </c>
      <c r="N112" s="3">
        <v>0.38030609298296275</v>
      </c>
    </row>
    <row r="113" spans="1:14" x14ac:dyDescent="0.2">
      <c r="A113">
        <v>2020</v>
      </c>
      <c r="B113" s="1" t="s">
        <v>158</v>
      </c>
      <c r="C113" s="2">
        <v>1</v>
      </c>
      <c r="D113" t="s">
        <v>159</v>
      </c>
      <c r="E113" s="3">
        <v>1000000000</v>
      </c>
      <c r="F113" s="3">
        <f t="shared" si="2"/>
        <v>9</v>
      </c>
      <c r="G113" s="3">
        <v>4011924</v>
      </c>
      <c r="H113" s="3">
        <v>23119949</v>
      </c>
      <c r="I113" s="3">
        <f t="shared" si="3"/>
        <v>6.603352697356045</v>
      </c>
      <c r="J113" s="3">
        <f t="shared" si="3"/>
        <v>7.3639868717449009</v>
      </c>
      <c r="K113" s="3">
        <v>8.8800000000000008</v>
      </c>
      <c r="L113" s="3">
        <v>-0.253</v>
      </c>
      <c r="M113" s="3">
        <v>0.48024038394172142</v>
      </c>
      <c r="N113" s="3">
        <v>0.64898612236921738</v>
      </c>
    </row>
    <row r="114" spans="1:14" x14ac:dyDescent="0.2">
      <c r="A114">
        <v>2019</v>
      </c>
      <c r="B114" s="1" t="s">
        <v>158</v>
      </c>
      <c r="C114" s="2">
        <v>1</v>
      </c>
      <c r="D114" t="s">
        <v>159</v>
      </c>
      <c r="E114" s="3">
        <v>1265000000</v>
      </c>
      <c r="F114" s="3">
        <f t="shared" si="2"/>
        <v>9.1020905255118372</v>
      </c>
      <c r="G114" s="3">
        <v>2714106</v>
      </c>
      <c r="H114" s="3">
        <v>7260858</v>
      </c>
      <c r="I114" s="3">
        <f t="shared" si="3"/>
        <v>6.4336268051203698</v>
      </c>
      <c r="J114" s="3">
        <f>LOG10(H114)</f>
        <v>6.8609879433789471</v>
      </c>
      <c r="K114" s="3">
        <v>10</v>
      </c>
      <c r="L114" s="3">
        <v>-0.54900000000000004</v>
      </c>
      <c r="M114" s="3">
        <v>0.50304121723692186</v>
      </c>
      <c r="N114" s="3">
        <v>7.9569478863390011E-3</v>
      </c>
    </row>
    <row r="115" spans="1:14" x14ac:dyDescent="0.2">
      <c r="A115">
        <v>2019</v>
      </c>
      <c r="B115" s="1" t="s">
        <v>160</v>
      </c>
      <c r="C115" s="2">
        <v>1</v>
      </c>
      <c r="D115" t="s">
        <v>161</v>
      </c>
      <c r="E115" s="3">
        <v>800000000</v>
      </c>
      <c r="F115" s="3">
        <f t="shared" si="2"/>
        <v>8.9030899869919438</v>
      </c>
      <c r="G115" s="3">
        <v>618098</v>
      </c>
      <c r="H115" s="3">
        <v>3662163</v>
      </c>
      <c r="I115" s="3">
        <f t="shared" si="3"/>
        <v>5.7910573383331796</v>
      </c>
      <c r="J115" s="3">
        <f t="shared" si="3"/>
        <v>6.5637376705023032</v>
      </c>
      <c r="K115" s="3">
        <v>12.63</v>
      </c>
      <c r="L115" s="3">
        <v>0.71099999999999997</v>
      </c>
      <c r="M115" s="3">
        <v>0.48731195513017572</v>
      </c>
      <c r="N115" s="3">
        <v>0.28288717970289501</v>
      </c>
    </row>
    <row r="116" spans="1:14" x14ac:dyDescent="0.2">
      <c r="A116">
        <v>2020</v>
      </c>
      <c r="B116" s="1" t="s">
        <v>162</v>
      </c>
      <c r="C116" s="2">
        <v>1</v>
      </c>
      <c r="D116" t="s">
        <v>163</v>
      </c>
      <c r="E116" s="3">
        <v>1650000000</v>
      </c>
      <c r="F116" s="3">
        <f t="shared" si="2"/>
        <v>9.2174839442139067</v>
      </c>
      <c r="G116" s="3">
        <v>1450747</v>
      </c>
      <c r="H116" s="3">
        <v>14664170</v>
      </c>
      <c r="I116" s="3">
        <f t="shared" si="3"/>
        <v>6.1615916811598543</v>
      </c>
      <c r="J116" s="3">
        <f t="shared" si="3"/>
        <v>7.1662574867082496</v>
      </c>
      <c r="K116" s="3">
        <v>17.98</v>
      </c>
      <c r="L116" s="3">
        <v>1.4930000000000001</v>
      </c>
      <c r="M116" s="3">
        <v>0.74499815957074034</v>
      </c>
      <c r="N116" s="3">
        <v>0.26668261247481467</v>
      </c>
    </row>
    <row r="117" spans="1:14" x14ac:dyDescent="0.2">
      <c r="A117">
        <v>2019</v>
      </c>
      <c r="B117" s="1" t="s">
        <v>164</v>
      </c>
      <c r="C117" s="2">
        <v>1</v>
      </c>
      <c r="D117" t="s">
        <v>165</v>
      </c>
      <c r="E117" s="3">
        <v>1060000000</v>
      </c>
      <c r="F117" s="3">
        <f t="shared" si="2"/>
        <v>9.0253058652647695</v>
      </c>
      <c r="G117" s="3">
        <v>864335</v>
      </c>
      <c r="H117" s="3">
        <v>7155298</v>
      </c>
      <c r="I117" s="3">
        <f t="shared" si="3"/>
        <v>5.9366820994852141</v>
      </c>
      <c r="J117" s="3">
        <f t="shared" si="3"/>
        <v>6.8546277257352877</v>
      </c>
      <c r="K117" s="3">
        <v>29.06</v>
      </c>
      <c r="L117" s="3">
        <v>-0.23200000000000001</v>
      </c>
      <c r="M117" s="3">
        <v>0.52143916268783741</v>
      </c>
      <c r="N117" s="3">
        <v>0.71341320205707281</v>
      </c>
    </row>
    <row r="118" spans="1:14" x14ac:dyDescent="0.2">
      <c r="A118">
        <v>2020</v>
      </c>
      <c r="B118" s="1" t="s">
        <v>164</v>
      </c>
      <c r="C118" s="2">
        <v>1</v>
      </c>
      <c r="D118" t="s">
        <v>165</v>
      </c>
      <c r="E118" s="3">
        <v>1150000000</v>
      </c>
      <c r="F118" s="3">
        <f t="shared" si="2"/>
        <v>9.0606978403536118</v>
      </c>
      <c r="G118" s="3">
        <v>1955395</v>
      </c>
      <c r="H118" s="3">
        <v>14148746</v>
      </c>
      <c r="I118" s="3">
        <f t="shared" si="3"/>
        <v>6.2912345003470049</v>
      </c>
      <c r="J118" s="3">
        <f t="shared" si="3"/>
        <v>7.1507179501490929</v>
      </c>
      <c r="K118" s="3">
        <v>22.18</v>
      </c>
      <c r="L118" s="3">
        <v>-9.7000000000000003E-2</v>
      </c>
      <c r="M118" s="3">
        <v>0.35253292283653564</v>
      </c>
      <c r="N118" s="3">
        <v>0.47954761058507361</v>
      </c>
    </row>
    <row r="119" spans="1:14" x14ac:dyDescent="0.2">
      <c r="A119">
        <v>2020</v>
      </c>
      <c r="B119" s="1" t="s">
        <v>166</v>
      </c>
      <c r="C119" s="2">
        <v>1</v>
      </c>
      <c r="D119" t="s">
        <v>167</v>
      </c>
      <c r="E119" s="3">
        <v>805000000</v>
      </c>
      <c r="F119" s="3">
        <f t="shared" si="2"/>
        <v>8.9057958803678687</v>
      </c>
      <c r="G119" s="3">
        <v>5589181</v>
      </c>
      <c r="H119" s="3">
        <v>15034012</v>
      </c>
      <c r="I119" s="3">
        <f t="shared" si="3"/>
        <v>6.7473481740332248</v>
      </c>
      <c r="J119" s="3">
        <f t="shared" si="3"/>
        <v>7.1770748925597836</v>
      </c>
      <c r="K119" s="3">
        <v>28.3</v>
      </c>
      <c r="L119" s="3">
        <v>7.0119999999999996</v>
      </c>
      <c r="M119" s="3">
        <v>1.3243257626028511</v>
      </c>
      <c r="N119" s="3">
        <v>0.17986535057640823</v>
      </c>
    </row>
    <row r="120" spans="1:14" x14ac:dyDescent="0.2">
      <c r="A120">
        <v>2019</v>
      </c>
      <c r="B120" s="1" t="s">
        <v>168</v>
      </c>
      <c r="C120" s="2">
        <v>1</v>
      </c>
      <c r="D120" t="s">
        <v>169</v>
      </c>
      <c r="E120" s="3">
        <v>82000000</v>
      </c>
      <c r="F120" s="3">
        <f t="shared" si="2"/>
        <v>7.9138138523837167</v>
      </c>
      <c r="G120" s="3">
        <v>159973</v>
      </c>
      <c r="H120" s="3">
        <v>458219</v>
      </c>
      <c r="I120" s="3">
        <f t="shared" si="3"/>
        <v>5.204046689277801</v>
      </c>
      <c r="J120" s="3">
        <f t="shared" si="3"/>
        <v>5.6610730931992492</v>
      </c>
      <c r="K120" s="3">
        <v>7.52</v>
      </c>
      <c r="L120" s="3">
        <v>-0.54</v>
      </c>
      <c r="M120" s="3">
        <v>0.10980396760785671</v>
      </c>
      <c r="N120" s="3">
        <v>0.31809117788626828</v>
      </c>
    </row>
    <row r="121" spans="1:14" x14ac:dyDescent="0.2">
      <c r="A121">
        <v>2018</v>
      </c>
      <c r="B121" s="1" t="s">
        <v>170</v>
      </c>
      <c r="C121" s="2">
        <v>1</v>
      </c>
      <c r="D121" t="s">
        <v>171</v>
      </c>
      <c r="E121" s="3">
        <v>575000000</v>
      </c>
      <c r="F121" s="3">
        <f t="shared" si="2"/>
        <v>8.7596678446896306</v>
      </c>
      <c r="G121" s="3">
        <v>1213403</v>
      </c>
      <c r="H121" s="3">
        <v>7080505</v>
      </c>
      <c r="I121" s="3">
        <f t="shared" si="3"/>
        <v>6.084005064352743</v>
      </c>
      <c r="J121" s="3">
        <f t="shared" si="3"/>
        <v>6.8500642338044564</v>
      </c>
      <c r="K121" s="3">
        <v>-130.26</v>
      </c>
      <c r="L121" s="3">
        <v>-2.1059999999999999</v>
      </c>
      <c r="M121" s="3">
        <v>3.9080536300790043</v>
      </c>
      <c r="N121" s="3">
        <v>0.34241303177921928</v>
      </c>
    </row>
    <row r="122" spans="1:14" x14ac:dyDescent="0.2">
      <c r="A122">
        <v>2019</v>
      </c>
      <c r="B122" s="1" t="s">
        <v>170</v>
      </c>
      <c r="C122" s="2">
        <v>1</v>
      </c>
      <c r="D122" t="s">
        <v>171</v>
      </c>
      <c r="E122" s="3">
        <v>948750000</v>
      </c>
      <c r="F122" s="3">
        <f t="shared" si="2"/>
        <v>8.9771517889035373</v>
      </c>
      <c r="G122" s="3">
        <v>1890850</v>
      </c>
      <c r="H122" s="3">
        <v>8174542</v>
      </c>
      <c r="I122" s="3">
        <f t="shared" si="3"/>
        <v>6.2766570778899151</v>
      </c>
      <c r="J122" s="3">
        <f t="shared" si="3"/>
        <v>6.9124634295348013</v>
      </c>
      <c r="K122" s="3">
        <v>-24.45</v>
      </c>
      <c r="L122" s="3">
        <v>-4.3550000000000004</v>
      </c>
      <c r="M122" s="3">
        <v>3.5882055578031</v>
      </c>
      <c r="N122" s="3">
        <v>0.48759023719491235</v>
      </c>
    </row>
    <row r="123" spans="1:14" x14ac:dyDescent="0.2">
      <c r="A123">
        <v>2020</v>
      </c>
      <c r="B123" s="1" t="s">
        <v>170</v>
      </c>
      <c r="C123" s="2">
        <v>1</v>
      </c>
      <c r="D123" t="s">
        <v>171</v>
      </c>
      <c r="E123" s="3">
        <v>1518000000</v>
      </c>
      <c r="F123" s="3">
        <f t="shared" si="2"/>
        <v>9.1812717715594623</v>
      </c>
      <c r="G123" s="3">
        <v>2953048</v>
      </c>
      <c r="H123" s="3">
        <v>8458670</v>
      </c>
      <c r="I123" s="3">
        <f t="shared" si="3"/>
        <v>6.4702705062152344</v>
      </c>
      <c r="J123" s="3">
        <f t="shared" si="3"/>
        <v>6.9273020820616038</v>
      </c>
      <c r="K123" s="3">
        <v>-11.32</v>
      </c>
      <c r="L123" s="3">
        <v>-8.4169999999999998</v>
      </c>
      <c r="M123" s="3">
        <v>3.0795518865300839</v>
      </c>
      <c r="N123" s="3">
        <v>0.49311592632425888</v>
      </c>
    </row>
    <row r="124" spans="1:14" x14ac:dyDescent="0.2">
      <c r="A124">
        <v>2020</v>
      </c>
      <c r="B124" s="1" t="s">
        <v>172</v>
      </c>
      <c r="C124" s="2">
        <v>1</v>
      </c>
      <c r="D124" t="s">
        <v>173</v>
      </c>
      <c r="E124" s="3">
        <v>287500000</v>
      </c>
      <c r="F124" s="3">
        <f t="shared" si="2"/>
        <v>8.4586378490256493</v>
      </c>
      <c r="G124" s="3">
        <v>15197569</v>
      </c>
      <c r="H124" s="3">
        <v>843432</v>
      </c>
      <c r="I124" s="3">
        <f t="shared" si="3"/>
        <v>7.1817741238446819</v>
      </c>
      <c r="J124" s="3">
        <f t="shared" si="3"/>
        <v>5.9260500742218634</v>
      </c>
      <c r="K124" s="3">
        <v>0.13</v>
      </c>
      <c r="L124" s="3">
        <v>-3.1779999999999999</v>
      </c>
      <c r="M124" s="3">
        <v>0.26060571259259052</v>
      </c>
      <c r="N124" s="3">
        <v>0.2474978728505855</v>
      </c>
    </row>
    <row r="125" spans="1:14" x14ac:dyDescent="0.2">
      <c r="A125">
        <v>2019</v>
      </c>
      <c r="B125" s="1" t="s">
        <v>174</v>
      </c>
      <c r="C125" s="2">
        <v>1</v>
      </c>
      <c r="D125" t="s">
        <v>175</v>
      </c>
      <c r="E125" s="3">
        <v>800000000</v>
      </c>
      <c r="F125" s="3">
        <f t="shared" si="2"/>
        <v>8.9030899869919438</v>
      </c>
      <c r="G125" s="3">
        <v>760938</v>
      </c>
      <c r="H125" s="3">
        <v>3282522</v>
      </c>
      <c r="I125" s="3">
        <f t="shared" si="3"/>
        <v>5.8813492725986904</v>
      </c>
      <c r="J125" s="3">
        <f t="shared" si="3"/>
        <v>6.5162076454840099</v>
      </c>
      <c r="K125" s="3">
        <v>8.3000000000000007</v>
      </c>
      <c r="L125" s="3">
        <v>0.34499999999999997</v>
      </c>
      <c r="M125" s="3">
        <v>0.47704595499712688</v>
      </c>
      <c r="N125" s="3">
        <v>0.37278727044778942</v>
      </c>
    </row>
    <row r="126" spans="1:14" x14ac:dyDescent="0.2">
      <c r="A126">
        <v>2020</v>
      </c>
      <c r="B126" s="1" t="s">
        <v>174</v>
      </c>
      <c r="C126" s="2">
        <v>1</v>
      </c>
      <c r="D126" t="s">
        <v>175</v>
      </c>
      <c r="E126" s="3">
        <v>1000000000</v>
      </c>
      <c r="F126" s="3">
        <f t="shared" si="2"/>
        <v>9</v>
      </c>
      <c r="G126" s="3">
        <v>1488998</v>
      </c>
      <c r="H126" s="3">
        <v>4609231</v>
      </c>
      <c r="I126" s="3">
        <f t="shared" si="3"/>
        <v>6.1728941144146701</v>
      </c>
      <c r="J126" s="3">
        <f t="shared" si="3"/>
        <v>6.6636284741282887</v>
      </c>
      <c r="K126" s="3">
        <v>8.77</v>
      </c>
      <c r="L126" s="3">
        <v>0.76600000000000001</v>
      </c>
      <c r="M126" s="3">
        <v>0.30648478020506414</v>
      </c>
      <c r="N126" s="3">
        <v>0.60463680945172527</v>
      </c>
    </row>
    <row r="127" spans="1:14" x14ac:dyDescent="0.2">
      <c r="A127">
        <v>2020</v>
      </c>
      <c r="B127" s="1" t="s">
        <v>176</v>
      </c>
      <c r="C127" s="2">
        <v>1</v>
      </c>
      <c r="D127" t="s">
        <v>177</v>
      </c>
      <c r="E127" s="3">
        <v>632500000</v>
      </c>
      <c r="F127" s="3">
        <f t="shared" si="2"/>
        <v>8.8010605298478559</v>
      </c>
      <c r="G127" s="3">
        <v>1478326</v>
      </c>
      <c r="H127" s="3">
        <v>4649717</v>
      </c>
      <c r="I127" s="3">
        <f t="shared" si="3"/>
        <v>6.169770215107091</v>
      </c>
      <c r="J127" s="3">
        <f t="shared" si="3"/>
        <v>6.6674265208300501</v>
      </c>
      <c r="K127" s="3">
        <v>5.23</v>
      </c>
      <c r="L127" s="3">
        <v>3.181</v>
      </c>
      <c r="M127" s="3">
        <v>1.0165997220141973</v>
      </c>
      <c r="N127" s="3">
        <v>1.2497919944585972E-2</v>
      </c>
    </row>
    <row r="128" spans="1:14" x14ac:dyDescent="0.2">
      <c r="A128">
        <v>2020</v>
      </c>
      <c r="B128" s="1" t="s">
        <v>178</v>
      </c>
      <c r="C128" s="2">
        <v>1</v>
      </c>
      <c r="D128" t="s">
        <v>179</v>
      </c>
      <c r="E128" s="3">
        <v>143750000</v>
      </c>
      <c r="F128" s="3">
        <f t="shared" si="2"/>
        <v>8.157607853361668</v>
      </c>
      <c r="G128" s="3">
        <v>612948</v>
      </c>
      <c r="H128" s="3">
        <v>590028</v>
      </c>
      <c r="I128" s="3">
        <f t="shared" si="3"/>
        <v>5.7874236323145487</v>
      </c>
      <c r="J128" s="3">
        <f t="shared" si="3"/>
        <v>5.7708726217386772</v>
      </c>
      <c r="K128" s="3">
        <v>2.44</v>
      </c>
      <c r="L128" s="3">
        <v>0.14899999999999999</v>
      </c>
      <c r="M128" s="3">
        <v>1.1703578621229074</v>
      </c>
      <c r="N128" s="3">
        <v>0.42177803011022141</v>
      </c>
    </row>
    <row r="129" spans="1:14" x14ac:dyDescent="0.2">
      <c r="A129">
        <v>2020</v>
      </c>
      <c r="B129" s="1" t="s">
        <v>180</v>
      </c>
      <c r="C129" s="2">
        <v>1</v>
      </c>
      <c r="D129" t="s">
        <v>181</v>
      </c>
      <c r="E129" s="3">
        <v>661250000</v>
      </c>
      <c r="F129" s="3">
        <f t="shared" si="2"/>
        <v>8.8203656850432424</v>
      </c>
      <c r="G129" s="3">
        <v>596213</v>
      </c>
      <c r="H129" s="3">
        <v>1966054</v>
      </c>
      <c r="I129" s="3">
        <f t="shared" si="3"/>
        <v>5.7754014412818391</v>
      </c>
      <c r="J129" s="3">
        <f t="shared" si="3"/>
        <v>6.2935954420718812</v>
      </c>
      <c r="K129" s="3">
        <v>5.92</v>
      </c>
      <c r="L129" s="3">
        <v>-0.50900000000000001</v>
      </c>
      <c r="M129" s="3">
        <v>1.3486450777547951</v>
      </c>
      <c r="N129" s="3">
        <v>0.24397656542208909</v>
      </c>
    </row>
    <row r="130" spans="1:14" x14ac:dyDescent="0.2">
      <c r="A130">
        <v>2020</v>
      </c>
      <c r="B130" s="1" t="s">
        <v>182</v>
      </c>
      <c r="C130" s="2">
        <v>1</v>
      </c>
      <c r="D130" t="s">
        <v>183</v>
      </c>
      <c r="E130" s="3">
        <v>460000000</v>
      </c>
      <c r="F130" s="3">
        <f t="shared" si="2"/>
        <v>8.6627578316815743</v>
      </c>
      <c r="G130" s="3">
        <v>1569268</v>
      </c>
      <c r="H130" s="3">
        <v>6808368</v>
      </c>
      <c r="I130" s="3">
        <f t="shared" si="3"/>
        <v>6.1956971188463044</v>
      </c>
      <c r="J130" s="3">
        <f t="shared" si="3"/>
        <v>6.8330430218194849</v>
      </c>
      <c r="K130" s="3">
        <v>9.7899999999999991</v>
      </c>
      <c r="L130" s="3">
        <v>0.93</v>
      </c>
      <c r="M130" s="3">
        <v>0.47593348562277904</v>
      </c>
      <c r="N130" s="3">
        <v>0.21703877221736503</v>
      </c>
    </row>
    <row r="131" spans="1:14" x14ac:dyDescent="0.2">
      <c r="A131">
        <v>2020</v>
      </c>
      <c r="B131" s="1" t="s">
        <v>184</v>
      </c>
      <c r="C131" s="2">
        <v>1</v>
      </c>
      <c r="D131" t="s">
        <v>185</v>
      </c>
      <c r="E131" s="3">
        <v>103820565</v>
      </c>
      <c r="F131" s="3">
        <f t="shared" ref="F131:F194" si="4">LOG10(E131)</f>
        <v>8.0162833880153279</v>
      </c>
      <c r="G131" s="3">
        <v>328792</v>
      </c>
      <c r="H131" s="3">
        <v>6023</v>
      </c>
      <c r="I131" s="3">
        <f t="shared" si="3"/>
        <v>5.5169212419637459</v>
      </c>
      <c r="J131" s="3">
        <f t="shared" si="3"/>
        <v>3.7798128631705805</v>
      </c>
      <c r="K131" s="3">
        <v>-0.14000000000000001</v>
      </c>
      <c r="L131" s="3">
        <v>-40.869</v>
      </c>
      <c r="M131" s="3">
        <v>1.7025638950623145</v>
      </c>
      <c r="N131" s="3">
        <v>0.83704895496240783</v>
      </c>
    </row>
    <row r="132" spans="1:14" x14ac:dyDescent="0.2">
      <c r="A132">
        <v>2020</v>
      </c>
      <c r="B132" s="1" t="s">
        <v>186</v>
      </c>
      <c r="C132" s="2">
        <v>1</v>
      </c>
      <c r="D132" t="s">
        <v>187</v>
      </c>
      <c r="E132" s="3">
        <v>825000000</v>
      </c>
      <c r="F132" s="3">
        <f t="shared" si="4"/>
        <v>8.9164539485499255</v>
      </c>
      <c r="G132" s="3">
        <v>12256342</v>
      </c>
      <c r="H132" s="3">
        <v>22657642</v>
      </c>
      <c r="I132" s="3">
        <f t="shared" si="3"/>
        <v>7.0883608709765609</v>
      </c>
      <c r="J132" s="3">
        <f t="shared" si="3"/>
        <v>7.3552147104843861</v>
      </c>
      <c r="K132" s="3">
        <v>2.0299999999999998</v>
      </c>
      <c r="L132" s="3">
        <v>-0.217</v>
      </c>
      <c r="M132" s="3">
        <v>8.9713223153851926E-2</v>
      </c>
      <c r="N132" s="3">
        <v>4.6746737321788183E-2</v>
      </c>
    </row>
    <row r="133" spans="1:14" x14ac:dyDescent="0.2">
      <c r="A133">
        <v>2020</v>
      </c>
      <c r="B133" s="1" t="s">
        <v>188</v>
      </c>
      <c r="C133" s="2">
        <v>1</v>
      </c>
      <c r="D133" t="s">
        <v>189</v>
      </c>
      <c r="E133" s="3">
        <v>230000000</v>
      </c>
      <c r="F133" s="3">
        <f t="shared" si="4"/>
        <v>8.3617278360175931</v>
      </c>
      <c r="G133" s="3">
        <v>408927</v>
      </c>
      <c r="H133" s="3">
        <v>1266952</v>
      </c>
      <c r="I133" s="3">
        <f t="shared" si="3"/>
        <v>5.6116457864259219</v>
      </c>
      <c r="J133" s="3">
        <f t="shared" si="3"/>
        <v>6.1027601614264428</v>
      </c>
      <c r="K133" s="3">
        <v>12.16</v>
      </c>
      <c r="L133" s="3">
        <v>1.919</v>
      </c>
      <c r="M133" s="3">
        <v>0.87940795713056064</v>
      </c>
      <c r="N133" s="3">
        <v>0.43622944926600593</v>
      </c>
    </row>
    <row r="134" spans="1:14" x14ac:dyDescent="0.2">
      <c r="A134">
        <v>2020</v>
      </c>
      <c r="B134" s="1" t="s">
        <v>190</v>
      </c>
      <c r="C134" s="2">
        <v>1</v>
      </c>
      <c r="D134" t="s">
        <v>191</v>
      </c>
      <c r="E134" s="3">
        <v>1150000000</v>
      </c>
      <c r="F134" s="3">
        <f t="shared" si="4"/>
        <v>9.0606978403536118</v>
      </c>
      <c r="G134" s="3">
        <v>1327952</v>
      </c>
      <c r="H134" s="3">
        <v>7552116</v>
      </c>
      <c r="I134" s="3">
        <f t="shared" si="3"/>
        <v>6.1231823773573915</v>
      </c>
      <c r="J134" s="3">
        <f t="shared" si="3"/>
        <v>6.8780686520756316</v>
      </c>
      <c r="K134" s="3">
        <v>85.01</v>
      </c>
      <c r="L134" s="3">
        <v>-1.0669999999999999</v>
      </c>
      <c r="M134" s="3">
        <v>0.35061469656462274</v>
      </c>
      <c r="N134" s="3">
        <v>0.73418692844319677</v>
      </c>
    </row>
    <row r="135" spans="1:14" x14ac:dyDescent="0.2">
      <c r="A135">
        <v>2020</v>
      </c>
      <c r="B135" s="1" t="s">
        <v>192</v>
      </c>
      <c r="C135" s="2">
        <v>1</v>
      </c>
      <c r="D135" t="s">
        <v>193</v>
      </c>
      <c r="E135" s="3">
        <v>402500000</v>
      </c>
      <c r="F135" s="3">
        <f t="shared" si="4"/>
        <v>8.6047658847038875</v>
      </c>
      <c r="G135" s="3">
        <v>2032725</v>
      </c>
      <c r="H135" s="3">
        <v>2583958</v>
      </c>
      <c r="I135" s="3">
        <f t="shared" si="3"/>
        <v>6.308078628485136</v>
      </c>
      <c r="J135" s="3">
        <f t="shared" si="3"/>
        <v>6.4122854502996409</v>
      </c>
      <c r="K135" s="3">
        <v>3.24</v>
      </c>
      <c r="L135" s="3">
        <v>0.81799999999999995</v>
      </c>
      <c r="M135" s="3">
        <v>0.86132397045754128</v>
      </c>
      <c r="N135" s="3">
        <v>0.28026024179365139</v>
      </c>
    </row>
    <row r="136" spans="1:14" x14ac:dyDescent="0.2">
      <c r="A136">
        <v>2019</v>
      </c>
      <c r="B136" s="1" t="s">
        <v>194</v>
      </c>
      <c r="C136" s="2">
        <v>1</v>
      </c>
      <c r="D136" t="s">
        <v>195</v>
      </c>
      <c r="E136" s="3">
        <v>316250000</v>
      </c>
      <c r="F136" s="3">
        <f t="shared" si="4"/>
        <v>8.5000305341838747</v>
      </c>
      <c r="G136" s="3">
        <v>285044</v>
      </c>
      <c r="H136" s="3">
        <v>1641788</v>
      </c>
      <c r="I136" s="3">
        <f t="shared" si="3"/>
        <v>5.4549119038059777</v>
      </c>
      <c r="J136" s="3">
        <f t="shared" si="3"/>
        <v>6.2153170770377946</v>
      </c>
      <c r="K136" s="3">
        <v>8.11</v>
      </c>
      <c r="L136" s="3">
        <v>-4.7350000000000003</v>
      </c>
      <c r="M136" s="3">
        <v>0.20314373231684413</v>
      </c>
      <c r="N136" s="3">
        <v>9.112628225817769E-2</v>
      </c>
    </row>
    <row r="137" spans="1:14" x14ac:dyDescent="0.2">
      <c r="A137">
        <v>2019</v>
      </c>
      <c r="B137" s="1" t="s">
        <v>196</v>
      </c>
      <c r="C137" s="2">
        <v>1</v>
      </c>
      <c r="D137" t="s">
        <v>197</v>
      </c>
      <c r="E137" s="3">
        <v>345000000</v>
      </c>
      <c r="F137" s="3">
        <f t="shared" si="4"/>
        <v>8.5378190950732744</v>
      </c>
      <c r="G137" s="3">
        <v>231111</v>
      </c>
      <c r="H137" s="3">
        <v>1580739</v>
      </c>
      <c r="I137" s="3">
        <f t="shared" si="3"/>
        <v>5.3638206167279625</v>
      </c>
      <c r="J137" s="3">
        <f t="shared" si="3"/>
        <v>6.1988601683401203</v>
      </c>
      <c r="K137" s="3">
        <v>-164.89</v>
      </c>
      <c r="L137" s="3">
        <v>-0.371</v>
      </c>
      <c r="M137" s="3">
        <v>1.0693825090872804</v>
      </c>
      <c r="N137" s="3">
        <v>7.9745230646745505E-2</v>
      </c>
    </row>
    <row r="138" spans="1:14" x14ac:dyDescent="0.2">
      <c r="A138">
        <v>2020</v>
      </c>
      <c r="B138" s="1" t="s">
        <v>198</v>
      </c>
      <c r="C138" s="2">
        <v>1</v>
      </c>
      <c r="D138" t="s">
        <v>199</v>
      </c>
      <c r="E138" s="3">
        <v>230000000</v>
      </c>
      <c r="F138" s="3">
        <f t="shared" si="4"/>
        <v>8.3617278360175931</v>
      </c>
      <c r="G138" s="3">
        <v>224313</v>
      </c>
      <c r="H138" s="3">
        <v>1668744</v>
      </c>
      <c r="I138" s="3">
        <f t="shared" si="3"/>
        <v>5.3508544437330361</v>
      </c>
      <c r="J138" s="3">
        <f t="shared" si="3"/>
        <v>6.2223897171975935</v>
      </c>
      <c r="K138" s="3">
        <v>10.27</v>
      </c>
      <c r="L138" s="3">
        <v>-6.0999999999999999E-2</v>
      </c>
      <c r="M138" s="3">
        <v>1.0435334329242645</v>
      </c>
      <c r="N138" s="3">
        <v>1.6494808593349472E-4</v>
      </c>
    </row>
    <row r="139" spans="1:14" x14ac:dyDescent="0.2">
      <c r="A139">
        <v>2019</v>
      </c>
      <c r="B139" s="1" t="s">
        <v>200</v>
      </c>
      <c r="C139" s="2">
        <v>1</v>
      </c>
      <c r="D139" t="s">
        <v>201</v>
      </c>
      <c r="E139" s="3">
        <v>633500000</v>
      </c>
      <c r="F139" s="3">
        <f t="shared" si="4"/>
        <v>8.8017466192194593</v>
      </c>
      <c r="G139" s="3">
        <v>447463</v>
      </c>
      <c r="H139" s="3">
        <v>3232684</v>
      </c>
      <c r="I139" s="3">
        <f t="shared" si="3"/>
        <v>5.6507571300202706</v>
      </c>
      <c r="J139" s="3">
        <f t="shared" si="3"/>
        <v>6.5095632537103398</v>
      </c>
      <c r="K139" s="3">
        <v>32</v>
      </c>
      <c r="L139" s="3">
        <v>-0.92400000000000004</v>
      </c>
      <c r="M139" s="3">
        <v>0.58075928142691868</v>
      </c>
      <c r="N139" s="3">
        <v>3.525878117296849E-2</v>
      </c>
    </row>
    <row r="140" spans="1:14" x14ac:dyDescent="0.2">
      <c r="A140">
        <v>2020</v>
      </c>
      <c r="B140" s="1" t="s">
        <v>202</v>
      </c>
      <c r="C140" s="2">
        <v>1</v>
      </c>
      <c r="D140" t="s">
        <v>203</v>
      </c>
      <c r="E140" s="3">
        <v>138000000</v>
      </c>
      <c r="F140" s="3">
        <f t="shared" si="4"/>
        <v>8.1398790864012369</v>
      </c>
      <c r="G140" s="3">
        <v>321164</v>
      </c>
      <c r="H140" s="3">
        <v>408046</v>
      </c>
      <c r="I140" s="3">
        <f t="shared" si="3"/>
        <v>5.5067268582829358</v>
      </c>
      <c r="J140" s="3">
        <f t="shared" si="3"/>
        <v>5.6107091249037699</v>
      </c>
      <c r="K140" s="3">
        <v>2.6</v>
      </c>
      <c r="L140" s="3">
        <v>2.4929999999999999</v>
      </c>
      <c r="M140" s="3">
        <v>1.1842323676030875</v>
      </c>
      <c r="N140" s="3">
        <v>0.43372856235443574</v>
      </c>
    </row>
    <row r="141" spans="1:14" x14ac:dyDescent="0.2">
      <c r="A141">
        <v>2019</v>
      </c>
      <c r="B141" s="1" t="s">
        <v>204</v>
      </c>
      <c r="C141" s="2">
        <v>1</v>
      </c>
      <c r="D141" t="s">
        <v>205</v>
      </c>
      <c r="E141" s="3">
        <v>350000000</v>
      </c>
      <c r="F141" s="3">
        <f t="shared" si="4"/>
        <v>8.5440680443502757</v>
      </c>
      <c r="G141" s="3">
        <v>656667</v>
      </c>
      <c r="H141" s="3">
        <v>6572273</v>
      </c>
      <c r="I141" s="3">
        <f t="shared" si="3"/>
        <v>5.8173451918959262</v>
      </c>
      <c r="J141" s="3">
        <f t="shared" si="3"/>
        <v>6.8177155949229595</v>
      </c>
      <c r="K141" s="3">
        <v>39.82</v>
      </c>
      <c r="L141" s="3">
        <v>-0.998</v>
      </c>
      <c r="M141" s="3">
        <v>0.15570381569057651</v>
      </c>
      <c r="N141" s="3">
        <v>0.65348647031143636</v>
      </c>
    </row>
    <row r="142" spans="1:14" x14ac:dyDescent="0.2">
      <c r="A142">
        <v>2019</v>
      </c>
      <c r="B142" s="1" t="s">
        <v>206</v>
      </c>
      <c r="C142" s="2">
        <v>1</v>
      </c>
      <c r="D142" t="s">
        <v>207</v>
      </c>
      <c r="E142" s="3">
        <v>350000000</v>
      </c>
      <c r="F142" s="3">
        <f t="shared" si="4"/>
        <v>8.5440680443502757</v>
      </c>
      <c r="G142" s="3">
        <v>282959</v>
      </c>
      <c r="H142" s="3">
        <v>834820</v>
      </c>
      <c r="I142" s="3">
        <f t="shared" si="3"/>
        <v>5.45172351197757</v>
      </c>
      <c r="J142" s="3">
        <f t="shared" si="3"/>
        <v>5.9215928450239774</v>
      </c>
      <c r="K142" s="3">
        <v>5.81</v>
      </c>
      <c r="L142" s="3">
        <v>-1.415</v>
      </c>
      <c r="M142" s="3">
        <v>0.52813130895942317</v>
      </c>
      <c r="N142" s="3">
        <v>0.29842839421965728</v>
      </c>
    </row>
    <row r="143" spans="1:14" x14ac:dyDescent="0.2">
      <c r="A143">
        <v>2020</v>
      </c>
      <c r="B143" s="1" t="s">
        <v>208</v>
      </c>
      <c r="C143" s="2">
        <v>1</v>
      </c>
      <c r="D143" t="s">
        <v>209</v>
      </c>
      <c r="E143" s="3">
        <v>230000000</v>
      </c>
      <c r="F143" s="3">
        <f t="shared" si="4"/>
        <v>8.3617278360175931</v>
      </c>
      <c r="G143" s="3">
        <v>1322591</v>
      </c>
      <c r="H143" s="3">
        <v>904141</v>
      </c>
      <c r="I143" s="3">
        <f t="shared" si="3"/>
        <v>6.1214255630801695</v>
      </c>
      <c r="J143" s="3">
        <f t="shared" si="3"/>
        <v>5.9562361636024503</v>
      </c>
      <c r="K143" s="3">
        <v>-2.59</v>
      </c>
      <c r="L143" s="3">
        <v>0.14099999999999999</v>
      </c>
      <c r="M143" s="3">
        <v>0.55890108291861396</v>
      </c>
      <c r="N143" s="3">
        <v>0.82714157286719781</v>
      </c>
    </row>
    <row r="144" spans="1:14" x14ac:dyDescent="0.2">
      <c r="A144">
        <v>2020</v>
      </c>
      <c r="B144" s="1" t="s">
        <v>210</v>
      </c>
      <c r="C144" s="2">
        <v>1</v>
      </c>
      <c r="D144" t="s">
        <v>211</v>
      </c>
      <c r="E144" s="3">
        <v>150000000</v>
      </c>
      <c r="F144" s="3">
        <f t="shared" si="4"/>
        <v>8.1760912590556813</v>
      </c>
      <c r="G144" s="3">
        <v>808015</v>
      </c>
      <c r="H144" s="3">
        <v>1728949</v>
      </c>
      <c r="I144" s="3">
        <f t="shared" si="3"/>
        <v>5.9074194230973109</v>
      </c>
      <c r="J144" s="3">
        <f t="shared" si="3"/>
        <v>6.2377821827792745</v>
      </c>
      <c r="K144" s="3">
        <v>3.58</v>
      </c>
      <c r="L144" s="3">
        <v>0.19800000000000001</v>
      </c>
      <c r="M144" s="3">
        <v>0.42462103029634096</v>
      </c>
      <c r="N144" s="3">
        <v>8.6632055097987041E-4</v>
      </c>
    </row>
    <row r="145" spans="1:14" x14ac:dyDescent="0.2">
      <c r="A145">
        <v>2019</v>
      </c>
      <c r="B145" s="1" t="s">
        <v>212</v>
      </c>
      <c r="C145" s="2">
        <v>1</v>
      </c>
      <c r="D145" t="s">
        <v>213</v>
      </c>
      <c r="E145" s="3">
        <v>650000000</v>
      </c>
      <c r="F145" s="3">
        <f t="shared" si="4"/>
        <v>8.8129133566428557</v>
      </c>
      <c r="G145" s="3">
        <v>878387</v>
      </c>
      <c r="H145" s="3">
        <v>5697540</v>
      </c>
      <c r="I145" s="3">
        <f t="shared" si="3"/>
        <v>5.9436858996583357</v>
      </c>
      <c r="J145" s="3">
        <f t="shared" si="3"/>
        <v>6.7556873828595734</v>
      </c>
      <c r="K145" s="3">
        <v>17.260000000000002</v>
      </c>
      <c r="L145" s="3">
        <v>0.81100000000000005</v>
      </c>
      <c r="M145" s="3">
        <v>0.76640060950804545</v>
      </c>
      <c r="N145" s="3">
        <v>0.32172265755299201</v>
      </c>
    </row>
    <row r="146" spans="1:14" x14ac:dyDescent="0.2">
      <c r="A146">
        <v>2020</v>
      </c>
      <c r="B146" s="1" t="s">
        <v>212</v>
      </c>
      <c r="C146" s="2">
        <v>1</v>
      </c>
      <c r="D146" t="s">
        <v>213</v>
      </c>
      <c r="E146" s="3">
        <v>650000000</v>
      </c>
      <c r="F146" s="3">
        <f t="shared" si="4"/>
        <v>8.8129133566428557</v>
      </c>
      <c r="G146" s="3">
        <v>1528095</v>
      </c>
      <c r="H146" s="3">
        <v>5242585</v>
      </c>
      <c r="I146" s="3">
        <f t="shared" si="3"/>
        <v>6.1841503546933838</v>
      </c>
      <c r="J146" s="3">
        <f t="shared" si="3"/>
        <v>6.7195454805740438</v>
      </c>
      <c r="K146" s="3">
        <v>16.190000000000001</v>
      </c>
      <c r="L146" s="3">
        <v>1.4910000000000001</v>
      </c>
      <c r="M146" s="3">
        <v>0.5690038141002014</v>
      </c>
      <c r="N146" s="3">
        <v>0.55435100566391482</v>
      </c>
    </row>
    <row r="147" spans="1:14" x14ac:dyDescent="0.2">
      <c r="A147">
        <v>2020</v>
      </c>
      <c r="B147" s="1" t="s">
        <v>214</v>
      </c>
      <c r="C147" s="2">
        <v>1</v>
      </c>
      <c r="D147" t="s">
        <v>215</v>
      </c>
      <c r="E147" s="3">
        <v>1150000000</v>
      </c>
      <c r="F147" s="3">
        <f t="shared" si="4"/>
        <v>9.0606978403536118</v>
      </c>
      <c r="G147" s="3">
        <v>31761000</v>
      </c>
      <c r="H147" s="3">
        <v>51054093</v>
      </c>
      <c r="I147" s="3">
        <f t="shared" si="3"/>
        <v>7.5018941677992936</v>
      </c>
      <c r="J147" s="3">
        <f t="shared" si="3"/>
        <v>7.7080305651508203</v>
      </c>
      <c r="K147" s="3">
        <v>3.45</v>
      </c>
      <c r="L147" s="3">
        <v>-2.5489999999999999</v>
      </c>
      <c r="M147" s="3">
        <v>0.4511900564067316</v>
      </c>
      <c r="N147" s="3">
        <v>0.19268914706715784</v>
      </c>
    </row>
    <row r="148" spans="1:14" x14ac:dyDescent="0.2">
      <c r="A148">
        <v>2020</v>
      </c>
      <c r="B148" s="1" t="s">
        <v>216</v>
      </c>
      <c r="C148" s="2">
        <v>1</v>
      </c>
      <c r="D148" t="s">
        <v>217</v>
      </c>
      <c r="E148" s="3">
        <v>400000000</v>
      </c>
      <c r="F148" s="3">
        <f t="shared" si="4"/>
        <v>8.6020599913279625</v>
      </c>
      <c r="G148" s="3">
        <v>3319967</v>
      </c>
      <c r="H148" s="3">
        <v>4155645</v>
      </c>
      <c r="I148" s="3">
        <f t="shared" si="3"/>
        <v>6.5211337669000811</v>
      </c>
      <c r="J148" s="3">
        <f t="shared" si="3"/>
        <v>6.6186384404428535</v>
      </c>
      <c r="K148" s="3">
        <v>2.58</v>
      </c>
      <c r="L148" s="3">
        <v>1.617</v>
      </c>
      <c r="M148" s="3">
        <v>1.2060075806653854</v>
      </c>
      <c r="N148" s="3">
        <v>7.9516151817171671E-2</v>
      </c>
    </row>
    <row r="149" spans="1:14" x14ac:dyDescent="0.2">
      <c r="A149">
        <v>2019</v>
      </c>
      <c r="B149" s="1" t="s">
        <v>218</v>
      </c>
      <c r="C149" s="2">
        <v>1</v>
      </c>
      <c r="D149" t="s">
        <v>219</v>
      </c>
      <c r="E149" s="3">
        <v>345000000</v>
      </c>
      <c r="F149" s="3">
        <f t="shared" si="4"/>
        <v>8.5378190950732744</v>
      </c>
      <c r="G149" s="3">
        <v>4592937</v>
      </c>
      <c r="H149" s="3">
        <v>2810946</v>
      </c>
      <c r="I149" s="3">
        <f t="shared" si="3"/>
        <v>6.6620904883658865</v>
      </c>
      <c r="J149" s="3">
        <f t="shared" si="3"/>
        <v>6.448852502623704</v>
      </c>
      <c r="K149" s="3">
        <v>-2.0299999999999998</v>
      </c>
      <c r="L149" s="3">
        <v>-2.073</v>
      </c>
      <c r="M149" s="3">
        <v>0.21707607284420447</v>
      </c>
      <c r="N149" s="3">
        <v>1.0671853326096135</v>
      </c>
    </row>
    <row r="150" spans="1:14" x14ac:dyDescent="0.2">
      <c r="A150">
        <v>2020</v>
      </c>
      <c r="B150" s="1" t="s">
        <v>220</v>
      </c>
      <c r="C150" s="2">
        <v>1</v>
      </c>
      <c r="D150" t="s">
        <v>221</v>
      </c>
      <c r="E150" s="3">
        <v>550000000</v>
      </c>
      <c r="F150" s="3">
        <f t="shared" si="4"/>
        <v>8.7403626894942441</v>
      </c>
      <c r="G150" s="3">
        <v>631679</v>
      </c>
      <c r="H150" s="3">
        <v>4334223</v>
      </c>
      <c r="I150" s="3">
        <f t="shared" si="3"/>
        <v>5.800496439130054</v>
      </c>
      <c r="J150" s="3">
        <f t="shared" si="3"/>
        <v>6.6369112524332614</v>
      </c>
      <c r="K150" s="3">
        <v>11.33</v>
      </c>
      <c r="L150" s="3">
        <v>-2.3340000000000001</v>
      </c>
      <c r="M150" s="3">
        <v>0.21753893236399829</v>
      </c>
      <c r="N150" s="3">
        <v>0.14531273004168258</v>
      </c>
    </row>
    <row r="151" spans="1:14" x14ac:dyDescent="0.2">
      <c r="A151">
        <v>2020</v>
      </c>
      <c r="B151" s="1" t="s">
        <v>222</v>
      </c>
      <c r="C151" s="2">
        <v>1</v>
      </c>
      <c r="D151" t="s">
        <v>223</v>
      </c>
      <c r="E151" s="3">
        <v>230000000</v>
      </c>
      <c r="F151" s="3">
        <f t="shared" si="4"/>
        <v>8.3617278360175931</v>
      </c>
      <c r="G151" s="3">
        <v>302360</v>
      </c>
      <c r="H151" s="3">
        <v>1272756</v>
      </c>
      <c r="I151" s="3">
        <f t="shared" si="3"/>
        <v>5.480524336669431</v>
      </c>
      <c r="J151" s="3">
        <f t="shared" si="3"/>
        <v>6.1047451530562622</v>
      </c>
      <c r="K151" s="3">
        <v>6.24</v>
      </c>
      <c r="L151" s="3">
        <v>-1.641</v>
      </c>
      <c r="M151" s="3">
        <v>0.56144844297519336</v>
      </c>
      <c r="N151" s="3">
        <v>0.15941262071702605</v>
      </c>
    </row>
    <row r="152" spans="1:14" x14ac:dyDescent="0.2">
      <c r="A152">
        <v>2018</v>
      </c>
      <c r="B152" s="1" t="s">
        <v>224</v>
      </c>
      <c r="C152" s="2">
        <v>1</v>
      </c>
      <c r="D152" t="s">
        <v>225</v>
      </c>
      <c r="E152" s="3">
        <v>172500000</v>
      </c>
      <c r="F152" s="3">
        <f t="shared" si="4"/>
        <v>8.2367890994092932</v>
      </c>
      <c r="G152" s="3">
        <v>1312697</v>
      </c>
      <c r="H152" s="3">
        <v>951739</v>
      </c>
      <c r="I152" s="3">
        <f t="shared" ref="I152:J158" si="5">LOG10(G152)</f>
        <v>6.1181644927201297</v>
      </c>
      <c r="J152" s="3">
        <f t="shared" si="5"/>
        <v>5.9785178660307619</v>
      </c>
      <c r="K152" s="3">
        <v>0.96</v>
      </c>
      <c r="L152" s="3">
        <v>-0.754</v>
      </c>
      <c r="M152" s="3">
        <v>0.35382125119498958</v>
      </c>
      <c r="N152" s="3">
        <v>9.2476786341402467E-2</v>
      </c>
    </row>
    <row r="153" spans="1:14" x14ac:dyDescent="0.2">
      <c r="A153">
        <v>2020</v>
      </c>
      <c r="B153" s="1" t="s">
        <v>226</v>
      </c>
      <c r="C153" s="2">
        <v>1</v>
      </c>
      <c r="D153" t="s">
        <v>227</v>
      </c>
      <c r="E153" s="3">
        <v>517500000</v>
      </c>
      <c r="F153" s="3">
        <f t="shared" si="4"/>
        <v>8.7139103541289558</v>
      </c>
      <c r="G153" s="3">
        <v>6158300</v>
      </c>
      <c r="H153" s="3">
        <v>4703868</v>
      </c>
      <c r="I153" s="3">
        <f t="shared" si="5"/>
        <v>6.7894608416264584</v>
      </c>
      <c r="J153" s="3">
        <f t="shared" si="5"/>
        <v>6.6724551260621388</v>
      </c>
      <c r="K153" s="3">
        <v>1.28</v>
      </c>
      <c r="L153" s="3">
        <v>2.327</v>
      </c>
      <c r="M153" s="3">
        <v>0.45943261597559276</v>
      </c>
      <c r="N153" s="3">
        <v>0.21514054203270383</v>
      </c>
    </row>
    <row r="154" spans="1:14" x14ac:dyDescent="0.2">
      <c r="A154">
        <v>2020</v>
      </c>
      <c r="B154" s="1" t="s">
        <v>228</v>
      </c>
      <c r="C154" s="2">
        <v>1</v>
      </c>
      <c r="D154" t="s">
        <v>229</v>
      </c>
      <c r="E154" s="3">
        <v>287500000</v>
      </c>
      <c r="F154" s="3">
        <f t="shared" si="4"/>
        <v>8.4586378490256493</v>
      </c>
      <c r="G154" s="3">
        <v>818400</v>
      </c>
      <c r="H154" s="3">
        <v>2369554</v>
      </c>
      <c r="I154" s="3">
        <f t="shared" si="5"/>
        <v>5.9129656207041039</v>
      </c>
      <c r="J154" s="3">
        <f t="shared" si="5"/>
        <v>6.3746666103280116</v>
      </c>
      <c r="K154" s="3">
        <v>3.13</v>
      </c>
      <c r="L154" s="3">
        <v>-1.4999999999999999E-2</v>
      </c>
      <c r="M154" s="3">
        <v>0.38509339269947318</v>
      </c>
      <c r="N154" s="3">
        <v>7.1401515151515146E-2</v>
      </c>
    </row>
    <row r="155" spans="1:14" x14ac:dyDescent="0.2">
      <c r="A155">
        <v>2020</v>
      </c>
      <c r="B155" s="1" t="s">
        <v>230</v>
      </c>
      <c r="C155" s="2">
        <v>1</v>
      </c>
      <c r="D155" t="s">
        <v>231</v>
      </c>
      <c r="E155" s="3">
        <v>287500000</v>
      </c>
      <c r="F155" s="3">
        <f t="shared" si="4"/>
        <v>8.4586378490256493</v>
      </c>
      <c r="G155" s="3">
        <v>582656</v>
      </c>
      <c r="H155" s="3">
        <v>2627988</v>
      </c>
      <c r="I155" s="3">
        <f t="shared" si="5"/>
        <v>5.7654122230348834</v>
      </c>
      <c r="J155" s="3">
        <f t="shared" si="5"/>
        <v>6.4196233778033891</v>
      </c>
      <c r="K155" s="3">
        <v>9.7799999999999994</v>
      </c>
      <c r="L155" s="3">
        <v>-1.375</v>
      </c>
      <c r="M155" s="3">
        <v>0.5541573696997083</v>
      </c>
      <c r="N155" s="3">
        <v>0.21243924373901582</v>
      </c>
    </row>
    <row r="156" spans="1:14" x14ac:dyDescent="0.2">
      <c r="A156">
        <v>2020</v>
      </c>
      <c r="B156" s="1" t="s">
        <v>232</v>
      </c>
      <c r="C156" s="2">
        <v>1</v>
      </c>
      <c r="D156" t="s">
        <v>233</v>
      </c>
      <c r="E156" s="3">
        <v>230000000</v>
      </c>
      <c r="F156" s="3">
        <f t="shared" si="4"/>
        <v>8.3617278360175931</v>
      </c>
      <c r="G156" s="3">
        <v>664913</v>
      </c>
      <c r="H156" s="3">
        <v>2796021</v>
      </c>
      <c r="I156" s="3">
        <f t="shared" si="5"/>
        <v>5.8227648241125767</v>
      </c>
      <c r="J156" s="3">
        <f t="shared" si="5"/>
        <v>6.4465404289298203</v>
      </c>
      <c r="K156" s="3">
        <v>31.14</v>
      </c>
      <c r="L156" s="3">
        <v>-0.32</v>
      </c>
      <c r="M156" s="3">
        <v>0.50854463365946778</v>
      </c>
      <c r="N156" s="3">
        <v>0.27853268021530636</v>
      </c>
    </row>
    <row r="157" spans="1:14" x14ac:dyDescent="0.2">
      <c r="A157">
        <v>2020</v>
      </c>
      <c r="B157" s="1" t="s">
        <v>234</v>
      </c>
      <c r="C157" s="2">
        <v>1</v>
      </c>
      <c r="D157" t="s">
        <v>235</v>
      </c>
      <c r="E157" s="3">
        <v>1550000000</v>
      </c>
      <c r="F157" s="3">
        <f t="shared" si="4"/>
        <v>9.1903316981702918</v>
      </c>
      <c r="G157" s="3">
        <v>1602827</v>
      </c>
      <c r="H157" s="3">
        <v>6091630</v>
      </c>
      <c r="I157" s="3">
        <f t="shared" si="5"/>
        <v>6.2048866496155712</v>
      </c>
      <c r="J157" s="3">
        <f t="shared" si="5"/>
        <v>6.7847335168179352</v>
      </c>
      <c r="K157" s="3">
        <v>4.8</v>
      </c>
      <c r="L157" s="3">
        <v>0.36899999999999999</v>
      </c>
      <c r="M157" s="3">
        <v>0.40457442475676053</v>
      </c>
      <c r="N157" s="3">
        <v>0.2747707644056408</v>
      </c>
    </row>
    <row r="158" spans="1:14" x14ac:dyDescent="0.2">
      <c r="A158">
        <v>2018</v>
      </c>
      <c r="B158" s="1" t="s">
        <v>234</v>
      </c>
      <c r="C158" s="2">
        <v>1</v>
      </c>
      <c r="D158" t="s">
        <v>235</v>
      </c>
      <c r="E158" s="3">
        <v>287500000</v>
      </c>
      <c r="F158" s="3">
        <f t="shared" si="4"/>
        <v>8.4586378490256493</v>
      </c>
      <c r="G158" s="3">
        <v>824391</v>
      </c>
      <c r="H158" s="3">
        <v>2144463</v>
      </c>
      <c r="I158" s="3">
        <f t="shared" si="5"/>
        <v>5.9161332418751611</v>
      </c>
      <c r="J158" s="3">
        <f t="shared" si="5"/>
        <v>6.3313185574370863</v>
      </c>
      <c r="K158" s="3">
        <v>3.6</v>
      </c>
      <c r="L158" s="3">
        <v>-0.68200000000000005</v>
      </c>
      <c r="M158" s="3">
        <v>0.32396560461562313</v>
      </c>
      <c r="N158" s="3">
        <v>0.25154326041890318</v>
      </c>
    </row>
    <row r="159" spans="1:14" x14ac:dyDescent="0.2">
      <c r="A159">
        <v>2020</v>
      </c>
      <c r="B159" s="1">
        <v>131745</v>
      </c>
      <c r="C159" s="2">
        <v>0</v>
      </c>
      <c r="D159" t="s">
        <v>236</v>
      </c>
      <c r="E159" s="5">
        <v>330495000</v>
      </c>
      <c r="F159" s="3">
        <f t="shared" si="4"/>
        <v>8.5191648935074831</v>
      </c>
      <c r="G159" s="5">
        <v>14194500</v>
      </c>
      <c r="H159" s="5">
        <v>2963893</v>
      </c>
      <c r="I159" s="5">
        <v>7.1521200991468072</v>
      </c>
      <c r="J159" s="5">
        <v>6.4718625210521097</v>
      </c>
      <c r="K159" s="5">
        <v>1.56</v>
      </c>
      <c r="L159" s="5">
        <v>4.899</v>
      </c>
      <c r="M159" s="5">
        <v>0.37586656074633007</v>
      </c>
      <c r="N159" s="5">
        <v>0.47579696361266688</v>
      </c>
    </row>
    <row r="160" spans="1:14" x14ac:dyDescent="0.2">
      <c r="A160">
        <v>2020</v>
      </c>
      <c r="B160" s="1">
        <v>134966</v>
      </c>
      <c r="C160" s="2">
        <v>0</v>
      </c>
      <c r="D160" t="s">
        <v>13</v>
      </c>
      <c r="E160" s="5">
        <v>132500000</v>
      </c>
      <c r="F160" s="3">
        <f t="shared" si="4"/>
        <v>8.1222158782728275</v>
      </c>
      <c r="G160" s="5">
        <v>816539</v>
      </c>
      <c r="H160" s="5">
        <v>719482</v>
      </c>
      <c r="I160" s="5">
        <v>5.9119769325880558</v>
      </c>
      <c r="J160" s="5">
        <v>5.8570199332295942</v>
      </c>
      <c r="K160" s="5">
        <v>1.82</v>
      </c>
      <c r="L160" s="5">
        <v>-3.2000000000000001E-2</v>
      </c>
      <c r="M160" s="5">
        <v>0.51383603221403351</v>
      </c>
      <c r="N160" s="5">
        <v>0.36748765215133633</v>
      </c>
    </row>
    <row r="161" spans="1:14" x14ac:dyDescent="0.2">
      <c r="A161">
        <v>2017</v>
      </c>
      <c r="B161" s="1">
        <v>271153</v>
      </c>
      <c r="C161" s="2">
        <v>0</v>
      </c>
      <c r="D161" t="s">
        <v>237</v>
      </c>
      <c r="E161" s="5">
        <v>495000000</v>
      </c>
      <c r="F161" s="3">
        <f t="shared" si="4"/>
        <v>8.6946051989335693</v>
      </c>
      <c r="G161" s="5">
        <v>3576904</v>
      </c>
      <c r="H161" s="5">
        <v>14302126</v>
      </c>
      <c r="I161" s="5">
        <v>6.5535072843397035</v>
      </c>
      <c r="J161" s="5">
        <v>7.1554005998035555</v>
      </c>
      <c r="K161" s="5">
        <v>5.0999999999999996</v>
      </c>
      <c r="L161" s="5">
        <v>-1.3009999999999999</v>
      </c>
      <c r="M161" s="5">
        <v>0.40777864637347655</v>
      </c>
      <c r="N161" s="5">
        <v>0.19101407250516089</v>
      </c>
    </row>
    <row r="162" spans="1:14" x14ac:dyDescent="0.2">
      <c r="A162">
        <v>2020</v>
      </c>
      <c r="B162" s="1">
        <v>277428</v>
      </c>
      <c r="C162" s="2">
        <v>0</v>
      </c>
      <c r="D162" t="s">
        <v>238</v>
      </c>
      <c r="E162" s="5">
        <v>201250000</v>
      </c>
      <c r="F162" s="3">
        <f t="shared" si="4"/>
        <v>8.3037358890399062</v>
      </c>
      <c r="G162" s="5">
        <v>709506</v>
      </c>
      <c r="H162" s="5">
        <v>3064851</v>
      </c>
      <c r="I162" s="5">
        <v>5.8509560724585716</v>
      </c>
      <c r="J162" s="5">
        <v>6.4864093658199353</v>
      </c>
      <c r="K162" s="5">
        <v>5.48</v>
      </c>
      <c r="L162" s="5">
        <v>0.34499999999999997</v>
      </c>
      <c r="M162" s="5">
        <v>0.67058725170281308</v>
      </c>
      <c r="N162" s="5">
        <v>0.14863863025823601</v>
      </c>
    </row>
    <row r="163" spans="1:14" x14ac:dyDescent="0.2">
      <c r="A163">
        <v>2020</v>
      </c>
      <c r="B163" s="1">
        <v>286085</v>
      </c>
      <c r="C163" s="2">
        <v>0</v>
      </c>
      <c r="D163" t="s">
        <v>239</v>
      </c>
      <c r="E163" s="5">
        <v>100000000</v>
      </c>
      <c r="F163" s="3">
        <f t="shared" si="4"/>
        <v>8</v>
      </c>
      <c r="G163" s="5">
        <v>161373</v>
      </c>
      <c r="H163" s="5">
        <v>600870</v>
      </c>
      <c r="I163" s="5">
        <v>5.2078308728153209</v>
      </c>
      <c r="J163" s="5">
        <v>5.7787805212711838</v>
      </c>
      <c r="K163" s="5">
        <v>-16.059999999999999</v>
      </c>
      <c r="L163" s="5">
        <v>-1.1870000000000001</v>
      </c>
      <c r="M163" s="5">
        <v>1.3208509343449897</v>
      </c>
      <c r="N163" s="5">
        <v>1.2133938143307741</v>
      </c>
    </row>
    <row r="164" spans="1:14" x14ac:dyDescent="0.2">
      <c r="A164">
        <v>2018</v>
      </c>
      <c r="B164" s="1">
        <v>327360</v>
      </c>
      <c r="C164" s="2">
        <v>0</v>
      </c>
      <c r="D164" t="s">
        <v>240</v>
      </c>
      <c r="E164" s="5">
        <v>117782000</v>
      </c>
      <c r="F164" s="3">
        <f t="shared" si="4"/>
        <v>8.0710789245938486</v>
      </c>
      <c r="G164" s="5">
        <v>1613336</v>
      </c>
      <c r="H164" s="5">
        <v>829170</v>
      </c>
      <c r="I164" s="5">
        <v>6.2077248247662755</v>
      </c>
      <c r="J164" s="5">
        <v>5.9186435806020565</v>
      </c>
      <c r="K164" s="5">
        <v>1.33</v>
      </c>
      <c r="L164" s="5">
        <v>1.6439999999999999</v>
      </c>
      <c r="M164" s="5">
        <v>0.37077195698739807</v>
      </c>
      <c r="N164" s="5">
        <v>0.35909878661357586</v>
      </c>
    </row>
    <row r="165" spans="1:14" x14ac:dyDescent="0.2">
      <c r="A165">
        <v>2020</v>
      </c>
      <c r="B165" s="1">
        <v>327865</v>
      </c>
      <c r="C165" s="2">
        <v>0</v>
      </c>
      <c r="D165" t="s">
        <v>241</v>
      </c>
      <c r="E165" s="5">
        <v>287500000</v>
      </c>
      <c r="F165" s="3">
        <f t="shared" si="4"/>
        <v>8.4586378490256493</v>
      </c>
      <c r="G165" s="5">
        <v>1766713</v>
      </c>
      <c r="H165" s="5">
        <v>2755205</v>
      </c>
      <c r="I165" s="5">
        <v>6.2471660047191255</v>
      </c>
      <c r="J165" s="5">
        <v>6.4401539179088827</v>
      </c>
      <c r="K165" s="5">
        <v>2.69</v>
      </c>
      <c r="L165" s="5">
        <v>1.179</v>
      </c>
      <c r="M165" s="5">
        <v>0.49738519238328693</v>
      </c>
      <c r="N165" s="5">
        <v>0.14413489910358954</v>
      </c>
    </row>
    <row r="166" spans="1:14" x14ac:dyDescent="0.2">
      <c r="A166">
        <v>2020</v>
      </c>
      <c r="B166" s="1">
        <v>328228</v>
      </c>
      <c r="C166" s="2">
        <v>0</v>
      </c>
      <c r="D166" t="s">
        <v>242</v>
      </c>
      <c r="E166" s="5">
        <v>665514000</v>
      </c>
      <c r="F166" s="3">
        <f t="shared" si="4"/>
        <v>8.8231571958870187</v>
      </c>
      <c r="G166" s="5">
        <v>16672800</v>
      </c>
      <c r="H166" s="5">
        <v>24880373</v>
      </c>
      <c r="I166" s="5">
        <v>7.2220085405859615</v>
      </c>
      <c r="J166" s="5">
        <v>7.395856886896091</v>
      </c>
      <c r="K166" s="5">
        <v>4.41</v>
      </c>
      <c r="L166" s="5">
        <v>1.8340000000000001</v>
      </c>
      <c r="M166" s="5">
        <v>0.33762441790273862</v>
      </c>
      <c r="N166" s="5">
        <v>0.61819250515810187</v>
      </c>
    </row>
    <row r="167" spans="1:14" x14ac:dyDescent="0.2">
      <c r="A167">
        <v>2020</v>
      </c>
      <c r="B167" s="1">
        <v>680734</v>
      </c>
      <c r="C167" s="2">
        <v>0</v>
      </c>
      <c r="D167" t="s">
        <v>243</v>
      </c>
      <c r="E167" s="5">
        <v>85000000</v>
      </c>
      <c r="F167" s="3">
        <f t="shared" si="4"/>
        <v>7.9294189257142929</v>
      </c>
      <c r="G167" s="5">
        <v>222361</v>
      </c>
      <c r="H167" s="5">
        <v>403546</v>
      </c>
      <c r="I167" s="5">
        <v>5.3470586184763684</v>
      </c>
      <c r="J167" s="5">
        <v>5.6058930468833905</v>
      </c>
      <c r="K167" s="5">
        <v>2.21</v>
      </c>
      <c r="L167" s="5">
        <v>0.48199999999999998</v>
      </c>
      <c r="M167" s="5">
        <v>1.0783136204345001</v>
      </c>
      <c r="N167" s="5">
        <v>0.10195133139354473</v>
      </c>
    </row>
    <row r="168" spans="1:14" x14ac:dyDescent="0.2">
      <c r="A168">
        <v>2019</v>
      </c>
      <c r="B168" s="1">
        <v>867100</v>
      </c>
      <c r="C168" s="2">
        <v>0</v>
      </c>
      <c r="D168" t="s">
        <v>244</v>
      </c>
      <c r="E168" s="5">
        <v>200000000</v>
      </c>
      <c r="F168" s="3">
        <f t="shared" si="4"/>
        <v>8.3010299956639813</v>
      </c>
      <c r="G168" s="5">
        <v>2451072</v>
      </c>
      <c r="H168" s="5">
        <v>1764859</v>
      </c>
      <c r="I168" s="5">
        <v>6.3893560687973361</v>
      </c>
      <c r="J168" s="5">
        <v>6.2467100139912466</v>
      </c>
      <c r="K168" s="5">
        <v>1.04</v>
      </c>
      <c r="L168" s="5">
        <v>-0.14000000000000001</v>
      </c>
      <c r="M168" s="5">
        <v>0.41073886477283528</v>
      </c>
      <c r="N168" s="5">
        <v>8.7090056922032477E-2</v>
      </c>
    </row>
    <row r="169" spans="1:14" x14ac:dyDescent="0.2">
      <c r="A169">
        <v>2015</v>
      </c>
      <c r="B169" s="1">
        <v>874841</v>
      </c>
      <c r="C169" s="2">
        <v>0</v>
      </c>
      <c r="D169" t="s">
        <v>245</v>
      </c>
      <c r="E169" s="5">
        <v>125000000</v>
      </c>
      <c r="F169" s="3">
        <f t="shared" si="4"/>
        <v>8.0969100130080562</v>
      </c>
      <c r="G169" s="5">
        <v>248209</v>
      </c>
      <c r="H169" s="5">
        <v>1026869</v>
      </c>
      <c r="I169" s="5">
        <v>5.3948175248640524</v>
      </c>
      <c r="J169" s="5">
        <v>6.0115150432020181</v>
      </c>
      <c r="K169" s="5">
        <v>7.52</v>
      </c>
      <c r="L169" s="5">
        <v>-4.9829999999999997</v>
      </c>
      <c r="M169" s="5">
        <v>0.631816865567839</v>
      </c>
      <c r="N169" s="5">
        <v>0.28366014125192884</v>
      </c>
    </row>
    <row r="170" spans="1:14" x14ac:dyDescent="0.2">
      <c r="A170">
        <v>2020</v>
      </c>
      <c r="B170" s="1">
        <v>894723</v>
      </c>
      <c r="C170" s="2">
        <v>0</v>
      </c>
      <c r="D170" t="s">
        <v>246</v>
      </c>
      <c r="E170" s="5">
        <v>200000000</v>
      </c>
      <c r="F170" s="3">
        <f t="shared" si="4"/>
        <v>8.3010299956639813</v>
      </c>
      <c r="G170" s="5">
        <v>2596731</v>
      </c>
      <c r="H170" s="5">
        <v>1433791</v>
      </c>
      <c r="I170" s="5">
        <v>6.4144269626187178</v>
      </c>
      <c r="J170" s="5">
        <v>6.1564858499636701</v>
      </c>
      <c r="K170" s="5">
        <v>0.81</v>
      </c>
      <c r="L170" s="5">
        <v>0.33100000000000002</v>
      </c>
      <c r="M170" s="5">
        <v>0.30296082671422248</v>
      </c>
      <c r="N170" s="5">
        <v>0.15629381711082127</v>
      </c>
    </row>
    <row r="171" spans="1:14" x14ac:dyDescent="0.2">
      <c r="A171">
        <v>2019</v>
      </c>
      <c r="B171" s="1">
        <v>902179</v>
      </c>
      <c r="C171" s="2">
        <v>0</v>
      </c>
      <c r="D171" t="s">
        <v>247</v>
      </c>
      <c r="E171" s="5">
        <v>345000000</v>
      </c>
      <c r="F171" s="3">
        <f t="shared" si="4"/>
        <v>8.5378190950732744</v>
      </c>
      <c r="G171" s="5">
        <v>245609000</v>
      </c>
      <c r="H171" s="5">
        <v>256909619</v>
      </c>
      <c r="I171" s="5">
        <v>8.3902442768776098</v>
      </c>
      <c r="J171" s="5">
        <v>8.4097803650698317</v>
      </c>
      <c r="K171" s="5">
        <v>3.18</v>
      </c>
      <c r="L171" s="5">
        <v>-1.776</v>
      </c>
      <c r="M171" s="5">
        <v>0.8723894632052932</v>
      </c>
      <c r="N171" s="5">
        <v>0.13486883623971435</v>
      </c>
    </row>
    <row r="172" spans="1:14" x14ac:dyDescent="0.2">
      <c r="A172">
        <v>2020</v>
      </c>
      <c r="B172" s="1">
        <v>905647</v>
      </c>
      <c r="C172" s="2">
        <v>0</v>
      </c>
      <c r="D172" t="s">
        <v>248</v>
      </c>
      <c r="E172" s="5">
        <v>2300000000</v>
      </c>
      <c r="F172" s="3">
        <f t="shared" si="4"/>
        <v>9.3617278360175931</v>
      </c>
      <c r="G172" s="5">
        <v>25895000</v>
      </c>
      <c r="H172" s="5">
        <v>28019092</v>
      </c>
      <c r="I172" s="5">
        <v>7.4132159153539128</v>
      </c>
      <c r="J172" s="5">
        <v>7.4474540572245926</v>
      </c>
      <c r="K172" s="5">
        <v>2.92</v>
      </c>
      <c r="L172" s="5">
        <v>3.677</v>
      </c>
      <c r="M172" s="5">
        <v>0.88790765671579619</v>
      </c>
      <c r="N172" s="5">
        <v>0.10291562077621162</v>
      </c>
    </row>
    <row r="173" spans="1:14" x14ac:dyDescent="0.2">
      <c r="A173">
        <v>2016</v>
      </c>
      <c r="B173" s="1">
        <v>936365</v>
      </c>
      <c r="C173" s="2">
        <v>0</v>
      </c>
      <c r="D173" t="s">
        <v>249</v>
      </c>
      <c r="E173" s="5">
        <v>805000000</v>
      </c>
      <c r="F173" s="3">
        <f t="shared" si="4"/>
        <v>8.9057958803678687</v>
      </c>
      <c r="G173" s="5">
        <v>3109000</v>
      </c>
      <c r="H173" s="5">
        <v>2273040</v>
      </c>
      <c r="I173" s="5">
        <v>6.492620722043192</v>
      </c>
      <c r="J173" s="5">
        <v>6.3566070783234858</v>
      </c>
      <c r="K173" s="5">
        <v>-4.53</v>
      </c>
      <c r="L173" s="5">
        <v>-0.55600000000000005</v>
      </c>
      <c r="M173" s="5">
        <v>1.2517637180327492</v>
      </c>
      <c r="N173" s="5">
        <v>0.72756513348343521</v>
      </c>
    </row>
    <row r="174" spans="1:14" x14ac:dyDescent="0.2">
      <c r="A174">
        <v>2018</v>
      </c>
      <c r="B174" s="1" t="s">
        <v>250</v>
      </c>
      <c r="C174" s="2">
        <v>0</v>
      </c>
      <c r="D174" t="s">
        <v>251</v>
      </c>
      <c r="E174" s="5">
        <v>908500000</v>
      </c>
      <c r="F174" s="3">
        <f t="shared" si="4"/>
        <v>8.9583249316440536</v>
      </c>
      <c r="G174" s="5">
        <v>598560</v>
      </c>
      <c r="H174" s="5">
        <v>6330935</v>
      </c>
      <c r="I174" s="5">
        <v>5.7771076908541295</v>
      </c>
      <c r="J174" s="5">
        <v>6.801467854622997</v>
      </c>
      <c r="K174" s="5">
        <v>11.55</v>
      </c>
      <c r="L174" s="5">
        <v>-0.97299999999999998</v>
      </c>
      <c r="M174" s="5">
        <v>0.91201394151056681</v>
      </c>
      <c r="N174" s="5">
        <v>7.4361801657310883E-3</v>
      </c>
    </row>
    <row r="175" spans="1:14" x14ac:dyDescent="0.2">
      <c r="A175">
        <v>2019</v>
      </c>
      <c r="B175" s="1" t="s">
        <v>250</v>
      </c>
      <c r="C175" s="2">
        <v>0</v>
      </c>
      <c r="D175" t="s">
        <v>252</v>
      </c>
      <c r="E175" s="5">
        <v>747500000</v>
      </c>
      <c r="F175" s="3">
        <f t="shared" si="4"/>
        <v>8.8736111969964675</v>
      </c>
      <c r="G175" s="5">
        <v>1524022</v>
      </c>
      <c r="H175" s="6">
        <v>7773449</v>
      </c>
      <c r="I175" s="5">
        <f>LOG10(G175)</f>
        <v>6.1829912363012456</v>
      </c>
      <c r="J175" s="5">
        <f>LOG10(H175)</f>
        <v>6.890613753591329</v>
      </c>
      <c r="K175" s="6">
        <v>8.64</v>
      </c>
      <c r="L175" s="6">
        <v>-1.788</v>
      </c>
      <c r="M175" s="5">
        <v>0.349308120057296</v>
      </c>
      <c r="N175" s="5">
        <v>0.45735822711220703</v>
      </c>
    </row>
    <row r="176" spans="1:14" x14ac:dyDescent="0.2">
      <c r="A176">
        <v>2020</v>
      </c>
      <c r="B176" s="1" t="s">
        <v>250</v>
      </c>
      <c r="C176" s="2">
        <v>0</v>
      </c>
      <c r="D176" t="s">
        <v>252</v>
      </c>
      <c r="E176" s="5">
        <v>1150000000</v>
      </c>
      <c r="F176" s="3">
        <f t="shared" si="4"/>
        <v>9.0606978403536118</v>
      </c>
      <c r="G176" s="5">
        <v>3505768</v>
      </c>
      <c r="H176" s="6">
        <v>13652424</v>
      </c>
      <c r="I176" s="5">
        <f>LOG10(G176)</f>
        <v>6.5447831725525321</v>
      </c>
      <c r="J176" s="5">
        <f>LOG10(H176)</f>
        <v>7.135209767593774</v>
      </c>
      <c r="K176" s="6">
        <v>4.76</v>
      </c>
      <c r="L176" s="6">
        <v>-1.7769999999999999</v>
      </c>
      <c r="M176" s="5">
        <v>0.31155166457332345</v>
      </c>
      <c r="N176" s="5">
        <v>0.2363165503250643</v>
      </c>
    </row>
    <row r="177" spans="1:14" x14ac:dyDescent="0.2">
      <c r="A177">
        <v>2018</v>
      </c>
      <c r="B177" s="1" t="s">
        <v>253</v>
      </c>
      <c r="C177" s="2">
        <v>0</v>
      </c>
      <c r="D177" t="s">
        <v>254</v>
      </c>
      <c r="E177" s="5">
        <v>276000000</v>
      </c>
      <c r="F177" s="3">
        <f t="shared" si="4"/>
        <v>8.4409090820652182</v>
      </c>
      <c r="G177" s="5">
        <v>520346</v>
      </c>
      <c r="H177" s="5">
        <v>829605</v>
      </c>
      <c r="I177" s="5">
        <v>5.7162922204051787</v>
      </c>
      <c r="J177" s="5">
        <v>5.9188713608663583</v>
      </c>
      <c r="K177" s="5">
        <v>2.82</v>
      </c>
      <c r="L177" s="5">
        <v>7.0000000000000007E-2</v>
      </c>
      <c r="M177" s="5">
        <v>0.31649945865756879</v>
      </c>
      <c r="N177" s="5">
        <v>8.6628896926275983E-2</v>
      </c>
    </row>
    <row r="178" spans="1:14" x14ac:dyDescent="0.2">
      <c r="A178">
        <v>2018</v>
      </c>
      <c r="B178" s="1" t="s">
        <v>255</v>
      </c>
      <c r="C178" s="2">
        <v>0</v>
      </c>
      <c r="D178" t="s">
        <v>256</v>
      </c>
      <c r="E178" s="5">
        <v>404214472</v>
      </c>
      <c r="F178" s="3">
        <f t="shared" si="4"/>
        <v>8.6066118584054809</v>
      </c>
      <c r="G178" s="5">
        <v>7262000</v>
      </c>
      <c r="H178" s="5">
        <v>386640</v>
      </c>
      <c r="I178" s="5">
        <v>6.8610562445768739</v>
      </c>
      <c r="J178" s="5">
        <v>5.587306782130824</v>
      </c>
      <c r="K178" s="5">
        <v>-0.12</v>
      </c>
      <c r="L178" s="5">
        <v>-19.181000000000001</v>
      </c>
      <c r="M178" s="5">
        <v>2.2826873598832287</v>
      </c>
      <c r="N178" s="5">
        <v>0.56898925915725695</v>
      </c>
    </row>
    <row r="179" spans="1:14" x14ac:dyDescent="0.2">
      <c r="A179">
        <v>2019</v>
      </c>
      <c r="B179" s="1" t="s">
        <v>257</v>
      </c>
      <c r="C179" s="2">
        <v>0</v>
      </c>
      <c r="D179" t="s">
        <v>258</v>
      </c>
      <c r="E179" s="5">
        <v>138000000</v>
      </c>
      <c r="F179" s="3">
        <f t="shared" si="4"/>
        <v>8.1398790864012369</v>
      </c>
      <c r="G179" s="5">
        <v>211178</v>
      </c>
      <c r="H179" s="5">
        <v>345817</v>
      </c>
      <c r="I179" s="5">
        <v>5.3246486724968811</v>
      </c>
      <c r="J179" s="5">
        <v>5.5388463389226317</v>
      </c>
      <c r="K179" s="5">
        <v>16.88</v>
      </c>
      <c r="L179" s="5">
        <v>-1.4550000000000001</v>
      </c>
      <c r="M179" s="5">
        <v>0.10824131532571507</v>
      </c>
      <c r="N179" s="5">
        <v>0.20084004962638152</v>
      </c>
    </row>
    <row r="180" spans="1:14" x14ac:dyDescent="0.2">
      <c r="A180">
        <v>2017</v>
      </c>
      <c r="B180" s="1" t="s">
        <v>259</v>
      </c>
      <c r="C180" s="2">
        <v>0</v>
      </c>
      <c r="D180" t="s">
        <v>260</v>
      </c>
      <c r="E180" s="5">
        <v>289000000</v>
      </c>
      <c r="F180" s="3">
        <f t="shared" si="4"/>
        <v>8.4608978427565482</v>
      </c>
      <c r="G180" s="5">
        <v>4247379</v>
      </c>
      <c r="H180" s="5">
        <v>1304649</v>
      </c>
      <c r="I180" s="5">
        <v>6.6281210154679053</v>
      </c>
      <c r="J180" s="5">
        <v>6.1154936857225586</v>
      </c>
      <c r="K180" s="5">
        <v>0.85</v>
      </c>
      <c r="L180" s="5">
        <v>-2.4279999999999999</v>
      </c>
      <c r="M180" s="5">
        <v>0.43975084813825527</v>
      </c>
      <c r="N180" s="5">
        <v>0.43589493661855933</v>
      </c>
    </row>
    <row r="181" spans="1:14" x14ac:dyDescent="0.2">
      <c r="A181">
        <v>2017</v>
      </c>
      <c r="B181" s="1" t="s">
        <v>261</v>
      </c>
      <c r="C181" s="2">
        <v>0</v>
      </c>
      <c r="D181" t="s">
        <v>262</v>
      </c>
      <c r="E181" s="5">
        <v>49597000</v>
      </c>
      <c r="F181" s="3">
        <f t="shared" si="4"/>
        <v>7.6954554078843707</v>
      </c>
      <c r="G181" s="5">
        <v>304589</v>
      </c>
      <c r="H181" s="5">
        <v>25433</v>
      </c>
      <c r="I181" s="5">
        <v>5.4837142150684315</v>
      </c>
      <c r="J181" s="5">
        <v>4.4053975912649967</v>
      </c>
      <c r="K181" s="5">
        <v>0.49</v>
      </c>
      <c r="L181" s="5">
        <v>-8.3699999999999992</v>
      </c>
      <c r="M181" s="5">
        <v>8.6004513916312197E-2</v>
      </c>
      <c r="N181" s="5">
        <v>0.54558437763674983</v>
      </c>
    </row>
    <row r="182" spans="1:14" x14ac:dyDescent="0.2">
      <c r="A182">
        <v>2020</v>
      </c>
      <c r="B182" s="1" t="s">
        <v>263</v>
      </c>
      <c r="C182" s="2">
        <v>0</v>
      </c>
      <c r="D182" t="s">
        <v>264</v>
      </c>
      <c r="E182" s="5">
        <v>225030000</v>
      </c>
      <c r="F182" s="3">
        <f t="shared" si="4"/>
        <v>8.3522404201822305</v>
      </c>
      <c r="G182" s="5">
        <v>136969</v>
      </c>
      <c r="H182" s="5">
        <v>763689</v>
      </c>
      <c r="I182" s="5">
        <v>5.1366222850223222</v>
      </c>
      <c r="J182" s="5">
        <v>5.8829165351702226</v>
      </c>
      <c r="K182" s="5">
        <v>-6.53</v>
      </c>
      <c r="L182" s="5">
        <v>-1.212</v>
      </c>
      <c r="M182" s="5">
        <v>0.74833780741845635</v>
      </c>
      <c r="N182" s="5">
        <v>1.1753097416203666</v>
      </c>
    </row>
    <row r="183" spans="1:14" x14ac:dyDescent="0.2">
      <c r="A183">
        <v>2020</v>
      </c>
      <c r="B183" s="1" t="s">
        <v>265</v>
      </c>
      <c r="C183" s="2">
        <v>0</v>
      </c>
      <c r="D183" t="s">
        <v>266</v>
      </c>
      <c r="E183" s="5">
        <v>750000000</v>
      </c>
      <c r="F183" s="3">
        <f t="shared" si="4"/>
        <v>8.8750612633917001</v>
      </c>
      <c r="G183" s="5">
        <v>6498555</v>
      </c>
      <c r="H183" s="5">
        <v>3498302</v>
      </c>
      <c r="I183" s="5">
        <v>6.8128167989056401</v>
      </c>
      <c r="J183" s="5">
        <v>6.5438572983593932</v>
      </c>
      <c r="K183" s="5">
        <v>0.94</v>
      </c>
      <c r="L183" s="5">
        <v>-4.2999999999999997E-2</v>
      </c>
      <c r="M183" s="5">
        <v>0.25486247069611778</v>
      </c>
      <c r="N183" s="5">
        <v>0.35306633551612626</v>
      </c>
    </row>
    <row r="184" spans="1:14" x14ac:dyDescent="0.2">
      <c r="A184">
        <v>2019</v>
      </c>
      <c r="B184" s="1" t="s">
        <v>267</v>
      </c>
      <c r="C184" s="2">
        <v>0</v>
      </c>
      <c r="D184" t="s">
        <v>268</v>
      </c>
      <c r="E184" s="5">
        <v>1840000000</v>
      </c>
      <c r="F184" s="3">
        <f t="shared" si="4"/>
        <v>9.2648178230095368</v>
      </c>
      <c r="G184" s="5">
        <v>29739614</v>
      </c>
      <c r="H184" s="5">
        <v>57442267</v>
      </c>
      <c r="I184" s="5">
        <v>7.4733353273749765</v>
      </c>
      <c r="J184" s="5">
        <v>7.7592315713136717</v>
      </c>
      <c r="K184" s="5">
        <v>12.79</v>
      </c>
      <c r="L184" s="5">
        <v>-0.109</v>
      </c>
      <c r="M184" s="5">
        <v>0.73206713388013667</v>
      </c>
      <c r="N184" s="5">
        <v>0.40253955548985942</v>
      </c>
    </row>
    <row r="185" spans="1:14" x14ac:dyDescent="0.2">
      <c r="A185">
        <v>2020</v>
      </c>
      <c r="B185" s="1" t="s">
        <v>269</v>
      </c>
      <c r="C185" s="2">
        <v>0</v>
      </c>
      <c r="D185" t="s">
        <v>270</v>
      </c>
      <c r="E185" s="5">
        <v>345000000</v>
      </c>
      <c r="F185" s="3">
        <f t="shared" si="4"/>
        <v>8.5378190950732744</v>
      </c>
      <c r="G185" s="5">
        <v>2936005</v>
      </c>
      <c r="H185" s="5">
        <v>5092498</v>
      </c>
      <c r="I185" s="5">
        <v>6.4677567908457227</v>
      </c>
      <c r="J185" s="5">
        <v>6.7069308671097794</v>
      </c>
      <c r="K185" s="5">
        <v>4.33</v>
      </c>
      <c r="L185" s="5">
        <v>2.2080000000000002</v>
      </c>
      <c r="M185" s="5">
        <v>0.35506355883024898</v>
      </c>
      <c r="N185" s="5">
        <v>0.41076088085681051</v>
      </c>
    </row>
    <row r="186" spans="1:14" x14ac:dyDescent="0.2">
      <c r="A186">
        <v>2020</v>
      </c>
      <c r="B186" s="1" t="s">
        <v>271</v>
      </c>
      <c r="C186" s="2">
        <v>0</v>
      </c>
      <c r="D186" t="s">
        <v>272</v>
      </c>
      <c r="E186" s="5">
        <v>175000000</v>
      </c>
      <c r="F186" s="3">
        <f t="shared" si="4"/>
        <v>8.2430380486862944</v>
      </c>
      <c r="G186" s="5">
        <v>7043412</v>
      </c>
      <c r="H186" s="5">
        <v>2759421</v>
      </c>
      <c r="I186" s="5">
        <v>6.8477830929206949</v>
      </c>
      <c r="J186" s="5">
        <v>6.4408179650781481</v>
      </c>
      <c r="K186" s="5">
        <v>1.1599999999999999</v>
      </c>
      <c r="L186" s="5">
        <v>7.5469999999999997</v>
      </c>
      <c r="M186" s="5">
        <v>0.55357824428394709</v>
      </c>
      <c r="N186" s="5">
        <v>0.31508947652075442</v>
      </c>
    </row>
    <row r="187" spans="1:14" x14ac:dyDescent="0.2">
      <c r="A187">
        <v>2020</v>
      </c>
      <c r="B187" s="1" t="s">
        <v>112</v>
      </c>
      <c r="C187" s="2">
        <v>0</v>
      </c>
      <c r="D187" t="s">
        <v>113</v>
      </c>
      <c r="E187" s="5">
        <v>565000000</v>
      </c>
      <c r="F187" s="3">
        <f t="shared" si="4"/>
        <v>8.7520484478194387</v>
      </c>
      <c r="G187" s="5">
        <v>4291116</v>
      </c>
      <c r="H187" s="5">
        <v>6213297</v>
      </c>
      <c r="I187" s="5">
        <v>6.6325702547981038</v>
      </c>
      <c r="J187" s="5">
        <v>6.7933221136933142</v>
      </c>
      <c r="K187" s="5">
        <v>2.16</v>
      </c>
      <c r="L187" s="5">
        <v>0.86499999999999999</v>
      </c>
      <c r="M187" s="5">
        <v>0.34832193193447825</v>
      </c>
      <c r="N187" s="5">
        <v>0.19778957268924913</v>
      </c>
    </row>
    <row r="188" spans="1:14" x14ac:dyDescent="0.2">
      <c r="A188">
        <v>2018</v>
      </c>
      <c r="B188" s="1" t="s">
        <v>114</v>
      </c>
      <c r="C188" s="2">
        <v>0</v>
      </c>
      <c r="D188" t="s">
        <v>115</v>
      </c>
      <c r="E188" s="5">
        <v>300000000</v>
      </c>
      <c r="F188" s="3">
        <f t="shared" si="4"/>
        <v>8.4771212547196626</v>
      </c>
      <c r="G188" s="5">
        <v>863560</v>
      </c>
      <c r="H188" s="5">
        <v>948243</v>
      </c>
      <c r="I188" s="5">
        <v>5.9362925176575621</v>
      </c>
      <c r="J188" s="5">
        <v>5.9769196453926563</v>
      </c>
      <c r="K188" s="5">
        <v>7.49</v>
      </c>
      <c r="L188" s="5">
        <v>-6.1470000000000002</v>
      </c>
      <c r="M188" s="5">
        <v>8.1071708849392493E-2</v>
      </c>
      <c r="N188" s="5">
        <v>0.66758650238547412</v>
      </c>
    </row>
    <row r="189" spans="1:14" x14ac:dyDescent="0.2">
      <c r="A189">
        <v>2020</v>
      </c>
      <c r="B189" s="1" t="s">
        <v>273</v>
      </c>
      <c r="C189" s="2">
        <v>0</v>
      </c>
      <c r="D189" t="s">
        <v>274</v>
      </c>
      <c r="E189" s="5">
        <v>315489000</v>
      </c>
      <c r="F189" s="3">
        <f t="shared" si="4"/>
        <v>8.4989842215117442</v>
      </c>
      <c r="G189" s="5">
        <v>1159343</v>
      </c>
      <c r="H189" s="5">
        <v>185856</v>
      </c>
      <c r="I189" s="5">
        <v>6.064211944133767</v>
      </c>
      <c r="J189" s="5">
        <v>5.2691765860119437</v>
      </c>
      <c r="K189" s="5">
        <v>0.39</v>
      </c>
      <c r="L189" s="5">
        <v>4.6449999999999996</v>
      </c>
      <c r="M189" s="5">
        <v>0.80938891333220686</v>
      </c>
      <c r="N189" s="5">
        <v>0.34465986338814314</v>
      </c>
    </row>
    <row r="190" spans="1:14" x14ac:dyDescent="0.2">
      <c r="A190">
        <v>2019</v>
      </c>
      <c r="B190" s="1" t="s">
        <v>275</v>
      </c>
      <c r="C190" s="2">
        <v>0</v>
      </c>
      <c r="D190" t="s">
        <v>276</v>
      </c>
      <c r="E190" s="5">
        <v>230000000</v>
      </c>
      <c r="F190" s="3">
        <f t="shared" si="4"/>
        <v>8.3617278360175931</v>
      </c>
      <c r="G190" s="5">
        <v>509167</v>
      </c>
      <c r="H190" s="5">
        <v>2992846</v>
      </c>
      <c r="I190" s="5">
        <v>5.706860248512009</v>
      </c>
      <c r="J190" s="5">
        <v>6.4760843703413915</v>
      </c>
      <c r="K190" s="5">
        <v>171.6</v>
      </c>
      <c r="L190" s="5">
        <v>-8.3629999999999995</v>
      </c>
      <c r="M190" s="5">
        <v>0.33112947416618416</v>
      </c>
      <c r="N190" s="5">
        <v>0.72913209222121622</v>
      </c>
    </row>
    <row r="191" spans="1:14" x14ac:dyDescent="0.2">
      <c r="A191">
        <v>2020</v>
      </c>
      <c r="B191" s="1" t="s">
        <v>277</v>
      </c>
      <c r="C191" s="2">
        <v>0</v>
      </c>
      <c r="D191" t="s">
        <v>278</v>
      </c>
      <c r="E191" s="5">
        <v>189750000</v>
      </c>
      <c r="F191" s="3">
        <f t="shared" si="4"/>
        <v>8.2781817845675185</v>
      </c>
      <c r="G191" s="5">
        <v>469645</v>
      </c>
      <c r="H191" s="5">
        <v>3707724</v>
      </c>
      <c r="I191" s="5">
        <v>5.671769703050817</v>
      </c>
      <c r="J191" s="5">
        <v>6.5691073981428394</v>
      </c>
      <c r="K191" s="5">
        <v>15.41</v>
      </c>
      <c r="L191" s="5">
        <v>-1.649</v>
      </c>
      <c r="M191" s="5">
        <v>0.90831447671759236</v>
      </c>
      <c r="N191" s="5">
        <v>0.34132163655527048</v>
      </c>
    </row>
    <row r="192" spans="1:14" x14ac:dyDescent="0.2">
      <c r="A192">
        <v>2019</v>
      </c>
      <c r="B192" s="1" t="s">
        <v>279</v>
      </c>
      <c r="C192" s="2">
        <v>0</v>
      </c>
      <c r="D192" t="s">
        <v>280</v>
      </c>
      <c r="E192" s="5">
        <v>230000000</v>
      </c>
      <c r="F192" s="3">
        <f t="shared" si="4"/>
        <v>8.3617278360175931</v>
      </c>
      <c r="G192" s="5">
        <v>481843</v>
      </c>
      <c r="H192" s="5">
        <v>1944942</v>
      </c>
      <c r="I192" s="5">
        <v>5.6829055541293796</v>
      </c>
      <c r="J192" s="5">
        <v>6.2889066547848484</v>
      </c>
      <c r="K192" s="5">
        <v>6.04</v>
      </c>
      <c r="L192" s="5">
        <v>0.29699999999999999</v>
      </c>
      <c r="M192" s="5">
        <v>0.88256876655982741</v>
      </c>
      <c r="N192" s="5">
        <v>6.588868158300526E-2</v>
      </c>
    </row>
    <row r="193" spans="1:14" x14ac:dyDescent="0.2">
      <c r="A193">
        <v>2020</v>
      </c>
      <c r="B193" s="1" t="s">
        <v>281</v>
      </c>
      <c r="C193" s="2">
        <v>0</v>
      </c>
      <c r="D193" t="s">
        <v>282</v>
      </c>
      <c r="E193" s="5">
        <v>86250000</v>
      </c>
      <c r="F193" s="3">
        <f t="shared" si="4"/>
        <v>7.9357591037453119</v>
      </c>
      <c r="G193" s="5">
        <v>108987</v>
      </c>
      <c r="H193" s="5">
        <v>191862</v>
      </c>
      <c r="I193" s="5">
        <v>5.0373746982620053</v>
      </c>
      <c r="J193" s="5">
        <v>5.2829889673122965</v>
      </c>
      <c r="K193" s="5">
        <v>16.489999999999998</v>
      </c>
      <c r="L193" s="5">
        <v>-4.49</v>
      </c>
      <c r="M193" s="5">
        <v>-2.3877660889607952E-2</v>
      </c>
      <c r="N193" s="5">
        <v>0.53497206088799587</v>
      </c>
    </row>
    <row r="194" spans="1:14" x14ac:dyDescent="0.2">
      <c r="A194">
        <v>2019</v>
      </c>
      <c r="B194" s="1" t="s">
        <v>283</v>
      </c>
      <c r="C194" s="2">
        <v>0</v>
      </c>
      <c r="D194" t="s">
        <v>284</v>
      </c>
      <c r="E194" s="5">
        <v>207000000</v>
      </c>
      <c r="F194" s="3">
        <f t="shared" si="4"/>
        <v>8.3159703454569183</v>
      </c>
      <c r="G194" s="5">
        <v>2621000</v>
      </c>
      <c r="H194" s="5">
        <v>2050590</v>
      </c>
      <c r="I194" s="5">
        <v>6.4184670209466006</v>
      </c>
      <c r="J194" s="5">
        <v>6.3118788351429425</v>
      </c>
      <c r="K194" s="5">
        <v>1.4</v>
      </c>
      <c r="L194" s="5">
        <v>-3.798</v>
      </c>
      <c r="M194" s="5">
        <v>0.86774179748583546</v>
      </c>
      <c r="N194" s="5">
        <v>5.3414727203357501E-3</v>
      </c>
    </row>
    <row r="195" spans="1:14" x14ac:dyDescent="0.2">
      <c r="A195">
        <v>2020</v>
      </c>
      <c r="B195" s="1" t="s">
        <v>285</v>
      </c>
      <c r="C195" s="2">
        <v>0</v>
      </c>
      <c r="D195" t="s">
        <v>286</v>
      </c>
      <c r="E195" s="5">
        <v>1000000000</v>
      </c>
      <c r="F195" s="3">
        <f t="shared" ref="F195:F196" si="6">LOG10(E195)</f>
        <v>9</v>
      </c>
      <c r="G195" s="5">
        <v>59350000</v>
      </c>
      <c r="H195" s="5">
        <v>12280848</v>
      </c>
      <c r="I195" s="5">
        <v>7.7734207232906103</v>
      </c>
      <c r="J195" s="5">
        <v>7.0892283561378298</v>
      </c>
      <c r="K195" s="5">
        <v>-102.91</v>
      </c>
      <c r="L195" s="5">
        <v>-2.2370000000000001</v>
      </c>
      <c r="M195" s="5">
        <v>0.7719762405660433</v>
      </c>
      <c r="N195" s="5">
        <v>0.40968828980623423</v>
      </c>
    </row>
    <row r="196" spans="1:14" x14ac:dyDescent="0.2">
      <c r="A196">
        <v>2020</v>
      </c>
      <c r="B196" s="1" t="s">
        <v>287</v>
      </c>
      <c r="C196" s="2">
        <v>0</v>
      </c>
      <c r="D196" t="s">
        <v>288</v>
      </c>
      <c r="E196" s="5">
        <v>143750000</v>
      </c>
      <c r="F196" s="3">
        <f t="shared" si="6"/>
        <v>8.157607853361668</v>
      </c>
      <c r="G196" s="5">
        <v>306302</v>
      </c>
      <c r="H196" s="5">
        <v>693111</v>
      </c>
      <c r="I196" s="5">
        <v>5.4861498325431972</v>
      </c>
      <c r="J196" s="5">
        <v>5.8408027913610052</v>
      </c>
      <c r="K196" s="5">
        <v>7.94</v>
      </c>
      <c r="L196" s="5">
        <v>9.5000000000000001E-2</v>
      </c>
      <c r="M196" s="5">
        <v>0.97000108496817095</v>
      </c>
      <c r="N196" s="5">
        <v>3.7544645480604107E-2</v>
      </c>
    </row>
    <row r="197" spans="1:14" x14ac:dyDescent="0.2">
      <c r="G197" s="8">
        <f>MEDIAN(G2:G196)</f>
        <v>1478326</v>
      </c>
      <c r="H197" s="8">
        <f>MEDIAN(H2:H196)</f>
        <v>2627988</v>
      </c>
      <c r="I197" s="8">
        <f t="shared" ref="I197:N197" si="7">MEDIAN(I2:I196)</f>
        <v>6.169770215107091</v>
      </c>
      <c r="J197" s="8">
        <f t="shared" si="7"/>
        <v>6.4196233778033891</v>
      </c>
      <c r="K197" s="8">
        <f t="shared" si="7"/>
        <v>3.69</v>
      </c>
      <c r="L197" s="8">
        <f t="shared" si="7"/>
        <v>0.34499999999999997</v>
      </c>
      <c r="M197" s="8">
        <f t="shared" si="7"/>
        <v>0.55890108291861396</v>
      </c>
      <c r="N197" s="9">
        <f t="shared" si="7"/>
        <v>0.28757566304031967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8CAE-8B42-EF4D-A40E-64CEA483A030}">
  <dimension ref="A1:N159"/>
  <sheetViews>
    <sheetView workbookViewId="0">
      <pane ySplit="1" topLeftCell="A2" activePane="bottomLeft" state="frozen"/>
      <selection pane="bottomLeft" activeCell="N159" sqref="N159"/>
    </sheetView>
  </sheetViews>
  <sheetFormatPr baseColWidth="10" defaultRowHeight="15" x14ac:dyDescent="0.2"/>
  <cols>
    <col min="1" max="1" width="8.33203125" bestFit="1" customWidth="1"/>
    <col min="2" max="2" width="11.6640625" bestFit="1" customWidth="1"/>
    <col min="3" max="3" width="13" bestFit="1" customWidth="1"/>
    <col min="4" max="4" width="20.83203125" bestFit="1" customWidth="1"/>
    <col min="5" max="5" width="15.83203125" bestFit="1" customWidth="1"/>
    <col min="6" max="6" width="12" bestFit="1" customWidth="1"/>
    <col min="7" max="7" width="24.83203125" bestFit="1" customWidth="1"/>
    <col min="8" max="8" width="32.6640625" bestFit="1" customWidth="1"/>
    <col min="9" max="9" width="13.83203125" bestFit="1" customWidth="1"/>
    <col min="10" max="10" width="13.6640625" bestFit="1" customWidth="1"/>
    <col min="11" max="11" width="27.83203125" bestFit="1" customWidth="1"/>
    <col min="12" max="12" width="26.1640625" bestFit="1" customWidth="1"/>
    <col min="13" max="13" width="12.33203125" bestFit="1" customWidth="1"/>
    <col min="14" max="14" width="8.83203125" bestFit="1" customWidth="1"/>
  </cols>
  <sheetData>
    <row r="1" spans="1:14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289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2020</v>
      </c>
      <c r="B2" s="1">
        <v>134966</v>
      </c>
      <c r="C2" s="2">
        <v>1</v>
      </c>
      <c r="D2" t="s">
        <v>13</v>
      </c>
      <c r="E2" s="3">
        <v>125000000</v>
      </c>
      <c r="F2" s="3">
        <f>LOG10(E2)</f>
        <v>8.0969100130080562</v>
      </c>
      <c r="G2" s="3">
        <v>816539</v>
      </c>
      <c r="H2" s="3">
        <v>719482</v>
      </c>
      <c r="I2" s="3">
        <f>LOG10(G2)</f>
        <v>5.9119769325880558</v>
      </c>
      <c r="J2" s="3">
        <f>LOG10(H2)</f>
        <v>5.8570199332295942</v>
      </c>
      <c r="K2" s="3">
        <v>1.82</v>
      </c>
      <c r="L2" s="3">
        <v>-3.2000000000000001E-2</v>
      </c>
      <c r="M2" s="3">
        <v>0.51383603221403351</v>
      </c>
      <c r="N2" s="3">
        <v>0.36748765215133633</v>
      </c>
    </row>
    <row r="3" spans="1:14" x14ac:dyDescent="0.2">
      <c r="A3">
        <v>2019</v>
      </c>
      <c r="B3" s="1">
        <v>151828</v>
      </c>
      <c r="C3" s="2">
        <v>1</v>
      </c>
      <c r="D3" t="s">
        <v>14</v>
      </c>
      <c r="E3" s="3">
        <v>350000000</v>
      </c>
      <c r="F3" s="3">
        <f t="shared" ref="F3:F66" si="0">LOG10(E3)</f>
        <v>8.5440680443502757</v>
      </c>
      <c r="G3" s="3">
        <v>2767980</v>
      </c>
      <c r="H3" s="3">
        <v>1445892</v>
      </c>
      <c r="I3" s="3">
        <f t="shared" ref="I3:J73" si="1">LOG10(G3)</f>
        <v>6.442162947807474</v>
      </c>
      <c r="J3" s="3">
        <f t="shared" si="1"/>
        <v>6.1601358548148557</v>
      </c>
      <c r="K3" s="3">
        <v>1.54</v>
      </c>
      <c r="L3" s="3">
        <v>6.0279999999999996</v>
      </c>
      <c r="M3" s="3">
        <v>2.5700231835800218</v>
      </c>
      <c r="N3" s="3">
        <v>7.2197053446917972E-2</v>
      </c>
    </row>
    <row r="4" spans="1:14" x14ac:dyDescent="0.2">
      <c r="A4">
        <v>2014</v>
      </c>
      <c r="B4" s="1">
        <v>152632</v>
      </c>
      <c r="C4" s="2">
        <v>1</v>
      </c>
      <c r="D4" t="s">
        <v>15</v>
      </c>
      <c r="E4" s="3">
        <v>910000000</v>
      </c>
      <c r="F4" s="3">
        <f t="shared" si="0"/>
        <v>8.9590413923210939</v>
      </c>
      <c r="G4" s="3">
        <v>6680500</v>
      </c>
      <c r="H4" s="3">
        <v>3481740</v>
      </c>
      <c r="I4" s="3">
        <f t="shared" si="1"/>
        <v>6.8248089683310234</v>
      </c>
      <c r="J4" s="3">
        <f t="shared" si="1"/>
        <v>6.5417963369188108</v>
      </c>
      <c r="K4" s="3">
        <v>13.17</v>
      </c>
      <c r="L4" s="3">
        <v>-3.1440000000000001</v>
      </c>
      <c r="M4" s="3">
        <v>0.30205990953939288</v>
      </c>
      <c r="N4" s="3">
        <v>0.59438664770601002</v>
      </c>
    </row>
    <row r="5" spans="1:14" x14ac:dyDescent="0.2">
      <c r="A5">
        <v>2016</v>
      </c>
      <c r="B5" s="1">
        <v>152632</v>
      </c>
      <c r="C5" s="2">
        <v>1</v>
      </c>
      <c r="D5" t="s">
        <v>15</v>
      </c>
      <c r="E5" s="3">
        <v>225000000</v>
      </c>
      <c r="F5" s="3">
        <f t="shared" si="0"/>
        <v>8.3521825181113627</v>
      </c>
      <c r="G5" s="4">
        <v>11499800</v>
      </c>
      <c r="H5" s="4">
        <v>5308671</v>
      </c>
      <c r="I5" s="3">
        <f t="shared" si="1"/>
        <v>7.0606902873404218</v>
      </c>
      <c r="J5" s="3">
        <f t="shared" si="1"/>
        <v>6.7249858111742755</v>
      </c>
      <c r="K5" s="4">
        <v>16.28</v>
      </c>
      <c r="L5" s="4">
        <v>-9.5220000000000002</v>
      </c>
      <c r="M5" s="3">
        <v>0.2143423190825911</v>
      </c>
      <c r="N5" s="3">
        <v>0.62604567035948455</v>
      </c>
    </row>
    <row r="6" spans="1:14" x14ac:dyDescent="0.2">
      <c r="A6">
        <v>2019</v>
      </c>
      <c r="B6" s="1">
        <v>152849</v>
      </c>
      <c r="C6" s="2">
        <v>1</v>
      </c>
      <c r="D6" t="s">
        <v>16</v>
      </c>
      <c r="E6" s="3">
        <v>115500000</v>
      </c>
      <c r="F6" s="3">
        <f t="shared" si="0"/>
        <v>8.0625819842281636</v>
      </c>
      <c r="G6" s="3">
        <v>510835</v>
      </c>
      <c r="H6" s="3">
        <v>410909</v>
      </c>
      <c r="I6" s="3">
        <f t="shared" si="1"/>
        <v>5.7082806454162176</v>
      </c>
      <c r="J6" s="3">
        <f t="shared" si="1"/>
        <v>5.6137456535702963</v>
      </c>
      <c r="K6" s="3">
        <v>2.06</v>
      </c>
      <c r="L6" s="3">
        <v>0.26400000000000001</v>
      </c>
      <c r="M6" s="3">
        <v>0.74232968644841835</v>
      </c>
      <c r="N6" s="3">
        <v>0.26362132586843112</v>
      </c>
    </row>
    <row r="7" spans="1:14" x14ac:dyDescent="0.2">
      <c r="A7">
        <v>2019</v>
      </c>
      <c r="B7" s="1">
        <v>271091</v>
      </c>
      <c r="C7" s="2">
        <v>1</v>
      </c>
      <c r="D7" t="s">
        <v>17</v>
      </c>
      <c r="E7" s="3">
        <v>550000000</v>
      </c>
      <c r="F7" s="3">
        <f t="shared" si="0"/>
        <v>8.7403626894942441</v>
      </c>
      <c r="G7" s="3">
        <v>2560830</v>
      </c>
      <c r="H7" s="3">
        <v>3294357</v>
      </c>
      <c r="I7" s="3">
        <f t="shared" si="1"/>
        <v>6.408380748904797</v>
      </c>
      <c r="J7" s="3">
        <f t="shared" si="1"/>
        <v>6.5177706606288011</v>
      </c>
      <c r="K7" s="3">
        <v>3.38</v>
      </c>
      <c r="L7" s="3">
        <v>5.9089999999999998</v>
      </c>
      <c r="M7" s="3">
        <v>0.49194748851491266</v>
      </c>
      <c r="N7" s="3">
        <v>0.39585720254761153</v>
      </c>
    </row>
    <row r="8" spans="1:14" x14ac:dyDescent="0.2">
      <c r="A8">
        <v>2019</v>
      </c>
      <c r="B8" s="1">
        <v>271138</v>
      </c>
      <c r="C8" s="2">
        <v>1</v>
      </c>
      <c r="D8" t="s">
        <v>18</v>
      </c>
      <c r="E8" s="3">
        <v>218000000</v>
      </c>
      <c r="F8" s="3">
        <f t="shared" si="0"/>
        <v>8.3384564936046051</v>
      </c>
      <c r="G8" s="3">
        <v>3176448</v>
      </c>
      <c r="H8" s="3">
        <v>1650599</v>
      </c>
      <c r="I8" s="3">
        <f t="shared" si="1"/>
        <v>6.5019417501173979</v>
      </c>
      <c r="J8" s="3">
        <f t="shared" si="1"/>
        <v>6.2176415776601477</v>
      </c>
      <c r="K8" s="3">
        <v>1.1000000000000001</v>
      </c>
      <c r="L8" s="3">
        <v>0.54100000000000004</v>
      </c>
      <c r="M8" s="3">
        <v>0.55805171041935653</v>
      </c>
      <c r="N8" s="3">
        <v>0.2107265725741457</v>
      </c>
    </row>
    <row r="9" spans="1:14" x14ac:dyDescent="0.2">
      <c r="A9">
        <v>2020</v>
      </c>
      <c r="B9" s="1">
        <v>271812</v>
      </c>
      <c r="C9" s="2">
        <v>1</v>
      </c>
      <c r="D9" t="s">
        <v>19</v>
      </c>
      <c r="E9" s="3">
        <v>230000000</v>
      </c>
      <c r="F9" s="3">
        <f t="shared" si="0"/>
        <v>8.3617278360175931</v>
      </c>
      <c r="G9" s="3">
        <v>640492</v>
      </c>
      <c r="H9" s="3">
        <v>1459820</v>
      </c>
      <c r="I9" s="3">
        <f t="shared" si="1"/>
        <v>5.8065137096036512</v>
      </c>
      <c r="J9" s="3">
        <f t="shared" si="1"/>
        <v>6.164299309328257</v>
      </c>
      <c r="K9" s="3">
        <v>3.77</v>
      </c>
      <c r="L9" s="3">
        <v>2.2970000000000002</v>
      </c>
      <c r="M9" s="3">
        <v>0.92521594253680328</v>
      </c>
      <c r="N9" s="3">
        <v>0.19463787213579561</v>
      </c>
    </row>
    <row r="10" spans="1:14" x14ac:dyDescent="0.2">
      <c r="A10">
        <v>2018</v>
      </c>
      <c r="B10" s="1">
        <v>277355</v>
      </c>
      <c r="C10" s="2">
        <v>1</v>
      </c>
      <c r="D10" t="s">
        <v>20</v>
      </c>
      <c r="E10" s="3">
        <v>1150000000</v>
      </c>
      <c r="F10" s="3">
        <f t="shared" si="0"/>
        <v>9.0606978403536118</v>
      </c>
      <c r="G10" s="3">
        <v>4551775</v>
      </c>
      <c r="H10" s="3">
        <v>11049862</v>
      </c>
      <c r="I10" s="3">
        <f t="shared" si="1"/>
        <v>6.6581807861916049</v>
      </c>
      <c r="J10" s="3">
        <f t="shared" si="1"/>
        <v>7.0433568542190708</v>
      </c>
      <c r="K10" s="3">
        <v>2.91</v>
      </c>
      <c r="L10" s="3">
        <v>3.2469999999999999</v>
      </c>
      <c r="M10" s="3">
        <v>0.60513896570273962</v>
      </c>
      <c r="N10" s="3">
        <v>0.1456383498744995</v>
      </c>
    </row>
    <row r="11" spans="1:14" x14ac:dyDescent="0.2">
      <c r="A11">
        <v>2019</v>
      </c>
      <c r="B11" s="1">
        <v>277355</v>
      </c>
      <c r="C11" s="2">
        <v>1</v>
      </c>
      <c r="D11" t="s">
        <v>20</v>
      </c>
      <c r="E11" s="3">
        <v>1150000000</v>
      </c>
      <c r="F11" s="3">
        <f t="shared" si="0"/>
        <v>9.0606978403536118</v>
      </c>
      <c r="G11" s="3">
        <v>5426857</v>
      </c>
      <c r="H11" s="3">
        <v>9950210</v>
      </c>
      <c r="I11" s="3">
        <f t="shared" si="1"/>
        <v>6.7345483778851438</v>
      </c>
      <c r="J11" s="3">
        <f t="shared" si="1"/>
        <v>6.997832246663191</v>
      </c>
      <c r="K11" s="3">
        <v>3.57</v>
      </c>
      <c r="L11" s="3">
        <v>4.4939999999999998</v>
      </c>
      <c r="M11" s="3">
        <v>0.53057094780215686</v>
      </c>
      <c r="N11" s="3">
        <v>0.28757566304031967</v>
      </c>
    </row>
    <row r="12" spans="1:14" x14ac:dyDescent="0.2">
      <c r="A12">
        <v>2020</v>
      </c>
      <c r="B12" s="1">
        <v>277393</v>
      </c>
      <c r="C12" s="2">
        <v>1</v>
      </c>
      <c r="D12" t="s">
        <v>21</v>
      </c>
      <c r="E12" s="3">
        <v>212463000</v>
      </c>
      <c r="F12" s="3">
        <f t="shared" si="0"/>
        <v>8.3272833094690029</v>
      </c>
      <c r="G12" s="3">
        <v>771184</v>
      </c>
      <c r="H12" s="3">
        <v>958676</v>
      </c>
      <c r="I12" s="3">
        <f t="shared" si="1"/>
        <v>5.8871580105423451</v>
      </c>
      <c r="J12" s="3">
        <f t="shared" si="1"/>
        <v>5.9816718551505357</v>
      </c>
      <c r="K12" s="3">
        <v>7.91</v>
      </c>
      <c r="L12" s="3">
        <v>-0.23899999999999999</v>
      </c>
      <c r="M12" s="3">
        <v>0.28347515891698555</v>
      </c>
      <c r="N12" s="3">
        <v>0.28840717649743769</v>
      </c>
    </row>
    <row r="13" spans="1:14" x14ac:dyDescent="0.2">
      <c r="A13">
        <v>2020</v>
      </c>
      <c r="B13" s="1">
        <v>325091</v>
      </c>
      <c r="C13" s="2">
        <v>1</v>
      </c>
      <c r="D13" t="s">
        <v>22</v>
      </c>
      <c r="E13" s="3">
        <v>258750000</v>
      </c>
      <c r="F13" s="3">
        <f t="shared" si="0"/>
        <v>8.4128803584649745</v>
      </c>
      <c r="G13" s="3">
        <v>1886600</v>
      </c>
      <c r="H13" s="3">
        <v>1996993</v>
      </c>
      <c r="I13" s="3">
        <f t="shared" si="1"/>
        <v>6.2756798301027032</v>
      </c>
      <c r="J13" s="3">
        <f t="shared" si="1"/>
        <v>6.3003765425538765</v>
      </c>
      <c r="K13" s="3">
        <v>2.61</v>
      </c>
      <c r="L13" s="3">
        <v>1.206</v>
      </c>
      <c r="M13" s="3">
        <v>0.91914585446719888</v>
      </c>
      <c r="N13" s="3">
        <v>0.31607282942860171</v>
      </c>
    </row>
    <row r="14" spans="1:14" x14ac:dyDescent="0.2">
      <c r="A14">
        <v>2020</v>
      </c>
      <c r="B14" s="1">
        <v>327836</v>
      </c>
      <c r="C14" s="2">
        <v>1</v>
      </c>
      <c r="D14" t="s">
        <v>23</v>
      </c>
      <c r="E14" s="3">
        <v>575000000</v>
      </c>
      <c r="F14" s="3">
        <f t="shared" si="0"/>
        <v>8.7596678446896306</v>
      </c>
      <c r="G14" s="3">
        <v>2811300</v>
      </c>
      <c r="H14" s="3">
        <v>4918206</v>
      </c>
      <c r="I14" s="3">
        <f t="shared" si="1"/>
        <v>6.4489071925987771</v>
      </c>
      <c r="J14" s="3">
        <f t="shared" si="1"/>
        <v>6.691806715291194</v>
      </c>
      <c r="K14" s="3">
        <v>2.38</v>
      </c>
      <c r="L14" s="3">
        <v>0.20399999999999999</v>
      </c>
      <c r="M14" s="3">
        <v>0.42256414471504206</v>
      </c>
      <c r="N14" s="3">
        <v>0.16686230569487426</v>
      </c>
    </row>
    <row r="15" spans="1:14" x14ac:dyDescent="0.2">
      <c r="A15">
        <v>2020</v>
      </c>
      <c r="B15" s="1">
        <v>327864</v>
      </c>
      <c r="C15" s="2">
        <v>1</v>
      </c>
      <c r="D15" t="s">
        <v>24</v>
      </c>
      <c r="E15" s="3">
        <v>100000000</v>
      </c>
      <c r="F15" s="3">
        <f t="shared" si="0"/>
        <v>8</v>
      </c>
      <c r="G15" s="3">
        <v>600173</v>
      </c>
      <c r="H15" s="3">
        <v>1016796</v>
      </c>
      <c r="I15" s="3">
        <f t="shared" si="1"/>
        <v>5.7782764539099514</v>
      </c>
      <c r="J15" s="3">
        <f t="shared" si="1"/>
        <v>6.0072338290670526</v>
      </c>
      <c r="K15" s="3">
        <v>3.42</v>
      </c>
      <c r="L15" s="3">
        <v>0.71699999999999997</v>
      </c>
      <c r="M15" s="3">
        <v>0.48378496153654377</v>
      </c>
      <c r="N15" s="3">
        <v>0.36947180229700438</v>
      </c>
    </row>
    <row r="16" spans="1:14" x14ac:dyDescent="0.2">
      <c r="A16">
        <v>2017</v>
      </c>
      <c r="B16" s="1">
        <v>357344</v>
      </c>
      <c r="C16" s="2">
        <v>1</v>
      </c>
      <c r="D16" t="s">
        <v>25</v>
      </c>
      <c r="E16" s="3">
        <v>460000000</v>
      </c>
      <c r="F16" s="3">
        <f t="shared" si="0"/>
        <v>8.6627578316815743</v>
      </c>
      <c r="G16" s="3">
        <v>1574300</v>
      </c>
      <c r="H16" s="3">
        <v>1897760</v>
      </c>
      <c r="I16" s="3">
        <f t="shared" si="1"/>
        <v>6.1970874954498889</v>
      </c>
      <c r="J16" s="3">
        <f t="shared" si="1"/>
        <v>6.2782412885622225</v>
      </c>
      <c r="K16" s="3">
        <v>2.48</v>
      </c>
      <c r="L16" s="3">
        <v>0.14299999999999999</v>
      </c>
      <c r="M16" s="3">
        <v>-2.1720059308576123E-2</v>
      </c>
      <c r="N16" s="3">
        <v>0.39249190116242139</v>
      </c>
    </row>
    <row r="17" spans="1:14" x14ac:dyDescent="0.2">
      <c r="A17">
        <v>2020</v>
      </c>
      <c r="B17" s="1">
        <v>362788</v>
      </c>
      <c r="C17" s="2">
        <v>1</v>
      </c>
      <c r="D17" t="s">
        <v>26</v>
      </c>
      <c r="E17" s="3">
        <v>575000000</v>
      </c>
      <c r="F17" s="3">
        <f t="shared" si="0"/>
        <v>8.7596678446896306</v>
      </c>
      <c r="G17" s="3">
        <v>3290617</v>
      </c>
      <c r="H17" s="3">
        <v>5004504</v>
      </c>
      <c r="I17" s="3">
        <f t="shared" si="1"/>
        <v>6.5172773370296593</v>
      </c>
      <c r="J17" s="3">
        <f t="shared" si="1"/>
        <v>6.6993610407089648</v>
      </c>
      <c r="K17" s="3">
        <v>3.76</v>
      </c>
      <c r="L17" s="3">
        <v>2.04</v>
      </c>
      <c r="M17" s="3">
        <v>0.48150075427591893</v>
      </c>
      <c r="N17" s="3">
        <v>0.40966815645819615</v>
      </c>
    </row>
    <row r="18" spans="1:14" x14ac:dyDescent="0.2">
      <c r="A18">
        <v>2018</v>
      </c>
      <c r="B18" s="1">
        <v>511922</v>
      </c>
      <c r="C18" s="2">
        <v>1</v>
      </c>
      <c r="D18" t="s">
        <v>27</v>
      </c>
      <c r="E18" s="3">
        <v>230000000</v>
      </c>
      <c r="F18" s="3">
        <f t="shared" si="0"/>
        <v>8.3617278360175931</v>
      </c>
      <c r="G18" s="3">
        <v>380635</v>
      </c>
      <c r="H18" s="3">
        <v>757122</v>
      </c>
      <c r="I18" s="3">
        <f t="shared" si="1"/>
        <v>5.580508719862717</v>
      </c>
      <c r="J18" s="3">
        <f t="shared" si="1"/>
        <v>5.8791658658379067</v>
      </c>
      <c r="K18" s="3">
        <v>3.89</v>
      </c>
      <c r="L18" s="3">
        <v>14.308</v>
      </c>
      <c r="M18" s="3">
        <v>0.94483980668023193</v>
      </c>
      <c r="N18" s="3">
        <v>0.38574224650912292</v>
      </c>
    </row>
    <row r="19" spans="1:14" x14ac:dyDescent="0.2">
      <c r="A19">
        <v>2020</v>
      </c>
      <c r="B19" s="1">
        <v>516419</v>
      </c>
      <c r="C19" s="2">
        <v>1</v>
      </c>
      <c r="D19" t="s">
        <v>28</v>
      </c>
      <c r="E19" s="3">
        <v>747500000</v>
      </c>
      <c r="F19" s="3">
        <f t="shared" si="0"/>
        <v>8.8736111969964675</v>
      </c>
      <c r="G19" s="3">
        <v>4965211</v>
      </c>
      <c r="H19" s="3">
        <v>6153894</v>
      </c>
      <c r="I19" s="3">
        <f t="shared" si="1"/>
        <v>6.6959377088613259</v>
      </c>
      <c r="J19" s="3">
        <f t="shared" si="1"/>
        <v>6.7891500113115768</v>
      </c>
      <c r="K19" s="3">
        <v>3.16</v>
      </c>
      <c r="L19" s="3">
        <v>7.3769999999999998</v>
      </c>
      <c r="M19" s="3">
        <v>0.61944407818332325</v>
      </c>
      <c r="N19" s="3">
        <v>0.3772528498788873</v>
      </c>
    </row>
    <row r="20" spans="1:14" x14ac:dyDescent="0.2">
      <c r="A20">
        <v>2019</v>
      </c>
      <c r="B20" s="1">
        <v>543287</v>
      </c>
      <c r="C20" s="2">
        <v>1</v>
      </c>
      <c r="D20" t="s">
        <v>29</v>
      </c>
      <c r="E20" s="3">
        <v>230000000</v>
      </c>
      <c r="F20" s="3">
        <f t="shared" si="0"/>
        <v>8.3617278360175931</v>
      </c>
      <c r="G20" s="3">
        <v>2473701</v>
      </c>
      <c r="H20" s="3">
        <v>1879702</v>
      </c>
      <c r="I20" s="3">
        <f t="shared" si="1"/>
        <v>6.3933472046311772</v>
      </c>
      <c r="J20" s="3">
        <f t="shared" si="1"/>
        <v>6.2740890035116079</v>
      </c>
      <c r="K20" s="3">
        <v>1.48</v>
      </c>
      <c r="L20" s="3">
        <v>1.87</v>
      </c>
      <c r="M20" s="3">
        <v>1.3596085343025419</v>
      </c>
      <c r="N20" s="3">
        <v>0.15458820609281396</v>
      </c>
    </row>
    <row r="21" spans="1:14" x14ac:dyDescent="0.2">
      <c r="A21">
        <v>2019</v>
      </c>
      <c r="B21" s="1">
        <v>544683</v>
      </c>
      <c r="C21" s="2">
        <v>1</v>
      </c>
      <c r="D21" t="s">
        <v>30</v>
      </c>
      <c r="E21" s="3">
        <v>350000000</v>
      </c>
      <c r="F21" s="3">
        <f t="shared" si="0"/>
        <v>8.5440680443502757</v>
      </c>
      <c r="G21" s="3">
        <v>10537000</v>
      </c>
      <c r="H21" s="3">
        <v>3183406</v>
      </c>
      <c r="I21" s="3">
        <f t="shared" si="1"/>
        <v>7.0227169800510296</v>
      </c>
      <c r="J21" s="3">
        <f t="shared" si="1"/>
        <v>6.5028920304888453</v>
      </c>
      <c r="K21" s="3">
        <v>0.87</v>
      </c>
      <c r="L21" s="3">
        <v>1.748</v>
      </c>
      <c r="M21" s="3">
        <v>1.3535382703200616</v>
      </c>
      <c r="N21" s="3">
        <v>0.22596564487045648</v>
      </c>
    </row>
    <row r="22" spans="1:14" x14ac:dyDescent="0.2">
      <c r="A22">
        <v>2019</v>
      </c>
      <c r="B22" s="1">
        <v>544835</v>
      </c>
      <c r="C22" s="2">
        <v>1</v>
      </c>
      <c r="D22" t="s">
        <v>31</v>
      </c>
      <c r="E22" s="3">
        <v>548826000</v>
      </c>
      <c r="F22" s="3">
        <f t="shared" si="0"/>
        <v>8.7394346773872176</v>
      </c>
      <c r="G22" s="3">
        <v>2376988</v>
      </c>
      <c r="H22" s="3">
        <v>7456432</v>
      </c>
      <c r="I22" s="3">
        <f t="shared" si="1"/>
        <v>6.3760269892389339</v>
      </c>
      <c r="J22" s="3">
        <f t="shared" si="1"/>
        <v>6.8725310616019852</v>
      </c>
      <c r="K22" s="3">
        <v>7.37</v>
      </c>
      <c r="L22" s="3">
        <v>0.67</v>
      </c>
      <c r="M22" s="3">
        <v>0.29323037466950297</v>
      </c>
      <c r="N22" s="3">
        <v>0.27207541645140826</v>
      </c>
    </row>
    <row r="23" spans="1:14" x14ac:dyDescent="0.2">
      <c r="A23">
        <v>2017</v>
      </c>
      <c r="B23" s="1">
        <v>545595</v>
      </c>
      <c r="C23" s="2">
        <v>1</v>
      </c>
      <c r="D23" t="s">
        <v>32</v>
      </c>
      <c r="E23" s="3">
        <v>143750000</v>
      </c>
      <c r="F23" s="3">
        <f t="shared" si="0"/>
        <v>8.157607853361668</v>
      </c>
      <c r="G23" s="3">
        <v>947941</v>
      </c>
      <c r="H23" s="3">
        <v>576158</v>
      </c>
      <c r="I23" s="3">
        <f t="shared" si="1"/>
        <v>5.9767813076209597</v>
      </c>
      <c r="J23" s="3">
        <f t="shared" si="1"/>
        <v>5.760541596476406</v>
      </c>
      <c r="K23" s="3">
        <v>0.89</v>
      </c>
      <c r="L23" s="3">
        <v>0.85399999999999998</v>
      </c>
      <c r="M23" s="3">
        <v>0.78984435116635066</v>
      </c>
      <c r="N23" s="3">
        <v>0.25942437345784181</v>
      </c>
    </row>
    <row r="24" spans="1:14" x14ac:dyDescent="0.2">
      <c r="A24">
        <v>2018</v>
      </c>
      <c r="B24" s="1">
        <v>545595</v>
      </c>
      <c r="C24" s="2">
        <v>1</v>
      </c>
      <c r="D24" t="s">
        <v>32</v>
      </c>
      <c r="E24" s="3">
        <v>172500000</v>
      </c>
      <c r="F24" s="3">
        <f t="shared" si="0"/>
        <v>8.2367890994092932</v>
      </c>
      <c r="G24" s="3">
        <v>1007507</v>
      </c>
      <c r="H24" s="3">
        <v>663656</v>
      </c>
      <c r="I24" s="3">
        <f t="shared" si="1"/>
        <v>6.0032480722333084</v>
      </c>
      <c r="J24" s="3">
        <f t="shared" si="1"/>
        <v>5.8219430251293929</v>
      </c>
      <c r="K24" s="3">
        <v>0.75</v>
      </c>
      <c r="L24" s="3">
        <v>1.0129999999999999</v>
      </c>
      <c r="M24" s="3">
        <v>0.76620237031754146</v>
      </c>
      <c r="N24" s="3">
        <v>0.28268488457152158</v>
      </c>
    </row>
    <row r="25" spans="1:14" x14ac:dyDescent="0.2">
      <c r="A25">
        <v>2020</v>
      </c>
      <c r="B25" s="1">
        <v>696306</v>
      </c>
      <c r="C25" s="2">
        <v>1</v>
      </c>
      <c r="D25" t="s">
        <v>33</v>
      </c>
      <c r="E25" s="3">
        <v>862500000</v>
      </c>
      <c r="F25" s="3">
        <f t="shared" si="0"/>
        <v>8.9357591037453119</v>
      </c>
      <c r="G25" s="3">
        <v>21002000</v>
      </c>
      <c r="H25" s="3">
        <v>85060159</v>
      </c>
      <c r="I25" s="3">
        <f t="shared" si="1"/>
        <v>7.3222606541436841</v>
      </c>
      <c r="J25" s="3">
        <f t="shared" si="1"/>
        <v>7.9297261901903493</v>
      </c>
      <c r="K25" s="3">
        <v>13.75</v>
      </c>
      <c r="L25" s="3">
        <v>115.792</v>
      </c>
      <c r="M25" s="3">
        <v>0.77832931755545287</v>
      </c>
      <c r="N25" s="3">
        <v>0.41081801733168272</v>
      </c>
    </row>
    <row r="26" spans="1:14" x14ac:dyDescent="0.2">
      <c r="A26">
        <v>2020</v>
      </c>
      <c r="B26" s="1">
        <v>696703</v>
      </c>
      <c r="C26" s="2">
        <v>1</v>
      </c>
      <c r="D26" t="s">
        <v>34</v>
      </c>
      <c r="E26" s="3">
        <v>345000000</v>
      </c>
      <c r="F26" s="3">
        <f t="shared" si="0"/>
        <v>8.5378190950732744</v>
      </c>
      <c r="G26" s="3">
        <v>9060806</v>
      </c>
      <c r="H26" s="3">
        <v>1651790</v>
      </c>
      <c r="I26" s="3">
        <f t="shared" si="1"/>
        <v>6.9571668318692046</v>
      </c>
      <c r="J26" s="3">
        <f t="shared" si="1"/>
        <v>6.217954832549486</v>
      </c>
      <c r="K26" s="3">
        <v>0.34</v>
      </c>
      <c r="L26" s="3">
        <v>-2.1619999999999999</v>
      </c>
      <c r="M26" s="3">
        <v>0.17517670276215633</v>
      </c>
      <c r="N26" s="3">
        <v>0.30563649635584295</v>
      </c>
    </row>
    <row r="27" spans="1:14" x14ac:dyDescent="0.2">
      <c r="A27">
        <v>2017</v>
      </c>
      <c r="B27" s="1">
        <v>719643</v>
      </c>
      <c r="C27" s="2">
        <v>1</v>
      </c>
      <c r="D27" t="s">
        <v>35</v>
      </c>
      <c r="E27" s="3">
        <v>350000000</v>
      </c>
      <c r="F27" s="3">
        <f t="shared" si="0"/>
        <v>8.5440680443502757</v>
      </c>
      <c r="G27" s="3">
        <v>193475000</v>
      </c>
      <c r="H27" s="3">
        <v>485189120</v>
      </c>
      <c r="I27" s="3">
        <f t="shared" si="1"/>
        <v>8.2866248553317359</v>
      </c>
      <c r="J27" s="3">
        <f t="shared" si="1"/>
        <v>8.6859110535775912</v>
      </c>
      <c r="K27" s="3">
        <v>6.68</v>
      </c>
      <c r="L27" s="3">
        <v>2.0030000000000001</v>
      </c>
      <c r="M27" s="3">
        <v>0.4732371527155198</v>
      </c>
      <c r="N27" s="3">
        <v>0.27748804755136325</v>
      </c>
    </row>
    <row r="28" spans="1:14" x14ac:dyDescent="0.2">
      <c r="A28">
        <v>2015</v>
      </c>
      <c r="B28" s="1">
        <v>719643</v>
      </c>
      <c r="C28" s="2">
        <v>1</v>
      </c>
      <c r="D28" t="s">
        <v>35</v>
      </c>
      <c r="E28" s="3">
        <v>676488000</v>
      </c>
      <c r="F28" s="3">
        <f t="shared" si="0"/>
        <v>8.830260097193797</v>
      </c>
      <c r="G28" s="3">
        <v>172384000</v>
      </c>
      <c r="H28" s="3">
        <v>382701550</v>
      </c>
      <c r="I28" s="3">
        <f t="shared" si="1"/>
        <v>8.2364969538658617</v>
      </c>
      <c r="J28" s="3">
        <f t="shared" si="1"/>
        <v>8.5828602211873513</v>
      </c>
      <c r="K28" s="3">
        <v>3.48</v>
      </c>
      <c r="L28" s="3">
        <v>2.0529999999999999</v>
      </c>
      <c r="M28" s="3">
        <v>0.54266896957364408</v>
      </c>
      <c r="N28" s="3">
        <v>0.13136369964729905</v>
      </c>
    </row>
    <row r="29" spans="1:14" x14ac:dyDescent="0.2">
      <c r="A29">
        <v>2020</v>
      </c>
      <c r="B29" s="1">
        <v>745176</v>
      </c>
      <c r="C29" s="2">
        <v>1</v>
      </c>
      <c r="D29" t="s">
        <v>36</v>
      </c>
      <c r="E29" s="3">
        <v>291400000</v>
      </c>
      <c r="F29" s="3">
        <f t="shared" si="0"/>
        <v>8.4644895474339705</v>
      </c>
      <c r="G29" s="3">
        <v>5634600</v>
      </c>
      <c r="H29" s="3">
        <v>2604923</v>
      </c>
      <c r="I29" s="3">
        <f t="shared" si="1"/>
        <v>6.7508630909307099</v>
      </c>
      <c r="J29" s="3">
        <f t="shared" si="1"/>
        <v>6.4157948903344515</v>
      </c>
      <c r="K29" s="3">
        <v>1.41</v>
      </c>
      <c r="L29" s="3">
        <v>1.0660000000000001</v>
      </c>
      <c r="M29" s="3">
        <v>0.74481083367084699</v>
      </c>
      <c r="N29" s="3">
        <v>0.2482696198487914</v>
      </c>
    </row>
    <row r="30" spans="1:14" x14ac:dyDescent="0.2">
      <c r="A30">
        <v>2019</v>
      </c>
      <c r="B30" s="1">
        <v>757643</v>
      </c>
      <c r="C30" s="2">
        <v>1</v>
      </c>
      <c r="D30" t="s">
        <v>37</v>
      </c>
      <c r="E30" s="3">
        <v>200000000</v>
      </c>
      <c r="F30" s="3">
        <f t="shared" si="0"/>
        <v>8.3010299956639813</v>
      </c>
      <c r="G30" s="3">
        <v>732398</v>
      </c>
      <c r="H30" s="3">
        <v>958392</v>
      </c>
      <c r="I30" s="3">
        <f t="shared" si="1"/>
        <v>5.8647471496791539</v>
      </c>
      <c r="J30" s="3">
        <f t="shared" si="1"/>
        <v>5.9815431798674856</v>
      </c>
      <c r="K30" s="3">
        <v>3.69</v>
      </c>
      <c r="L30" s="3">
        <v>1.306</v>
      </c>
      <c r="M30" s="3">
        <v>1.9915283044237762</v>
      </c>
      <c r="N30" s="3">
        <v>0.37988907670419636</v>
      </c>
    </row>
    <row r="31" spans="1:14" x14ac:dyDescent="0.2">
      <c r="A31">
        <v>2020</v>
      </c>
      <c r="B31" s="1">
        <v>877665</v>
      </c>
      <c r="C31" s="2">
        <v>1</v>
      </c>
      <c r="D31" t="s">
        <v>38</v>
      </c>
      <c r="E31" s="3">
        <v>575000000</v>
      </c>
      <c r="F31" s="3">
        <f t="shared" si="0"/>
        <v>8.7596678446896306</v>
      </c>
      <c r="G31" s="3">
        <v>4426077</v>
      </c>
      <c r="H31" s="3">
        <v>9674982</v>
      </c>
      <c r="I31" s="3">
        <f t="shared" si="1"/>
        <v>6.6460189650327717</v>
      </c>
      <c r="J31" s="3">
        <f t="shared" si="1"/>
        <v>6.9856501657004637</v>
      </c>
      <c r="K31" s="3">
        <v>7.4</v>
      </c>
      <c r="L31" s="3">
        <v>3.1779999999999999</v>
      </c>
      <c r="M31" s="3">
        <v>0.53965582471899332</v>
      </c>
      <c r="N31" s="3">
        <v>0.35613027066632597</v>
      </c>
    </row>
    <row r="32" spans="1:14" x14ac:dyDescent="0.2">
      <c r="A32">
        <v>2015</v>
      </c>
      <c r="B32" s="1">
        <v>877791</v>
      </c>
      <c r="C32" s="2">
        <v>1</v>
      </c>
      <c r="D32" t="s">
        <v>39</v>
      </c>
      <c r="E32" s="3">
        <v>130000000</v>
      </c>
      <c r="F32" s="3">
        <f t="shared" si="0"/>
        <v>8.1139433523068369</v>
      </c>
      <c r="G32" s="3">
        <v>487413</v>
      </c>
      <c r="H32" s="3">
        <v>360022</v>
      </c>
      <c r="I32" s="3">
        <f t="shared" si="1"/>
        <v>5.6878971082565286</v>
      </c>
      <c r="J32" s="3">
        <f t="shared" si="1"/>
        <v>5.5563290401747079</v>
      </c>
      <c r="K32" s="3">
        <v>4.4000000000000004</v>
      </c>
      <c r="L32" s="3">
        <v>-0.73</v>
      </c>
      <c r="M32" s="3">
        <v>0.25247090856571475</v>
      </c>
      <c r="N32" s="3">
        <v>0.59978909056590612</v>
      </c>
    </row>
    <row r="33" spans="1:14" x14ac:dyDescent="0.2">
      <c r="A33">
        <v>2019</v>
      </c>
      <c r="B33" s="1">
        <v>883119</v>
      </c>
      <c r="C33" s="2">
        <v>1</v>
      </c>
      <c r="D33" t="s">
        <v>40</v>
      </c>
      <c r="E33" s="3">
        <v>300000000</v>
      </c>
      <c r="F33" s="3">
        <f t="shared" si="0"/>
        <v>8.4771212547196626</v>
      </c>
      <c r="G33" s="3">
        <v>1591981</v>
      </c>
      <c r="H33" s="3">
        <v>1690256</v>
      </c>
      <c r="I33" s="3">
        <f t="shared" si="1"/>
        <v>6.2019378802079341</v>
      </c>
      <c r="J33" s="3">
        <f t="shared" si="1"/>
        <v>6.2279524862512652</v>
      </c>
      <c r="K33" s="3">
        <v>2.12</v>
      </c>
      <c r="L33" s="3">
        <v>-0.61699999999999999</v>
      </c>
      <c r="M33" s="3">
        <v>1.6660890604682119</v>
      </c>
      <c r="N33" s="3">
        <v>2.4703184271671584E-2</v>
      </c>
    </row>
    <row r="34" spans="1:14" x14ac:dyDescent="0.2">
      <c r="A34">
        <v>2019</v>
      </c>
      <c r="B34" s="1">
        <v>889309</v>
      </c>
      <c r="C34" s="2">
        <v>1</v>
      </c>
      <c r="D34" t="s">
        <v>41</v>
      </c>
      <c r="E34" s="3">
        <v>525000000</v>
      </c>
      <c r="F34" s="3">
        <f t="shared" si="0"/>
        <v>8.720159303405957</v>
      </c>
      <c r="G34" s="3">
        <v>3321155</v>
      </c>
      <c r="H34" s="3">
        <v>5305331</v>
      </c>
      <c r="I34" s="3">
        <f t="shared" si="1"/>
        <v>6.5212891448166452</v>
      </c>
      <c r="J34" s="3">
        <f t="shared" si="1"/>
        <v>6.724712484748026</v>
      </c>
      <c r="K34" s="3">
        <v>4.66</v>
      </c>
      <c r="L34" s="3">
        <v>5.2039999999999997</v>
      </c>
      <c r="M34" s="3">
        <v>0.78694909987685002</v>
      </c>
      <c r="N34" s="3">
        <v>0.19314244592619134</v>
      </c>
    </row>
    <row r="35" spans="1:14" x14ac:dyDescent="0.2">
      <c r="A35">
        <v>2019</v>
      </c>
      <c r="B35" s="1">
        <v>889831</v>
      </c>
      <c r="C35" s="2">
        <v>1</v>
      </c>
      <c r="D35" t="s">
        <v>42</v>
      </c>
      <c r="E35" s="3">
        <v>690000000</v>
      </c>
      <c r="F35" s="3">
        <f t="shared" si="0"/>
        <v>8.8388490907372557</v>
      </c>
      <c r="G35" s="3">
        <v>3737841</v>
      </c>
      <c r="H35" s="3">
        <v>11739072</v>
      </c>
      <c r="I35" s="3">
        <f t="shared" si="1"/>
        <v>6.5726208234496397</v>
      </c>
      <c r="J35" s="3">
        <f t="shared" si="1"/>
        <v>7.0696337663145927</v>
      </c>
      <c r="K35" s="3">
        <v>5.81</v>
      </c>
      <c r="L35" s="3">
        <v>3.278</v>
      </c>
      <c r="M35" s="3">
        <v>0.51436849370245541</v>
      </c>
      <c r="N35" s="3">
        <v>2.1584652744726165E-3</v>
      </c>
    </row>
    <row r="36" spans="1:14" x14ac:dyDescent="0.2">
      <c r="A36">
        <v>2020</v>
      </c>
      <c r="B36" s="1">
        <v>889831</v>
      </c>
      <c r="C36" s="2">
        <v>1</v>
      </c>
      <c r="D36" t="s">
        <v>42</v>
      </c>
      <c r="E36" s="3">
        <v>874500000</v>
      </c>
      <c r="F36" s="3">
        <f t="shared" si="0"/>
        <v>8.941759813814695</v>
      </c>
      <c r="G36" s="3">
        <v>4108333</v>
      </c>
      <c r="H36" s="3">
        <v>13734320</v>
      </c>
      <c r="I36" s="3">
        <f t="shared" si="1"/>
        <v>6.613665637992729</v>
      </c>
      <c r="J36" s="3">
        <f t="shared" si="1"/>
        <v>7.1378071619321632</v>
      </c>
      <c r="K36" s="3">
        <v>5.17</v>
      </c>
      <c r="L36" s="3">
        <v>7.7320000000000002</v>
      </c>
      <c r="M36" s="3">
        <v>0.69619496291780059</v>
      </c>
      <c r="N36" s="3">
        <v>0</v>
      </c>
    </row>
    <row r="37" spans="1:14" x14ac:dyDescent="0.2">
      <c r="A37">
        <v>2020</v>
      </c>
      <c r="B37" s="1">
        <v>891399</v>
      </c>
      <c r="C37" s="2">
        <v>1</v>
      </c>
      <c r="D37" t="s">
        <v>43</v>
      </c>
      <c r="E37" s="3">
        <v>316250000</v>
      </c>
      <c r="F37" s="3">
        <f t="shared" si="0"/>
        <v>8.5000305341838747</v>
      </c>
      <c r="G37" s="3">
        <v>225248000</v>
      </c>
      <c r="H37" s="3">
        <v>920224320</v>
      </c>
      <c r="I37" s="3">
        <f t="shared" si="1"/>
        <v>8.3526609435231549</v>
      </c>
      <c r="J37" s="3">
        <f t="shared" si="1"/>
        <v>8.9638937067621072</v>
      </c>
      <c r="K37" s="3">
        <v>14.06</v>
      </c>
      <c r="L37" s="3">
        <v>2.39</v>
      </c>
      <c r="M37" s="3">
        <v>1.2826570285262184</v>
      </c>
      <c r="N37" s="3">
        <v>0.22952479045318938</v>
      </c>
    </row>
    <row r="38" spans="1:14" x14ac:dyDescent="0.2">
      <c r="A38">
        <v>2017</v>
      </c>
      <c r="B38" s="1">
        <v>894047</v>
      </c>
      <c r="C38" s="2">
        <v>1</v>
      </c>
      <c r="D38" t="s">
        <v>44</v>
      </c>
      <c r="E38" s="3">
        <v>570000000</v>
      </c>
      <c r="F38" s="3">
        <f t="shared" si="0"/>
        <v>8.7558748556724915</v>
      </c>
      <c r="G38" s="3">
        <v>424104</v>
      </c>
      <c r="H38" s="3">
        <v>1502046</v>
      </c>
      <c r="I38" s="3">
        <f t="shared" si="1"/>
        <v>5.6274723685920733</v>
      </c>
      <c r="J38" s="3">
        <f t="shared" si="1"/>
        <v>6.1766832330944208</v>
      </c>
      <c r="K38" s="3">
        <v>5.13</v>
      </c>
      <c r="L38" s="3">
        <v>-4.8339999999999996</v>
      </c>
      <c r="M38" s="3">
        <v>6.5047154795933315E-2</v>
      </c>
      <c r="N38" s="3">
        <v>3.808028219493332E-2</v>
      </c>
    </row>
    <row r="39" spans="1:14" x14ac:dyDescent="0.2">
      <c r="A39">
        <v>2019</v>
      </c>
      <c r="B39" s="1">
        <v>894570</v>
      </c>
      <c r="C39" s="2">
        <v>1</v>
      </c>
      <c r="D39" t="s">
        <v>45</v>
      </c>
      <c r="E39" s="3">
        <v>86250000</v>
      </c>
      <c r="F39" s="3">
        <f t="shared" si="0"/>
        <v>7.9357591037453119</v>
      </c>
      <c r="G39" s="3">
        <v>142331</v>
      </c>
      <c r="H39" s="3">
        <v>660877</v>
      </c>
      <c r="I39" s="3">
        <f t="shared" si="1"/>
        <v>5.1532995006653328</v>
      </c>
      <c r="J39" s="3">
        <f t="shared" si="1"/>
        <v>5.8201206377126189</v>
      </c>
      <c r="K39" s="3">
        <v>6.22</v>
      </c>
      <c r="L39" s="3">
        <v>1.5449999999999999</v>
      </c>
      <c r="M39" s="3">
        <v>1.0847862181812666</v>
      </c>
      <c r="N39" s="3">
        <v>4.2513577505954428E-2</v>
      </c>
    </row>
    <row r="40" spans="1:14" x14ac:dyDescent="0.2">
      <c r="A40">
        <v>2020</v>
      </c>
      <c r="B40" s="1">
        <v>895705</v>
      </c>
      <c r="C40" s="2">
        <v>1</v>
      </c>
      <c r="D40" t="s">
        <v>46</v>
      </c>
      <c r="E40" s="3">
        <v>1322500000</v>
      </c>
      <c r="F40" s="3">
        <f t="shared" si="0"/>
        <v>9.1213956807072236</v>
      </c>
      <c r="G40" s="3">
        <v>19067000</v>
      </c>
      <c r="H40" s="3">
        <v>25058795</v>
      </c>
      <c r="I40" s="3">
        <f t="shared" si="1"/>
        <v>7.2802823665678664</v>
      </c>
      <c r="J40" s="3">
        <f t="shared" si="1"/>
        <v>7.3989601832809155</v>
      </c>
      <c r="K40" s="3">
        <v>1.91</v>
      </c>
      <c r="L40" s="3">
        <v>0.874</v>
      </c>
      <c r="M40" s="3">
        <v>0.53302499232843414</v>
      </c>
      <c r="N40" s="3">
        <v>0.15004982430377092</v>
      </c>
    </row>
    <row r="41" spans="1:14" x14ac:dyDescent="0.2">
      <c r="A41">
        <v>2017</v>
      </c>
      <c r="B41" s="1">
        <v>904030</v>
      </c>
      <c r="C41" s="2">
        <v>1</v>
      </c>
      <c r="D41" t="s">
        <v>47</v>
      </c>
      <c r="E41" s="3">
        <v>126060000</v>
      </c>
      <c r="F41" s="3">
        <f t="shared" si="0"/>
        <v>8.1005773027895955</v>
      </c>
      <c r="G41" s="3">
        <v>169803000</v>
      </c>
      <c r="H41" s="3">
        <v>197153600</v>
      </c>
      <c r="I41" s="3">
        <f t="shared" si="1"/>
        <v>8.2299453588875355</v>
      </c>
      <c r="J41" s="3">
        <f t="shared" si="1"/>
        <v>8.2948047116443959</v>
      </c>
      <c r="K41" s="3">
        <v>3.3</v>
      </c>
      <c r="L41" s="3">
        <v>1.0840000000000001</v>
      </c>
      <c r="M41" s="3">
        <v>0.32986100643908883</v>
      </c>
      <c r="N41" s="3">
        <v>0.24785192252198135</v>
      </c>
    </row>
    <row r="42" spans="1:14" x14ac:dyDescent="0.2">
      <c r="A42">
        <v>2019</v>
      </c>
      <c r="B42" s="1">
        <v>904878</v>
      </c>
      <c r="C42" s="2">
        <v>1</v>
      </c>
      <c r="D42" t="s">
        <v>48</v>
      </c>
      <c r="E42" s="3">
        <v>1000000000</v>
      </c>
      <c r="F42" s="3">
        <f t="shared" si="0"/>
        <v>9</v>
      </c>
      <c r="G42" s="3">
        <v>8424000</v>
      </c>
      <c r="H42" s="3">
        <v>18809040</v>
      </c>
      <c r="I42" s="3">
        <f t="shared" si="1"/>
        <v>6.9255183581774302</v>
      </c>
      <c r="J42" s="3">
        <f t="shared" si="1"/>
        <v>7.2743666300351126</v>
      </c>
      <c r="K42" s="3">
        <v>-16.47</v>
      </c>
      <c r="L42" s="3">
        <v>5.2969999999999997</v>
      </c>
      <c r="M42" s="3">
        <v>0.89111403987820759</v>
      </c>
      <c r="N42" s="3">
        <v>0.63152896486229815</v>
      </c>
    </row>
    <row r="43" spans="1:14" x14ac:dyDescent="0.2">
      <c r="A43">
        <v>2020</v>
      </c>
      <c r="B43" s="1">
        <v>905016</v>
      </c>
      <c r="C43" s="2">
        <v>1</v>
      </c>
      <c r="D43" t="s">
        <v>49</v>
      </c>
      <c r="E43" s="3">
        <v>600000000</v>
      </c>
      <c r="F43" s="3">
        <f t="shared" si="0"/>
        <v>8.7781512503836439</v>
      </c>
      <c r="G43" s="3">
        <v>117691000</v>
      </c>
      <c r="H43" s="3">
        <v>118416240</v>
      </c>
      <c r="I43" s="3">
        <f t="shared" si="1"/>
        <v>8.0707432529897094</v>
      </c>
      <c r="J43" s="3">
        <f t="shared" si="1"/>
        <v>8.073411267072137</v>
      </c>
      <c r="K43" s="3">
        <v>3.09</v>
      </c>
      <c r="L43" s="3">
        <v>-0.27900000000000003</v>
      </c>
      <c r="M43" s="3">
        <v>0.16973981091481244</v>
      </c>
      <c r="N43" s="3">
        <v>0.36229618237588262</v>
      </c>
    </row>
    <row r="44" spans="1:14" x14ac:dyDescent="0.2">
      <c r="A44">
        <v>2015</v>
      </c>
      <c r="B44" s="1">
        <v>905191</v>
      </c>
      <c r="C44" s="2">
        <v>1</v>
      </c>
      <c r="D44" t="s">
        <v>50</v>
      </c>
      <c r="E44" s="3">
        <v>143750000</v>
      </c>
      <c r="F44" s="3">
        <f t="shared" si="0"/>
        <v>8.157607853361668</v>
      </c>
      <c r="G44" s="3">
        <v>456379</v>
      </c>
      <c r="H44" s="3">
        <v>624352</v>
      </c>
      <c r="I44" s="3">
        <f t="shared" si="1"/>
        <v>5.6593256524114999</v>
      </c>
      <c r="J44" s="3">
        <f t="shared" si="1"/>
        <v>5.7954295072404225</v>
      </c>
      <c r="K44" s="3">
        <v>2.4</v>
      </c>
      <c r="L44" s="3">
        <v>0.95199999999999996</v>
      </c>
      <c r="M44" s="3">
        <v>1.1452847896845713</v>
      </c>
      <c r="N44" s="3">
        <v>0.2311697076333486</v>
      </c>
    </row>
    <row r="45" spans="1:14" x14ac:dyDescent="0.2">
      <c r="A45">
        <v>2017</v>
      </c>
      <c r="B45" s="1">
        <v>905966</v>
      </c>
      <c r="C45" s="2">
        <v>1</v>
      </c>
      <c r="D45" t="s">
        <v>51</v>
      </c>
      <c r="E45" s="3">
        <v>325000000</v>
      </c>
      <c r="F45" s="3">
        <f t="shared" si="0"/>
        <v>8.5118833609788744</v>
      </c>
      <c r="G45" s="3">
        <v>15011000</v>
      </c>
      <c r="H45" s="3">
        <v>22987894</v>
      </c>
      <c r="I45" s="3">
        <f t="shared" si="1"/>
        <v>7.1764096249558422</v>
      </c>
      <c r="J45" s="3">
        <f t="shared" si="1"/>
        <v>7.3614991858811303</v>
      </c>
      <c r="K45" s="3">
        <v>3.48</v>
      </c>
      <c r="L45" s="3">
        <v>4.0810000000000004</v>
      </c>
      <c r="M45" s="3">
        <v>1.1995487477530218</v>
      </c>
      <c r="N45" s="3">
        <v>0.12364266204783159</v>
      </c>
    </row>
    <row r="46" spans="1:14" x14ac:dyDescent="0.2">
      <c r="A46">
        <v>2017</v>
      </c>
      <c r="B46" s="1">
        <v>906292</v>
      </c>
      <c r="C46" s="2">
        <v>1</v>
      </c>
      <c r="D46" t="s">
        <v>52</v>
      </c>
      <c r="E46" s="3">
        <v>200000000</v>
      </c>
      <c r="F46" s="3">
        <f t="shared" si="0"/>
        <v>8.3010299956639813</v>
      </c>
      <c r="G46" s="3">
        <v>1366913</v>
      </c>
      <c r="H46" s="3">
        <v>1326401</v>
      </c>
      <c r="I46" s="3">
        <f t="shared" si="1"/>
        <v>6.1357408738784969</v>
      </c>
      <c r="J46" s="3">
        <f t="shared" si="1"/>
        <v>6.1226748406295384</v>
      </c>
      <c r="K46" s="3">
        <v>2.4</v>
      </c>
      <c r="L46" s="3">
        <v>2.5449999999999999</v>
      </c>
      <c r="M46" s="3">
        <v>1.3429244909687819</v>
      </c>
      <c r="N46" s="3">
        <v>0.30444219932065902</v>
      </c>
    </row>
    <row r="47" spans="1:14" x14ac:dyDescent="0.2">
      <c r="A47">
        <v>2020</v>
      </c>
      <c r="B47" s="1">
        <v>906546</v>
      </c>
      <c r="C47" s="2">
        <v>1</v>
      </c>
      <c r="D47" t="s">
        <v>53</v>
      </c>
      <c r="E47" s="3">
        <v>100050000</v>
      </c>
      <c r="F47" s="3">
        <f t="shared" si="0"/>
        <v>8.00021709297223</v>
      </c>
      <c r="G47" s="3">
        <v>1359186</v>
      </c>
      <c r="H47" s="3">
        <v>983175</v>
      </c>
      <c r="I47" s="3">
        <f t="shared" si="1"/>
        <v>6.1332788925281019</v>
      </c>
      <c r="J47" s="3">
        <f t="shared" si="1"/>
        <v>5.9926308268555273</v>
      </c>
      <c r="K47" s="3">
        <v>1.59</v>
      </c>
      <c r="L47" s="3">
        <v>1.5920000000000001</v>
      </c>
      <c r="M47" s="3">
        <v>0.58954540452719006</v>
      </c>
      <c r="N47" s="3">
        <v>0.17636659000313423</v>
      </c>
    </row>
    <row r="48" spans="1:14" x14ac:dyDescent="0.2">
      <c r="A48">
        <v>2019</v>
      </c>
      <c r="B48" s="1">
        <v>916747</v>
      </c>
      <c r="C48" s="2">
        <v>1</v>
      </c>
      <c r="D48" t="s">
        <v>54</v>
      </c>
      <c r="E48" s="3">
        <v>300000000</v>
      </c>
      <c r="F48" s="3">
        <f t="shared" si="0"/>
        <v>8.4771212547196626</v>
      </c>
      <c r="G48" s="3">
        <v>1051805</v>
      </c>
      <c r="H48" s="3">
        <v>763414</v>
      </c>
      <c r="I48" s="3">
        <f t="shared" si="1"/>
        <v>6.0219352310022991</v>
      </c>
      <c r="J48" s="3">
        <f t="shared" si="1"/>
        <v>5.8827601200707633</v>
      </c>
      <c r="K48" s="3">
        <v>1.07</v>
      </c>
      <c r="L48" s="3">
        <v>3.1150000000000002</v>
      </c>
      <c r="M48" s="3">
        <v>1.9416242557102241</v>
      </c>
      <c r="N48" s="3">
        <v>0.2770865321994096</v>
      </c>
    </row>
    <row r="49" spans="1:14" x14ac:dyDescent="0.2">
      <c r="A49">
        <v>2020</v>
      </c>
      <c r="B49" s="1">
        <v>937248</v>
      </c>
      <c r="C49" s="2">
        <v>1</v>
      </c>
      <c r="D49" t="s">
        <v>55</v>
      </c>
      <c r="E49" s="3">
        <v>76300236</v>
      </c>
      <c r="F49" s="3">
        <f t="shared" si="0"/>
        <v>7.8825258812489727</v>
      </c>
      <c r="G49" s="3">
        <v>206905</v>
      </c>
      <c r="H49" s="3">
        <v>22935</v>
      </c>
      <c r="I49" s="3">
        <f t="shared" si="1"/>
        <v>5.3157709858139786</v>
      </c>
      <c r="J49" s="3">
        <f t="shared" si="1"/>
        <v>4.3604987444680017</v>
      </c>
      <c r="K49" s="3">
        <v>-4.9000000000000004</v>
      </c>
      <c r="L49" s="3">
        <v>-2.827</v>
      </c>
      <c r="M49" s="3">
        <v>0.31258831660726399</v>
      </c>
      <c r="N49" s="3">
        <v>0.90108020589159277</v>
      </c>
    </row>
    <row r="50" spans="1:14" x14ac:dyDescent="0.2">
      <c r="A50">
        <v>2020</v>
      </c>
      <c r="B50" s="1">
        <v>938819</v>
      </c>
      <c r="C50" s="2">
        <v>1</v>
      </c>
      <c r="D50" t="s">
        <v>56</v>
      </c>
      <c r="E50" s="3">
        <v>120000000</v>
      </c>
      <c r="F50" s="3">
        <f t="shared" si="0"/>
        <v>8.0791812460476251</v>
      </c>
      <c r="G50" s="3">
        <v>189612</v>
      </c>
      <c r="H50" s="3">
        <v>511181</v>
      </c>
      <c r="I50" s="3">
        <f t="shared" si="1"/>
        <v>5.2778658191247683</v>
      </c>
      <c r="J50" s="3">
        <f t="shared" si="1"/>
        <v>5.7085747032322969</v>
      </c>
      <c r="K50" s="3">
        <v>6.59</v>
      </c>
      <c r="L50" s="3">
        <v>-0.65600000000000003</v>
      </c>
      <c r="M50" s="3">
        <v>1.0126885875759535</v>
      </c>
      <c r="N50" s="3">
        <v>0.33248950488365714</v>
      </c>
    </row>
    <row r="51" spans="1:14" x14ac:dyDescent="0.2">
      <c r="A51">
        <v>2019</v>
      </c>
      <c r="B51" s="1">
        <v>938925</v>
      </c>
      <c r="C51" s="2">
        <v>1</v>
      </c>
      <c r="D51" t="s">
        <v>57</v>
      </c>
      <c r="E51" s="3">
        <v>400000000</v>
      </c>
      <c r="F51" s="3">
        <f t="shared" si="0"/>
        <v>8.6020599913279625</v>
      </c>
      <c r="G51" s="3">
        <v>1549333</v>
      </c>
      <c r="H51" s="3">
        <v>2227331</v>
      </c>
      <c r="I51" s="3">
        <f t="shared" si="1"/>
        <v>6.1901447712257509</v>
      </c>
      <c r="J51" s="3">
        <f t="shared" si="1"/>
        <v>6.3477847616194198</v>
      </c>
      <c r="K51" s="3">
        <v>2.68</v>
      </c>
      <c r="L51" s="3">
        <v>1.9390000000000001</v>
      </c>
      <c r="M51" s="3">
        <v>0.24095324029284787</v>
      </c>
      <c r="N51" s="3">
        <v>0.20484750534584883</v>
      </c>
    </row>
    <row r="52" spans="1:14" x14ac:dyDescent="0.2">
      <c r="A52">
        <v>2018</v>
      </c>
      <c r="B52" s="1">
        <v>951056</v>
      </c>
      <c r="C52" s="2">
        <v>1</v>
      </c>
      <c r="D52" t="s">
        <v>58</v>
      </c>
      <c r="E52" s="3">
        <v>600000000</v>
      </c>
      <c r="F52" s="3">
        <f t="shared" si="0"/>
        <v>8.7781512503836439</v>
      </c>
      <c r="G52" s="3">
        <v>3459189</v>
      </c>
      <c r="H52" s="3">
        <v>2736398</v>
      </c>
      <c r="I52" s="3">
        <f t="shared" si="1"/>
        <v>6.5389742912467081</v>
      </c>
      <c r="J52" s="3">
        <f t="shared" si="1"/>
        <v>6.4371792643320758</v>
      </c>
      <c r="K52" s="3">
        <v>2.1</v>
      </c>
      <c r="L52" s="3">
        <v>1.304</v>
      </c>
      <c r="M52" s="3">
        <v>0.7670817593439756</v>
      </c>
      <c r="N52" s="3">
        <v>0.17996819485723387</v>
      </c>
    </row>
    <row r="53" spans="1:14" x14ac:dyDescent="0.2">
      <c r="A53">
        <v>2018</v>
      </c>
      <c r="B53" s="1">
        <v>981722</v>
      </c>
      <c r="C53" s="2">
        <v>1</v>
      </c>
      <c r="D53" t="s">
        <v>59</v>
      </c>
      <c r="E53" s="3">
        <v>75000000</v>
      </c>
      <c r="F53" s="3">
        <f t="shared" si="0"/>
        <v>7.8750612633917001</v>
      </c>
      <c r="G53" s="3">
        <v>22197000</v>
      </c>
      <c r="H53" s="3">
        <v>57972096</v>
      </c>
      <c r="I53" s="3">
        <f t="shared" si="1"/>
        <v>7.3462942820413453</v>
      </c>
      <c r="J53" s="3">
        <f t="shared" si="1"/>
        <v>7.7632190027129848</v>
      </c>
      <c r="K53" s="3">
        <v>5.77</v>
      </c>
      <c r="L53" s="3">
        <v>2.0310000000000001</v>
      </c>
      <c r="M53" s="3">
        <v>0.60006582381506735</v>
      </c>
      <c r="N53" s="3">
        <v>0.32535928278596205</v>
      </c>
    </row>
    <row r="54" spans="1:14" x14ac:dyDescent="0.2">
      <c r="A54">
        <v>2016</v>
      </c>
      <c r="B54" s="1">
        <v>981722</v>
      </c>
      <c r="C54" s="2">
        <v>1</v>
      </c>
      <c r="D54" t="s">
        <v>59</v>
      </c>
      <c r="E54" s="3">
        <v>50000000</v>
      </c>
      <c r="F54" s="3">
        <f t="shared" si="0"/>
        <v>7.6989700043360187</v>
      </c>
      <c r="G54" s="3">
        <v>16247000</v>
      </c>
      <c r="H54" s="3">
        <v>34666620</v>
      </c>
      <c r="I54" s="3">
        <f t="shared" si="1"/>
        <v>7.2107731804701745</v>
      </c>
      <c r="J54" s="3">
        <f t="shared" si="1"/>
        <v>7.5399114999515371</v>
      </c>
      <c r="K54" s="3">
        <v>4.21</v>
      </c>
      <c r="L54" s="3">
        <v>4.1319999999999997</v>
      </c>
      <c r="M54" s="3">
        <v>0.65218748409809046</v>
      </c>
      <c r="N54" s="3">
        <v>0.24755339447282576</v>
      </c>
    </row>
    <row r="55" spans="1:14" x14ac:dyDescent="0.2">
      <c r="A55">
        <v>2020</v>
      </c>
      <c r="B55" s="1" t="s">
        <v>60</v>
      </c>
      <c r="C55" s="2">
        <v>1</v>
      </c>
      <c r="D55" t="s">
        <v>61</v>
      </c>
      <c r="E55" s="3">
        <v>575000000</v>
      </c>
      <c r="F55" s="3">
        <f t="shared" si="0"/>
        <v>8.7596678446896306</v>
      </c>
      <c r="G55" s="3">
        <v>1226668</v>
      </c>
      <c r="H55" s="3">
        <v>3443027</v>
      </c>
      <c r="I55" s="3">
        <f t="shared" si="1"/>
        <v>6.0887270360128181</v>
      </c>
      <c r="J55" s="3">
        <f t="shared" si="1"/>
        <v>6.53694042842789</v>
      </c>
      <c r="K55" s="3">
        <v>4.01</v>
      </c>
      <c r="L55" s="3">
        <v>3.375</v>
      </c>
      <c r="M55" s="3">
        <v>0.79217231367502305</v>
      </c>
      <c r="N55" s="3">
        <v>4.0760825259972544E-2</v>
      </c>
    </row>
    <row r="56" spans="1:14" x14ac:dyDescent="0.2">
      <c r="A56">
        <v>2019</v>
      </c>
      <c r="B56" s="1" t="s">
        <v>62</v>
      </c>
      <c r="C56" s="2">
        <v>1</v>
      </c>
      <c r="D56" t="s">
        <v>63</v>
      </c>
      <c r="E56" s="3">
        <v>450000000</v>
      </c>
      <c r="F56" s="3">
        <f t="shared" si="0"/>
        <v>8.653212513775344</v>
      </c>
      <c r="G56" s="3">
        <v>262097</v>
      </c>
      <c r="H56" s="3">
        <v>1685783</v>
      </c>
      <c r="I56" s="3">
        <f t="shared" si="1"/>
        <v>5.4184620499778777</v>
      </c>
      <c r="J56" s="3">
        <f t="shared" si="1"/>
        <v>6.2268016699518967</v>
      </c>
      <c r="K56" s="3">
        <v>38.76</v>
      </c>
      <c r="L56" s="3">
        <v>-4.0000000000000001E-3</v>
      </c>
      <c r="M56" s="3">
        <v>0.59562040223913471</v>
      </c>
      <c r="N56" s="3">
        <v>0.36064510467498673</v>
      </c>
    </row>
    <row r="57" spans="1:14" x14ac:dyDescent="0.2">
      <c r="A57">
        <v>2020</v>
      </c>
      <c r="B57" s="1" t="s">
        <v>64</v>
      </c>
      <c r="C57" s="2">
        <v>1</v>
      </c>
      <c r="D57" t="s">
        <v>65</v>
      </c>
      <c r="E57" s="3">
        <v>807538600</v>
      </c>
      <c r="F57" s="3">
        <f t="shared" si="0"/>
        <v>8.9071632905899456</v>
      </c>
      <c r="G57" s="3">
        <v>1781435</v>
      </c>
      <c r="H57" s="3">
        <v>5895490</v>
      </c>
      <c r="I57" s="3">
        <f t="shared" si="1"/>
        <v>6.2507699806829242</v>
      </c>
      <c r="J57" s="3">
        <f t="shared" si="1"/>
        <v>6.7705199070481292</v>
      </c>
      <c r="K57" s="3">
        <v>-22.45</v>
      </c>
      <c r="L57" s="3">
        <v>-1.821</v>
      </c>
      <c r="M57" s="3">
        <v>0.69617054442337745</v>
      </c>
      <c r="N57" s="3">
        <v>0.25760692924524331</v>
      </c>
    </row>
    <row r="58" spans="1:14" x14ac:dyDescent="0.2">
      <c r="A58">
        <v>2017</v>
      </c>
      <c r="B58" s="1" t="s">
        <v>66</v>
      </c>
      <c r="C58" s="2">
        <v>1</v>
      </c>
      <c r="D58" t="s">
        <v>67</v>
      </c>
      <c r="E58" s="3">
        <v>258750000</v>
      </c>
      <c r="F58" s="3">
        <f t="shared" si="0"/>
        <v>8.4128803584649745</v>
      </c>
      <c r="G58" s="3">
        <v>1259330</v>
      </c>
      <c r="H58" s="3">
        <v>949002</v>
      </c>
      <c r="I58" s="3">
        <f t="shared" si="1"/>
        <v>6.1001395493292101</v>
      </c>
      <c r="J58" s="3">
        <f t="shared" si="1"/>
        <v>5.9772671276939402</v>
      </c>
      <c r="K58" s="3">
        <v>2.95</v>
      </c>
      <c r="L58" s="3">
        <v>-0.86299999999999999</v>
      </c>
      <c r="M58" s="3">
        <v>0.61665446593877937</v>
      </c>
      <c r="N58" s="3">
        <v>0.36425797844885771</v>
      </c>
    </row>
    <row r="59" spans="1:14" x14ac:dyDescent="0.2">
      <c r="A59">
        <v>2019</v>
      </c>
      <c r="B59" s="1" t="s">
        <v>68</v>
      </c>
      <c r="C59" s="2">
        <v>1</v>
      </c>
      <c r="D59" t="s">
        <v>69</v>
      </c>
      <c r="E59" s="3">
        <v>207001000</v>
      </c>
      <c r="F59" s="3">
        <f t="shared" si="0"/>
        <v>8.3159724434928251</v>
      </c>
      <c r="G59" s="3">
        <v>1299666</v>
      </c>
      <c r="H59" s="3">
        <v>738816</v>
      </c>
      <c r="I59" s="3">
        <f t="shared" si="1"/>
        <v>6.1138317576960262</v>
      </c>
      <c r="J59" s="3">
        <f t="shared" si="1"/>
        <v>5.8685362920693249</v>
      </c>
      <c r="K59" s="3">
        <v>1.27</v>
      </c>
      <c r="L59" s="3">
        <v>177.07400000000001</v>
      </c>
      <c r="M59" s="3">
        <v>0.36922290553164322</v>
      </c>
      <c r="N59" s="3">
        <v>0.26449564734324049</v>
      </c>
    </row>
    <row r="60" spans="1:14" x14ac:dyDescent="0.2">
      <c r="A60">
        <v>2018</v>
      </c>
      <c r="B60" s="1" t="s">
        <v>70</v>
      </c>
      <c r="C60" s="2">
        <v>1</v>
      </c>
      <c r="D60" t="s">
        <v>71</v>
      </c>
      <c r="E60" s="3">
        <v>575000000</v>
      </c>
      <c r="F60" s="3">
        <f t="shared" si="0"/>
        <v>8.7596678446896306</v>
      </c>
      <c r="G60" s="3">
        <v>23184000</v>
      </c>
      <c r="H60" s="3">
        <v>9020843</v>
      </c>
      <c r="I60" s="3">
        <f t="shared" si="1"/>
        <v>7.3651883681270993</v>
      </c>
      <c r="J60" s="3">
        <f t="shared" si="1"/>
        <v>6.9552471243646874</v>
      </c>
      <c r="K60" s="3">
        <v>-26.26</v>
      </c>
      <c r="L60" s="3">
        <v>2.1960000000000002</v>
      </c>
      <c r="M60" s="3">
        <v>0.45637879391054775</v>
      </c>
      <c r="N60" s="3">
        <v>0.70755693581780543</v>
      </c>
    </row>
    <row r="61" spans="1:14" x14ac:dyDescent="0.2">
      <c r="A61">
        <v>2020</v>
      </c>
      <c r="B61" s="1" t="s">
        <v>72</v>
      </c>
      <c r="C61" s="2">
        <v>1</v>
      </c>
      <c r="D61" t="s">
        <v>73</v>
      </c>
      <c r="E61" s="3">
        <v>862500000</v>
      </c>
      <c r="F61" s="3">
        <f t="shared" si="0"/>
        <v>8.9357591037453119</v>
      </c>
      <c r="G61" s="3">
        <v>55126000</v>
      </c>
      <c r="H61" s="3">
        <v>145237520</v>
      </c>
      <c r="I61" s="3">
        <f t="shared" si="1"/>
        <v>7.7413564807623851</v>
      </c>
      <c r="J61" s="3">
        <f t="shared" si="1"/>
        <v>8.1620788245185292</v>
      </c>
      <c r="K61" s="3">
        <v>4.1500000000000004</v>
      </c>
      <c r="L61" s="3">
        <v>4.7270000000000003</v>
      </c>
      <c r="M61" s="3">
        <v>0.35209407783950336</v>
      </c>
      <c r="N61" s="3">
        <v>5.554547763305881E-2</v>
      </c>
    </row>
    <row r="62" spans="1:14" x14ac:dyDescent="0.2">
      <c r="A62">
        <v>2018</v>
      </c>
      <c r="B62" s="1" t="s">
        <v>74</v>
      </c>
      <c r="C62" s="2">
        <v>1</v>
      </c>
      <c r="D62" t="s">
        <v>75</v>
      </c>
      <c r="E62" s="3">
        <v>600000000</v>
      </c>
      <c r="F62" s="3">
        <f t="shared" si="0"/>
        <v>8.7781512503836439</v>
      </c>
      <c r="G62" s="3">
        <v>196615000</v>
      </c>
      <c r="H62" s="3">
        <v>731884412</v>
      </c>
      <c r="I62" s="3">
        <f t="shared" si="1"/>
        <v>8.2936166476198494</v>
      </c>
      <c r="J62" s="3">
        <f t="shared" si="1"/>
        <v>8.8644424974594855</v>
      </c>
      <c r="K62" s="3">
        <v>4.78</v>
      </c>
      <c r="L62" s="3">
        <v>1.042</v>
      </c>
      <c r="M62" s="3">
        <v>0.68155764475390856</v>
      </c>
      <c r="N62" s="3">
        <v>2.0186659207079825E-2</v>
      </c>
    </row>
    <row r="63" spans="1:14" x14ac:dyDescent="0.2">
      <c r="A63">
        <v>2015</v>
      </c>
      <c r="B63" s="1" t="s">
        <v>74</v>
      </c>
      <c r="C63" s="2">
        <v>1</v>
      </c>
      <c r="D63" t="s">
        <v>75</v>
      </c>
      <c r="E63" s="3">
        <v>920000000</v>
      </c>
      <c r="F63" s="3">
        <f t="shared" si="0"/>
        <v>8.9637878273455556</v>
      </c>
      <c r="G63" s="3">
        <v>131133000</v>
      </c>
      <c r="H63" s="3">
        <v>360940074</v>
      </c>
      <c r="I63" s="3">
        <f t="shared" si="1"/>
        <v>8.1177119969108489</v>
      </c>
      <c r="J63" s="3">
        <f t="shared" si="1"/>
        <v>8.5574351030372906</v>
      </c>
      <c r="K63" s="3">
        <v>7.65</v>
      </c>
      <c r="L63" s="3">
        <v>0.80400000000000005</v>
      </c>
      <c r="M63" s="3">
        <v>0.60242116640952781</v>
      </c>
      <c r="N63" s="3">
        <v>4.0012811420466247E-2</v>
      </c>
    </row>
    <row r="64" spans="1:14" x14ac:dyDescent="0.2">
      <c r="A64">
        <v>2017</v>
      </c>
      <c r="B64" s="1" t="s">
        <v>76</v>
      </c>
      <c r="C64" s="2">
        <v>1</v>
      </c>
      <c r="D64" t="s">
        <v>77</v>
      </c>
      <c r="E64" s="3">
        <v>192500000</v>
      </c>
      <c r="F64" s="3">
        <f t="shared" si="0"/>
        <v>8.2844307338445198</v>
      </c>
      <c r="G64" s="3">
        <v>378996</v>
      </c>
      <c r="H64" s="3">
        <v>1160255</v>
      </c>
      <c r="I64" s="3">
        <f t="shared" si="1"/>
        <v>5.5786346263609623</v>
      </c>
      <c r="J64" s="3">
        <f t="shared" si="1"/>
        <v>6.0645534486426564</v>
      </c>
      <c r="K64" s="3">
        <v>-3.31</v>
      </c>
      <c r="L64" s="3">
        <v>0.66300000000000003</v>
      </c>
      <c r="M64" s="3">
        <v>0.3166517897322601</v>
      </c>
      <c r="N64" s="3">
        <v>1.8894473820304172</v>
      </c>
    </row>
    <row r="65" spans="1:14" x14ac:dyDescent="0.2">
      <c r="A65">
        <v>2020</v>
      </c>
      <c r="B65" s="1" t="s">
        <v>78</v>
      </c>
      <c r="C65" s="2">
        <v>1</v>
      </c>
      <c r="D65" t="s">
        <v>79</v>
      </c>
      <c r="E65" s="3">
        <v>115000000</v>
      </c>
      <c r="F65" s="3">
        <f t="shared" si="0"/>
        <v>8.0606978403536118</v>
      </c>
      <c r="G65" s="3">
        <v>135873</v>
      </c>
      <c r="H65" s="3">
        <v>614613</v>
      </c>
      <c r="I65" s="3">
        <f t="shared" si="1"/>
        <v>5.1331331644882319</v>
      </c>
      <c r="J65" s="3">
        <f t="shared" si="1"/>
        <v>5.7886017420065219</v>
      </c>
      <c r="K65" s="3">
        <v>4.17</v>
      </c>
      <c r="L65" s="3">
        <v>-0.11</v>
      </c>
      <c r="M65" s="3">
        <v>0.62214070673933652</v>
      </c>
      <c r="N65" s="3">
        <v>6.6238325495131484E-5</v>
      </c>
    </row>
    <row r="66" spans="1:14" x14ac:dyDescent="0.2">
      <c r="A66">
        <v>2018</v>
      </c>
      <c r="B66" s="1" t="s">
        <v>80</v>
      </c>
      <c r="C66" s="2">
        <v>1</v>
      </c>
      <c r="D66" t="s">
        <v>81</v>
      </c>
      <c r="E66" s="3">
        <v>37848750</v>
      </c>
      <c r="F66" s="3">
        <f t="shared" si="0"/>
        <v>7.5780515409809608</v>
      </c>
      <c r="G66" s="3">
        <v>431613</v>
      </c>
      <c r="H66" s="3">
        <v>315034</v>
      </c>
      <c r="I66" s="3">
        <f t="shared" si="1"/>
        <v>5.6350945169729654</v>
      </c>
      <c r="J66" s="3">
        <f t="shared" si="1"/>
        <v>5.4983574274897471</v>
      </c>
      <c r="K66" s="3">
        <v>0.93</v>
      </c>
      <c r="L66" s="3">
        <v>-1.3149999999999999</v>
      </c>
      <c r="M66" s="3">
        <v>0.3547090360667795</v>
      </c>
      <c r="N66" s="3">
        <v>1.2073315678628772E-2</v>
      </c>
    </row>
    <row r="67" spans="1:14" x14ac:dyDescent="0.2">
      <c r="A67">
        <v>2020</v>
      </c>
      <c r="B67" s="1" t="s">
        <v>82</v>
      </c>
      <c r="C67" s="2">
        <v>1</v>
      </c>
      <c r="D67" t="s">
        <v>83</v>
      </c>
      <c r="E67" s="3">
        <v>1207500000</v>
      </c>
      <c r="F67" s="3">
        <f t="shared" ref="F67:F130" si="2">LOG10(E67)</f>
        <v>9.0818871394235501</v>
      </c>
      <c r="G67" s="3">
        <v>2395000</v>
      </c>
      <c r="H67" s="3">
        <v>20036584</v>
      </c>
      <c r="I67" s="3">
        <f t="shared" si="1"/>
        <v>6.3793055177505824</v>
      </c>
      <c r="J67" s="3">
        <f t="shared" si="1"/>
        <v>7.301823681446364</v>
      </c>
      <c r="K67" s="3">
        <v>20.95</v>
      </c>
      <c r="L67" s="3">
        <v>0.34799999999999998</v>
      </c>
      <c r="M67" s="3">
        <v>0.70150496620008063</v>
      </c>
      <c r="N67" s="3">
        <v>0.45265135699373693</v>
      </c>
    </row>
    <row r="68" spans="1:14" x14ac:dyDescent="0.2">
      <c r="A68">
        <v>2020</v>
      </c>
      <c r="B68" s="1" t="s">
        <v>84</v>
      </c>
      <c r="C68" s="2">
        <v>1</v>
      </c>
      <c r="D68" t="s">
        <v>85</v>
      </c>
      <c r="E68" s="3">
        <v>500000000</v>
      </c>
      <c r="F68" s="3">
        <f t="shared" si="2"/>
        <v>8.6989700043360187</v>
      </c>
      <c r="G68" s="3">
        <v>4761152</v>
      </c>
      <c r="H68" s="3">
        <v>9758176</v>
      </c>
      <c r="I68" s="3">
        <f t="shared" si="1"/>
        <v>6.6777120465674553</v>
      </c>
      <c r="J68" s="3">
        <f t="shared" si="1"/>
        <v>6.9893686468505978</v>
      </c>
      <c r="K68" s="3">
        <v>4.05</v>
      </c>
      <c r="L68" s="3">
        <v>0.51700000000000002</v>
      </c>
      <c r="M68" s="3">
        <v>1.1320946487466723</v>
      </c>
      <c r="N68" s="3">
        <v>0.12448394842256665</v>
      </c>
    </row>
    <row r="69" spans="1:14" x14ac:dyDescent="0.2">
      <c r="A69">
        <v>2020</v>
      </c>
      <c r="B69" s="1" t="s">
        <v>86</v>
      </c>
      <c r="C69" s="2">
        <v>1</v>
      </c>
      <c r="D69" t="s">
        <v>87</v>
      </c>
      <c r="E69" s="3">
        <v>400000000</v>
      </c>
      <c r="F69" s="3">
        <f t="shared" si="2"/>
        <v>8.6020599913279625</v>
      </c>
      <c r="G69" s="3">
        <v>10975615</v>
      </c>
      <c r="H69" s="3">
        <v>15273827</v>
      </c>
      <c r="I69" s="3">
        <f t="shared" si="1"/>
        <v>7.0404288645518109</v>
      </c>
      <c r="J69" s="3">
        <f t="shared" si="1"/>
        <v>7.1839478672295973</v>
      </c>
      <c r="K69" s="3">
        <v>12.95</v>
      </c>
      <c r="L69" s="3">
        <v>2.0659999999999998</v>
      </c>
      <c r="M69" s="3">
        <v>1.0611044239961747</v>
      </c>
      <c r="N69" s="3">
        <v>0.30149171595395791</v>
      </c>
    </row>
    <row r="70" spans="1:14" x14ac:dyDescent="0.2">
      <c r="A70">
        <v>2018</v>
      </c>
      <c r="B70" s="1" t="s">
        <v>88</v>
      </c>
      <c r="C70" s="2">
        <v>1</v>
      </c>
      <c r="D70" t="s">
        <v>89</v>
      </c>
      <c r="E70" s="3">
        <v>165000000</v>
      </c>
      <c r="F70" s="3">
        <f t="shared" si="2"/>
        <v>8.2174839442139067</v>
      </c>
      <c r="G70" s="3">
        <v>163698</v>
      </c>
      <c r="H70" s="3">
        <v>500144</v>
      </c>
      <c r="I70" s="3">
        <f t="shared" si="1"/>
        <v>5.2140433733992975</v>
      </c>
      <c r="J70" s="3">
        <f t="shared" si="1"/>
        <v>5.6990950631392039</v>
      </c>
      <c r="K70" s="3">
        <v>5.93</v>
      </c>
      <c r="L70" s="3">
        <v>-2.6629999999999998</v>
      </c>
      <c r="M70" s="3">
        <v>6.7487487751279135E-2</v>
      </c>
      <c r="N70" s="3">
        <v>0.36198976163422891</v>
      </c>
    </row>
    <row r="71" spans="1:14" x14ac:dyDescent="0.2">
      <c r="A71">
        <v>2019</v>
      </c>
      <c r="B71" s="1" t="s">
        <v>90</v>
      </c>
      <c r="C71" s="2">
        <v>1</v>
      </c>
      <c r="D71" t="s">
        <v>91</v>
      </c>
      <c r="E71" s="3">
        <v>287500000</v>
      </c>
      <c r="F71" s="3">
        <f t="shared" si="2"/>
        <v>8.4586378490256493</v>
      </c>
      <c r="G71" s="3">
        <v>1119222</v>
      </c>
      <c r="H71" s="3">
        <v>1736803</v>
      </c>
      <c r="I71" s="3">
        <f t="shared" si="1"/>
        <v>6.0489162382821071</v>
      </c>
      <c r="J71" s="3">
        <f t="shared" si="1"/>
        <v>6.2397505606089156</v>
      </c>
      <c r="K71" s="3">
        <v>5.0199999999999996</v>
      </c>
      <c r="L71" s="3">
        <v>-1.0509999999999999</v>
      </c>
      <c r="M71" s="3">
        <v>0.23635741246566455</v>
      </c>
      <c r="N71" s="3">
        <v>0.13671461068492222</v>
      </c>
    </row>
    <row r="72" spans="1:14" x14ac:dyDescent="0.2">
      <c r="A72">
        <v>2017</v>
      </c>
      <c r="B72" s="1" t="s">
        <v>92</v>
      </c>
      <c r="C72" s="2">
        <v>1</v>
      </c>
      <c r="D72" t="s">
        <v>93</v>
      </c>
      <c r="E72" s="3">
        <v>258750000</v>
      </c>
      <c r="F72" s="3">
        <f t="shared" si="2"/>
        <v>8.4128803584649745</v>
      </c>
      <c r="G72" s="3">
        <v>1233082</v>
      </c>
      <c r="H72" s="3">
        <v>1102686</v>
      </c>
      <c r="I72" s="3">
        <f t="shared" si="1"/>
        <v>6.0909919581556551</v>
      </c>
      <c r="J72" s="3">
        <f t="shared" si="1"/>
        <v>6.0424518606889999</v>
      </c>
      <c r="K72" s="3">
        <v>1.76</v>
      </c>
      <c r="L72" s="3">
        <v>2.2229999999999999</v>
      </c>
      <c r="M72" s="3">
        <v>0.71759090014787652</v>
      </c>
      <c r="N72" s="3">
        <v>0.19479483116289104</v>
      </c>
    </row>
    <row r="73" spans="1:14" x14ac:dyDescent="0.2">
      <c r="A73">
        <v>2019</v>
      </c>
      <c r="B73" s="1" t="s">
        <v>94</v>
      </c>
      <c r="C73" s="2">
        <v>1</v>
      </c>
      <c r="D73" t="s">
        <v>95</v>
      </c>
      <c r="E73" s="3">
        <v>800000000</v>
      </c>
      <c r="F73" s="3">
        <f t="shared" si="2"/>
        <v>8.9030899869919438</v>
      </c>
      <c r="G73" s="3">
        <v>928744</v>
      </c>
      <c r="H73" s="3">
        <v>4694852</v>
      </c>
      <c r="I73" s="3">
        <f t="shared" si="1"/>
        <v>5.9678960210886229</v>
      </c>
      <c r="J73" s="3">
        <f t="shared" si="1"/>
        <v>6.6716219061662576</v>
      </c>
      <c r="K73" s="3">
        <v>23.22</v>
      </c>
      <c r="L73" s="3">
        <v>-1.2070000000000001</v>
      </c>
      <c r="M73" s="3">
        <v>0.64115453203748884</v>
      </c>
      <c r="N73" s="3">
        <v>0.63739631157778676</v>
      </c>
    </row>
    <row r="74" spans="1:14" x14ac:dyDescent="0.2">
      <c r="A74">
        <v>2020</v>
      </c>
      <c r="B74" s="1" t="s">
        <v>96</v>
      </c>
      <c r="C74" s="2">
        <v>1</v>
      </c>
      <c r="D74" t="s">
        <v>97</v>
      </c>
      <c r="E74" s="3">
        <v>201250000</v>
      </c>
      <c r="F74" s="3">
        <f t="shared" si="2"/>
        <v>8.3037358890399062</v>
      </c>
      <c r="G74" s="3">
        <v>221472</v>
      </c>
      <c r="H74" s="3">
        <v>734520</v>
      </c>
      <c r="I74" s="3">
        <f t="shared" ref="I74:J151" si="3">LOG10(G74)</f>
        <v>5.3453188275606616</v>
      </c>
      <c r="J74" s="3">
        <f t="shared" si="3"/>
        <v>5.8660036255468126</v>
      </c>
      <c r="K74" s="3">
        <v>4.53</v>
      </c>
      <c r="L74" s="3">
        <v>1.0249999999999999</v>
      </c>
      <c r="M74" s="3">
        <v>0.67709473832485845</v>
      </c>
      <c r="N74" s="3">
        <v>0.10707448345614795</v>
      </c>
    </row>
    <row r="75" spans="1:14" x14ac:dyDescent="0.2">
      <c r="A75">
        <v>2020</v>
      </c>
      <c r="B75" s="1" t="s">
        <v>98</v>
      </c>
      <c r="C75" s="2">
        <v>1</v>
      </c>
      <c r="D75" t="s">
        <v>99</v>
      </c>
      <c r="E75" s="3">
        <v>460000000</v>
      </c>
      <c r="F75" s="3">
        <f t="shared" si="2"/>
        <v>8.6627578316815743</v>
      </c>
      <c r="G75" s="3">
        <v>5818648</v>
      </c>
      <c r="H75" s="3">
        <v>3965584</v>
      </c>
      <c r="I75" s="3">
        <f t="shared" si="3"/>
        <v>6.76482208527701</v>
      </c>
      <c r="J75" s="3">
        <f t="shared" si="3"/>
        <v>6.5983071536463056</v>
      </c>
      <c r="K75" s="3">
        <v>2.83</v>
      </c>
      <c r="L75" s="3">
        <v>0.623</v>
      </c>
      <c r="M75" s="3">
        <v>0.57266335637593135</v>
      </c>
      <c r="N75" s="3">
        <v>0.33244595651773401</v>
      </c>
    </row>
    <row r="76" spans="1:14" x14ac:dyDescent="0.2">
      <c r="A76">
        <v>2019</v>
      </c>
      <c r="B76" s="1" t="s">
        <v>100</v>
      </c>
      <c r="C76" s="2">
        <v>1</v>
      </c>
      <c r="D76" t="s">
        <v>101</v>
      </c>
      <c r="E76" s="3">
        <v>143750000</v>
      </c>
      <c r="F76" s="3">
        <f t="shared" si="2"/>
        <v>8.157607853361668</v>
      </c>
      <c r="G76" s="3">
        <v>436967</v>
      </c>
      <c r="H76" s="3">
        <v>1166695</v>
      </c>
      <c r="I76" s="3">
        <f t="shared" si="3"/>
        <v>5.6404486400389366</v>
      </c>
      <c r="J76" s="3">
        <f t="shared" si="3"/>
        <v>6.0669573366542462</v>
      </c>
      <c r="K76" s="3">
        <v>20.76</v>
      </c>
      <c r="L76" s="3">
        <v>-0.56299999999999994</v>
      </c>
      <c r="M76" s="3">
        <v>0.45768875452337854</v>
      </c>
      <c r="N76" s="3">
        <v>0.51534784091247166</v>
      </c>
    </row>
    <row r="77" spans="1:14" x14ac:dyDescent="0.2">
      <c r="A77">
        <v>2020</v>
      </c>
      <c r="B77" s="1" t="s">
        <v>100</v>
      </c>
      <c r="C77" s="2">
        <v>1</v>
      </c>
      <c r="D77" t="s">
        <v>101</v>
      </c>
      <c r="E77" s="3">
        <v>266816000</v>
      </c>
      <c r="F77" s="3">
        <f t="shared" si="2"/>
        <v>8.426211869110185</v>
      </c>
      <c r="G77" s="3">
        <v>513307</v>
      </c>
      <c r="H77" s="3">
        <v>2554397</v>
      </c>
      <c r="I77" s="3">
        <f t="shared" si="3"/>
        <v>5.7103771868024431</v>
      </c>
      <c r="J77" s="3">
        <f t="shared" si="3"/>
        <v>6.407288395476499</v>
      </c>
      <c r="K77" s="3">
        <v>9.11</v>
      </c>
      <c r="L77" s="3">
        <v>-0.495</v>
      </c>
      <c r="M77" s="3">
        <v>0.52222081258343034</v>
      </c>
      <c r="N77" s="3">
        <v>0.21566820635604034</v>
      </c>
    </row>
    <row r="78" spans="1:14" x14ac:dyDescent="0.2">
      <c r="A78">
        <v>2017</v>
      </c>
      <c r="B78" s="1" t="s">
        <v>102</v>
      </c>
      <c r="C78" s="2">
        <v>1</v>
      </c>
      <c r="D78" t="s">
        <v>103</v>
      </c>
      <c r="E78" s="3">
        <v>1000000000</v>
      </c>
      <c r="F78" s="3">
        <f t="shared" si="2"/>
        <v>9</v>
      </c>
      <c r="G78" s="3">
        <v>9008859</v>
      </c>
      <c r="H78" s="3">
        <v>4851123</v>
      </c>
      <c r="I78" s="3">
        <f t="shared" si="3"/>
        <v>6.9546697897157186</v>
      </c>
      <c r="J78" s="3">
        <f t="shared" si="3"/>
        <v>6.6858422862822291</v>
      </c>
      <c r="K78" s="3">
        <v>1.25</v>
      </c>
      <c r="L78" s="3">
        <v>0.96099999999999997</v>
      </c>
      <c r="M78" s="3">
        <v>0.3509771318091594</v>
      </c>
      <c r="N78" s="3">
        <v>0.40628741109168209</v>
      </c>
    </row>
    <row r="79" spans="1:14" x14ac:dyDescent="0.2">
      <c r="A79">
        <v>2016</v>
      </c>
      <c r="B79" s="1" t="s">
        <v>102</v>
      </c>
      <c r="C79" s="2">
        <v>1</v>
      </c>
      <c r="D79" t="s">
        <v>103</v>
      </c>
      <c r="E79" s="3">
        <v>3000000000</v>
      </c>
      <c r="F79" s="3">
        <f t="shared" si="2"/>
        <v>9.4771212547196626</v>
      </c>
      <c r="G79" s="3">
        <v>7240762</v>
      </c>
      <c r="H79" s="3">
        <v>3646717</v>
      </c>
      <c r="I79" s="3">
        <f t="shared" si="3"/>
        <v>6.8597842726862828</v>
      </c>
      <c r="J79" s="3">
        <f t="shared" si="3"/>
        <v>6.5619020616117707</v>
      </c>
      <c r="K79" s="3">
        <v>1.35</v>
      </c>
      <c r="L79" s="3">
        <v>-0.05</v>
      </c>
      <c r="M79" s="3">
        <v>0.44454034840529344</v>
      </c>
      <c r="N79" s="3">
        <v>0.30710041291234264</v>
      </c>
    </row>
    <row r="80" spans="1:14" x14ac:dyDescent="0.2">
      <c r="A80">
        <v>2020</v>
      </c>
      <c r="B80" s="1" t="s">
        <v>102</v>
      </c>
      <c r="C80" s="2">
        <v>1</v>
      </c>
      <c r="D80" t="s">
        <v>103</v>
      </c>
      <c r="E80" s="3">
        <v>2000000000</v>
      </c>
      <c r="F80" s="3">
        <f t="shared" si="2"/>
        <v>9.3010299956639813</v>
      </c>
      <c r="G80" s="3">
        <v>7154298</v>
      </c>
      <c r="H80" s="3">
        <v>4235474</v>
      </c>
      <c r="I80" s="3">
        <f t="shared" si="3"/>
        <v>6.8545670259807157</v>
      </c>
      <c r="J80" s="3">
        <f t="shared" si="3"/>
        <v>6.6269020201130413</v>
      </c>
      <c r="K80" s="3">
        <v>1.07</v>
      </c>
      <c r="L80" s="3">
        <v>1.546</v>
      </c>
      <c r="M80" s="3">
        <v>0.27678027192423993</v>
      </c>
      <c r="N80" s="3">
        <v>0.33409553250367818</v>
      </c>
    </row>
    <row r="81" spans="1:14" x14ac:dyDescent="0.2">
      <c r="A81">
        <v>2019</v>
      </c>
      <c r="B81" s="1" t="s">
        <v>104</v>
      </c>
      <c r="C81" s="2">
        <v>1</v>
      </c>
      <c r="D81" t="s">
        <v>105</v>
      </c>
      <c r="E81" s="3">
        <v>55000000</v>
      </c>
      <c r="F81" s="3">
        <f t="shared" si="2"/>
        <v>7.7403626894942441</v>
      </c>
      <c r="G81" s="3">
        <v>303647</v>
      </c>
      <c r="H81" s="3">
        <v>425294</v>
      </c>
      <c r="I81" s="3">
        <f t="shared" si="3"/>
        <v>5.4823689946965803</v>
      </c>
      <c r="J81" s="3">
        <f t="shared" si="3"/>
        <v>5.6286892557794541</v>
      </c>
      <c r="K81" s="3">
        <v>5.04</v>
      </c>
      <c r="L81" s="3">
        <v>-0.58199999999999996</v>
      </c>
      <c r="M81" s="3">
        <v>0.35527962531792245</v>
      </c>
      <c r="N81" s="3">
        <v>0.56663823452891027</v>
      </c>
    </row>
    <row r="82" spans="1:14" x14ac:dyDescent="0.2">
      <c r="A82">
        <v>2019</v>
      </c>
      <c r="B82" s="1" t="s">
        <v>106</v>
      </c>
      <c r="C82" s="2">
        <v>1</v>
      </c>
      <c r="D82" t="s">
        <v>107</v>
      </c>
      <c r="E82" s="3">
        <v>400000000</v>
      </c>
      <c r="F82" s="3">
        <f t="shared" si="2"/>
        <v>8.6020599913279625</v>
      </c>
      <c r="G82" s="3">
        <v>332050</v>
      </c>
      <c r="H82" s="3">
        <v>1599736</v>
      </c>
      <c r="I82" s="3">
        <f t="shared" si="3"/>
        <v>5.5212034845748628</v>
      </c>
      <c r="J82" s="3">
        <f t="shared" si="3"/>
        <v>6.2040483181539265</v>
      </c>
      <c r="K82" s="3">
        <v>-8.23</v>
      </c>
      <c r="L82" s="3">
        <v>-0.57099999999999995</v>
      </c>
      <c r="M82" s="3">
        <v>0.97496677125698916</v>
      </c>
      <c r="N82" s="3">
        <v>1.2465682879084474</v>
      </c>
    </row>
    <row r="83" spans="1:14" x14ac:dyDescent="0.2">
      <c r="A83">
        <v>2020</v>
      </c>
      <c r="B83" s="1" t="s">
        <v>108</v>
      </c>
      <c r="C83" s="2">
        <v>1</v>
      </c>
      <c r="D83" t="s">
        <v>109</v>
      </c>
      <c r="E83" s="3">
        <v>517500000</v>
      </c>
      <c r="F83" s="3">
        <f t="shared" si="2"/>
        <v>8.7139103541289558</v>
      </c>
      <c r="G83" s="3">
        <v>1801884</v>
      </c>
      <c r="H83" s="3">
        <v>3679368</v>
      </c>
      <c r="I83" s="3">
        <f t="shared" si="3"/>
        <v>6.2557268289396788</v>
      </c>
      <c r="J83" s="3">
        <f t="shared" si="3"/>
        <v>6.5657732269114977</v>
      </c>
      <c r="K83" s="3">
        <v>4.32</v>
      </c>
      <c r="L83" s="3">
        <v>1.915</v>
      </c>
      <c r="M83" s="3">
        <v>0.52138621757260384</v>
      </c>
      <c r="N83" s="3">
        <v>0.31384539737297185</v>
      </c>
    </row>
    <row r="84" spans="1:14" x14ac:dyDescent="0.2">
      <c r="A84">
        <v>2017</v>
      </c>
      <c r="B84" s="1" t="s">
        <v>110</v>
      </c>
      <c r="C84" s="2">
        <v>1</v>
      </c>
      <c r="D84" t="s">
        <v>111</v>
      </c>
      <c r="E84" s="3">
        <v>201250000</v>
      </c>
      <c r="F84" s="3">
        <f t="shared" si="2"/>
        <v>8.3037358890399062</v>
      </c>
      <c r="G84" s="3">
        <v>391466</v>
      </c>
      <c r="H84" s="3">
        <v>1210635</v>
      </c>
      <c r="I84" s="3">
        <f t="shared" si="3"/>
        <v>5.5926940482493839</v>
      </c>
      <c r="J84" s="3">
        <f t="shared" si="3"/>
        <v>6.0830132254059901</v>
      </c>
      <c r="K84" s="3">
        <v>5.4</v>
      </c>
      <c r="L84" s="3">
        <v>-0.36299999999999999</v>
      </c>
      <c r="M84" s="3">
        <v>0.7384950020662544</v>
      </c>
      <c r="N84" s="3">
        <v>0.2777712496104387</v>
      </c>
    </row>
    <row r="85" spans="1:14" x14ac:dyDescent="0.2">
      <c r="A85">
        <v>2020</v>
      </c>
      <c r="B85" s="1" t="s">
        <v>110</v>
      </c>
      <c r="C85" s="2">
        <v>1</v>
      </c>
      <c r="D85" t="s">
        <v>111</v>
      </c>
      <c r="E85" s="3">
        <v>402500000</v>
      </c>
      <c r="F85" s="3">
        <f t="shared" si="2"/>
        <v>8.6047658847038875</v>
      </c>
      <c r="G85" s="3">
        <v>831065</v>
      </c>
      <c r="H85" s="3">
        <v>1898439</v>
      </c>
      <c r="I85" s="3">
        <f t="shared" si="3"/>
        <v>5.9196349925414555</v>
      </c>
      <c r="J85" s="3">
        <f t="shared" si="3"/>
        <v>6.2783966470965655</v>
      </c>
      <c r="K85" s="3">
        <v>4.71</v>
      </c>
      <c r="L85" s="3">
        <v>1.6739999999999999</v>
      </c>
      <c r="M85" s="3">
        <v>0.52815519969601299</v>
      </c>
      <c r="N85" s="3">
        <v>0.36825639390420728</v>
      </c>
    </row>
    <row r="86" spans="1:14" x14ac:dyDescent="0.2">
      <c r="A86">
        <v>2019</v>
      </c>
      <c r="B86" s="1" t="s">
        <v>112</v>
      </c>
      <c r="C86" s="2">
        <v>1</v>
      </c>
      <c r="D86" t="s">
        <v>113</v>
      </c>
      <c r="E86" s="3">
        <v>1173000000</v>
      </c>
      <c r="F86" s="3">
        <f t="shared" si="2"/>
        <v>9.0692980121155298</v>
      </c>
      <c r="G86" s="3">
        <v>4291116</v>
      </c>
      <c r="H86" s="3">
        <v>6213297</v>
      </c>
      <c r="I86" s="3">
        <f t="shared" si="3"/>
        <v>6.6325702547981038</v>
      </c>
      <c r="J86" s="3">
        <f t="shared" si="3"/>
        <v>6.7933221136933142</v>
      </c>
      <c r="K86" s="3">
        <v>2.16</v>
      </c>
      <c r="L86" s="3">
        <v>0.86499999999999999</v>
      </c>
      <c r="M86" s="3">
        <v>0.34832193193447825</v>
      </c>
      <c r="N86" s="3">
        <v>0.19778957268924913</v>
      </c>
    </row>
    <row r="87" spans="1:14" x14ac:dyDescent="0.2">
      <c r="A87">
        <v>2019</v>
      </c>
      <c r="B87" s="1" t="s">
        <v>114</v>
      </c>
      <c r="C87" s="2">
        <v>1</v>
      </c>
      <c r="D87" t="s">
        <v>115</v>
      </c>
      <c r="E87" s="3">
        <v>299072000</v>
      </c>
      <c r="F87" s="3">
        <f t="shared" si="2"/>
        <v>8.4757757550082005</v>
      </c>
      <c r="G87" s="3">
        <v>863560</v>
      </c>
      <c r="H87" s="3">
        <v>948243</v>
      </c>
      <c r="I87" s="3">
        <f t="shared" si="3"/>
        <v>5.9362925176575621</v>
      </c>
      <c r="J87" s="3">
        <f t="shared" si="3"/>
        <v>5.9769196453926563</v>
      </c>
      <c r="K87" s="3">
        <v>7.49</v>
      </c>
      <c r="L87" s="3">
        <v>-6.1470000000000002</v>
      </c>
      <c r="M87" s="3">
        <v>8.1071708849392493E-2</v>
      </c>
      <c r="N87" s="3">
        <v>0.66758650238547412</v>
      </c>
    </row>
    <row r="88" spans="1:14" x14ac:dyDescent="0.2">
      <c r="A88">
        <v>2020</v>
      </c>
      <c r="B88" s="1" t="s">
        <v>114</v>
      </c>
      <c r="C88" s="2">
        <v>1</v>
      </c>
      <c r="D88" t="s">
        <v>115</v>
      </c>
      <c r="E88" s="3">
        <v>57500000</v>
      </c>
      <c r="F88" s="3">
        <f t="shared" si="2"/>
        <v>7.7596678446896306</v>
      </c>
      <c r="G88" s="3">
        <v>669604</v>
      </c>
      <c r="H88" s="3">
        <v>572920</v>
      </c>
      <c r="I88" s="3">
        <f t="shared" si="3"/>
        <v>5.8258180393291985</v>
      </c>
      <c r="J88" s="3">
        <f t="shared" si="3"/>
        <v>5.7580939832515829</v>
      </c>
      <c r="K88" s="3">
        <v>-7.71</v>
      </c>
      <c r="L88" s="3">
        <v>-6.2229999999999999</v>
      </c>
      <c r="M88" s="3">
        <v>0.15601425966363863</v>
      </c>
      <c r="N88" s="3">
        <v>1.0151402918740031</v>
      </c>
    </row>
    <row r="89" spans="1:14" x14ac:dyDescent="0.2">
      <c r="A89">
        <v>2020</v>
      </c>
      <c r="B89" s="1" t="s">
        <v>116</v>
      </c>
      <c r="C89" s="2">
        <v>1</v>
      </c>
      <c r="D89" t="s">
        <v>117</v>
      </c>
      <c r="E89" s="3">
        <v>320000000</v>
      </c>
      <c r="F89" s="3">
        <f t="shared" si="2"/>
        <v>8.5051499783199063</v>
      </c>
      <c r="G89" s="3">
        <v>638692</v>
      </c>
      <c r="H89" s="3">
        <v>3216838</v>
      </c>
      <c r="I89" s="3">
        <f t="shared" si="3"/>
        <v>5.8052914763934407</v>
      </c>
      <c r="J89" s="3">
        <f t="shared" si="3"/>
        <v>6.5074291903773833</v>
      </c>
      <c r="K89" s="3">
        <v>10.65</v>
      </c>
      <c r="L89" s="3">
        <v>0.93300000000000005</v>
      </c>
      <c r="M89" s="3">
        <v>1.0359472006655663</v>
      </c>
      <c r="N89" s="3">
        <v>0.165248664457986</v>
      </c>
    </row>
    <row r="90" spans="1:14" x14ac:dyDescent="0.2">
      <c r="A90">
        <v>2020</v>
      </c>
      <c r="B90" s="1" t="s">
        <v>118</v>
      </c>
      <c r="C90" s="2">
        <v>1</v>
      </c>
      <c r="D90" t="s">
        <v>119</v>
      </c>
      <c r="E90" s="3">
        <v>2150000000</v>
      </c>
      <c r="F90" s="3">
        <f t="shared" si="2"/>
        <v>9.3324384599156058</v>
      </c>
      <c r="G90" s="3">
        <v>4551258</v>
      </c>
      <c r="H90" s="3">
        <v>27075763</v>
      </c>
      <c r="I90" s="3">
        <f t="shared" si="3"/>
        <v>6.658131455326302</v>
      </c>
      <c r="J90" s="3">
        <f t="shared" si="3"/>
        <v>7.4325807039684815</v>
      </c>
      <c r="K90" s="3">
        <v>16.37</v>
      </c>
      <c r="L90" s="3">
        <v>1.103</v>
      </c>
      <c r="M90" s="3">
        <v>1.0972421544121795</v>
      </c>
      <c r="N90" s="3">
        <v>0.20627967036806089</v>
      </c>
    </row>
    <row r="91" spans="1:14" x14ac:dyDescent="0.2">
      <c r="A91">
        <v>2020</v>
      </c>
      <c r="B91" s="1" t="s">
        <v>120</v>
      </c>
      <c r="C91" s="2">
        <v>1</v>
      </c>
      <c r="D91" t="s">
        <v>121</v>
      </c>
      <c r="E91" s="3">
        <v>2000000000</v>
      </c>
      <c r="F91" s="3">
        <f t="shared" si="2"/>
        <v>9.3010299956639813</v>
      </c>
      <c r="G91" s="3">
        <v>6592200</v>
      </c>
      <c r="H91" s="3">
        <v>22384999</v>
      </c>
      <c r="I91" s="3">
        <f t="shared" si="3"/>
        <v>6.8190303748994303</v>
      </c>
      <c r="J91" s="3">
        <f t="shared" si="3"/>
        <v>7.3499570793183251</v>
      </c>
      <c r="K91" s="3">
        <v>20.170000000000002</v>
      </c>
      <c r="L91" s="3">
        <v>2.4580000000000002</v>
      </c>
      <c r="M91" s="3">
        <v>0.46731040635230553</v>
      </c>
      <c r="N91" s="3">
        <v>0.21692303024786869</v>
      </c>
    </row>
    <row r="92" spans="1:14" x14ac:dyDescent="0.2">
      <c r="A92">
        <v>2019</v>
      </c>
      <c r="B92" s="1" t="s">
        <v>122</v>
      </c>
      <c r="C92" s="2">
        <v>1</v>
      </c>
      <c r="D92" t="s">
        <v>123</v>
      </c>
      <c r="E92" s="3">
        <v>1150000000</v>
      </c>
      <c r="F92" s="3">
        <f t="shared" si="2"/>
        <v>9.0606978403536118</v>
      </c>
      <c r="G92" s="3">
        <v>1918714</v>
      </c>
      <c r="H92" s="3">
        <v>11906311</v>
      </c>
      <c r="I92" s="3">
        <f t="shared" si="3"/>
        <v>6.2830102444183851</v>
      </c>
      <c r="J92" s="3">
        <f t="shared" si="3"/>
        <v>7.0757772223968081</v>
      </c>
      <c r="K92" s="3">
        <v>94.06</v>
      </c>
      <c r="L92" s="3">
        <v>-0.112</v>
      </c>
      <c r="M92" s="3">
        <v>0.95339951732246908</v>
      </c>
      <c r="N92" s="3">
        <v>0.79006615889601051</v>
      </c>
    </row>
    <row r="93" spans="1:14" x14ac:dyDescent="0.2">
      <c r="A93">
        <v>2019</v>
      </c>
      <c r="B93" s="1" t="s">
        <v>124</v>
      </c>
      <c r="C93" s="2">
        <v>1</v>
      </c>
      <c r="D93" t="s">
        <v>125</v>
      </c>
      <c r="E93" s="3">
        <v>350000000</v>
      </c>
      <c r="F93" s="3">
        <f t="shared" si="2"/>
        <v>8.5440680443502757</v>
      </c>
      <c r="G93" s="3">
        <v>1776001</v>
      </c>
      <c r="H93" s="3">
        <v>2453652</v>
      </c>
      <c r="I93" s="3">
        <f t="shared" si="3"/>
        <v>6.2494432059776948</v>
      </c>
      <c r="J93" s="3">
        <f t="shared" si="3"/>
        <v>6.3898129670312249</v>
      </c>
      <c r="K93" s="3">
        <v>-125.75</v>
      </c>
      <c r="L93" s="3">
        <v>7.7130000000000001</v>
      </c>
      <c r="M93" s="3">
        <v>1.4174064441508936</v>
      </c>
      <c r="N93" s="3">
        <v>0.66321922116034848</v>
      </c>
    </row>
    <row r="94" spans="1:14" x14ac:dyDescent="0.2">
      <c r="A94">
        <v>2018</v>
      </c>
      <c r="B94" s="1" t="s">
        <v>126</v>
      </c>
      <c r="C94" s="2">
        <v>1</v>
      </c>
      <c r="D94" t="s">
        <v>127</v>
      </c>
      <c r="E94" s="3">
        <v>201250000</v>
      </c>
      <c r="F94" s="3">
        <f t="shared" si="2"/>
        <v>8.3037358890399062</v>
      </c>
      <c r="G94" s="3">
        <v>1283546</v>
      </c>
      <c r="H94" s="3">
        <v>893147</v>
      </c>
      <c r="I94" s="3">
        <f t="shared" si="3"/>
        <v>6.1084114376262262</v>
      </c>
      <c r="J94" s="3">
        <f t="shared" si="3"/>
        <v>5.9509229438099824</v>
      </c>
      <c r="K94" s="3">
        <v>1.32</v>
      </c>
      <c r="L94" s="3">
        <v>0.49299999999999999</v>
      </c>
      <c r="M94" s="3">
        <v>1.0545947100793758</v>
      </c>
      <c r="N94" s="3">
        <v>0.28040366297740787</v>
      </c>
    </row>
    <row r="95" spans="1:14" x14ac:dyDescent="0.2">
      <c r="A95">
        <v>2020</v>
      </c>
      <c r="B95" s="1" t="s">
        <v>126</v>
      </c>
      <c r="C95" s="2">
        <v>1</v>
      </c>
      <c r="D95" t="s">
        <v>127</v>
      </c>
      <c r="E95" s="3">
        <v>497094000</v>
      </c>
      <c r="F95" s="3">
        <f t="shared" si="2"/>
        <v>8.6964385211703465</v>
      </c>
      <c r="G95" s="3">
        <v>3943805</v>
      </c>
      <c r="H95" s="3">
        <v>822966</v>
      </c>
      <c r="I95" s="3">
        <f t="shared" si="3"/>
        <v>6.5959154332677521</v>
      </c>
      <c r="J95" s="3">
        <f t="shared" si="3"/>
        <v>5.9153818931498128</v>
      </c>
      <c r="K95" s="3">
        <v>0.84</v>
      </c>
      <c r="L95" s="3">
        <v>-2.1749999999999998</v>
      </c>
      <c r="M95" s="3">
        <v>0.47339737998235709</v>
      </c>
      <c r="N95" s="3">
        <v>0.41658626630880585</v>
      </c>
    </row>
    <row r="96" spans="1:14" x14ac:dyDescent="0.2">
      <c r="A96">
        <v>2020</v>
      </c>
      <c r="B96" s="1" t="s">
        <v>128</v>
      </c>
      <c r="C96" s="2">
        <v>1</v>
      </c>
      <c r="D96" t="s">
        <v>129</v>
      </c>
      <c r="E96" s="3">
        <v>230000000</v>
      </c>
      <c r="F96" s="3">
        <f t="shared" si="2"/>
        <v>8.3617278360175931</v>
      </c>
      <c r="G96" s="3">
        <v>3519257</v>
      </c>
      <c r="H96" s="3">
        <v>1918895</v>
      </c>
      <c r="I96" s="3">
        <f t="shared" si="3"/>
        <v>6.5464509831200326</v>
      </c>
      <c r="J96" s="3">
        <f t="shared" si="3"/>
        <v>6.2830512112293775</v>
      </c>
      <c r="K96" s="3">
        <v>11.26</v>
      </c>
      <c r="L96" s="3">
        <v>2.56</v>
      </c>
      <c r="M96" s="3">
        <v>1.1751474310027712</v>
      </c>
      <c r="N96" s="3">
        <v>0.29799017235740383</v>
      </c>
    </row>
    <row r="97" spans="1:14" x14ac:dyDescent="0.2">
      <c r="A97">
        <v>2020</v>
      </c>
      <c r="B97" s="1" t="s">
        <v>130</v>
      </c>
      <c r="C97" s="2">
        <v>1</v>
      </c>
      <c r="D97" t="s">
        <v>131</v>
      </c>
      <c r="E97" s="3">
        <v>380000000</v>
      </c>
      <c r="F97" s="3">
        <f t="shared" si="2"/>
        <v>8.5797835966168101</v>
      </c>
      <c r="G97" s="3">
        <v>1186830</v>
      </c>
      <c r="H97" s="3">
        <v>1525023</v>
      </c>
      <c r="I97" s="3">
        <f t="shared" si="3"/>
        <v>6.0743885156274366</v>
      </c>
      <c r="J97" s="3">
        <f t="shared" si="3"/>
        <v>6.1832763936485486</v>
      </c>
      <c r="K97" s="3">
        <v>1.98</v>
      </c>
      <c r="L97" s="3">
        <v>-0.68100000000000005</v>
      </c>
      <c r="M97" s="3">
        <v>0.49164960634168631</v>
      </c>
      <c r="N97" s="3">
        <v>0.20830278978455213</v>
      </c>
    </row>
    <row r="98" spans="1:14" x14ac:dyDescent="0.2">
      <c r="A98">
        <v>2020</v>
      </c>
      <c r="B98" s="1" t="s">
        <v>132</v>
      </c>
      <c r="C98" s="2">
        <v>1</v>
      </c>
      <c r="D98" t="s">
        <v>133</v>
      </c>
      <c r="E98" s="3">
        <v>350000000</v>
      </c>
      <c r="F98" s="3">
        <f t="shared" si="2"/>
        <v>8.5440680443502757</v>
      </c>
      <c r="G98" s="3">
        <v>1009434</v>
      </c>
      <c r="H98" s="3">
        <v>3923137</v>
      </c>
      <c r="I98" s="3">
        <f t="shared" si="3"/>
        <v>6.0040779286557466</v>
      </c>
      <c r="J98" s="3">
        <f t="shared" si="3"/>
        <v>6.5936334744066549</v>
      </c>
      <c r="K98" s="3">
        <v>9.8699999999999992</v>
      </c>
      <c r="L98" s="3">
        <v>6.0999999999999999E-2</v>
      </c>
      <c r="M98" s="3">
        <v>0.34478301011504026</v>
      </c>
      <c r="N98" s="3">
        <v>0.4248727504720467</v>
      </c>
    </row>
    <row r="99" spans="1:14" x14ac:dyDescent="0.2">
      <c r="A99">
        <v>2019</v>
      </c>
      <c r="B99" s="1" t="s">
        <v>132</v>
      </c>
      <c r="C99" s="2">
        <v>1</v>
      </c>
      <c r="D99" t="s">
        <v>133</v>
      </c>
      <c r="E99" s="3">
        <v>316250000</v>
      </c>
      <c r="F99" s="3">
        <f t="shared" si="2"/>
        <v>8.5000305341838747</v>
      </c>
      <c r="G99" s="3">
        <v>463720</v>
      </c>
      <c r="H99" s="3">
        <v>2157159</v>
      </c>
      <c r="I99" s="3">
        <f t="shared" si="3"/>
        <v>5.6662558271926047</v>
      </c>
      <c r="J99" s="3">
        <f t="shared" si="3"/>
        <v>6.3338821572850605</v>
      </c>
      <c r="K99" s="3">
        <v>11.86</v>
      </c>
      <c r="L99" s="3">
        <v>0.30599999999999999</v>
      </c>
      <c r="M99" s="3">
        <v>0.55833753066342651</v>
      </c>
      <c r="N99" s="3">
        <v>0.39775726731648409</v>
      </c>
    </row>
    <row r="100" spans="1:14" x14ac:dyDescent="0.2">
      <c r="A100">
        <v>2020</v>
      </c>
      <c r="B100" s="1" t="s">
        <v>134</v>
      </c>
      <c r="C100" s="2">
        <v>1</v>
      </c>
      <c r="D100" t="s">
        <v>135</v>
      </c>
      <c r="E100" s="3">
        <v>38750000</v>
      </c>
      <c r="F100" s="3">
        <f t="shared" si="2"/>
        <v>7.5882717068423293</v>
      </c>
      <c r="G100" s="3">
        <v>113393</v>
      </c>
      <c r="H100" s="3">
        <v>19182</v>
      </c>
      <c r="I100" s="3">
        <f t="shared" si="3"/>
        <v>5.0545862454280845</v>
      </c>
      <c r="J100" s="3">
        <f t="shared" si="3"/>
        <v>4.2828938866553319</v>
      </c>
      <c r="K100" s="3">
        <v>1.47</v>
      </c>
      <c r="L100" s="3">
        <v>-31.254000000000001</v>
      </c>
      <c r="M100" s="3">
        <v>7.386298159802049</v>
      </c>
      <c r="N100" s="3">
        <v>0.72831656275078704</v>
      </c>
    </row>
    <row r="101" spans="1:14" x14ac:dyDescent="0.2">
      <c r="A101">
        <v>2020</v>
      </c>
      <c r="B101" s="1" t="s">
        <v>136</v>
      </c>
      <c r="C101" s="2">
        <v>1</v>
      </c>
      <c r="D101" t="s">
        <v>137</v>
      </c>
      <c r="E101" s="3">
        <v>747500000</v>
      </c>
      <c r="F101" s="3">
        <f t="shared" si="2"/>
        <v>8.8736111969964675</v>
      </c>
      <c r="G101" s="3">
        <v>482380</v>
      </c>
      <c r="H101" s="3">
        <v>4036056</v>
      </c>
      <c r="I101" s="3">
        <f t="shared" si="3"/>
        <v>5.6833892931832999</v>
      </c>
      <c r="J101" s="3">
        <f t="shared" si="3"/>
        <v>6.6059571834128077</v>
      </c>
      <c r="K101" s="3">
        <v>20.23</v>
      </c>
      <c r="L101" s="3">
        <v>0.81799999999999995</v>
      </c>
      <c r="M101" s="3">
        <v>0.76794347741633062</v>
      </c>
      <c r="N101" s="3">
        <v>0.44349060906339399</v>
      </c>
    </row>
    <row r="102" spans="1:14" x14ac:dyDescent="0.2">
      <c r="A102">
        <v>2019</v>
      </c>
      <c r="B102" s="1" t="s">
        <v>138</v>
      </c>
      <c r="C102" s="2">
        <v>1</v>
      </c>
      <c r="D102" t="s">
        <v>139</v>
      </c>
      <c r="E102" s="3">
        <v>603750000</v>
      </c>
      <c r="F102" s="3">
        <f t="shared" si="2"/>
        <v>8.7808571437595688</v>
      </c>
      <c r="G102" s="3">
        <v>10957000</v>
      </c>
      <c r="H102" s="3">
        <v>6865816</v>
      </c>
      <c r="I102" s="3">
        <f t="shared" si="3"/>
        <v>7.0396916616490257</v>
      </c>
      <c r="J102" s="3">
        <f t="shared" si="3"/>
        <v>6.8366921603982904</v>
      </c>
      <c r="K102" s="3">
        <v>1.3</v>
      </c>
      <c r="L102" s="3">
        <v>0.67500000000000004</v>
      </c>
      <c r="M102" s="3">
        <v>0.19150220175456079</v>
      </c>
      <c r="N102" s="3">
        <v>0.45988865565391984</v>
      </c>
    </row>
    <row r="103" spans="1:14" x14ac:dyDescent="0.2">
      <c r="A103">
        <v>2020</v>
      </c>
      <c r="B103" s="1" t="s">
        <v>138</v>
      </c>
      <c r="C103" s="2">
        <v>1</v>
      </c>
      <c r="D103" t="s">
        <v>139</v>
      </c>
      <c r="E103" s="3">
        <v>920000000</v>
      </c>
      <c r="F103" s="3">
        <f t="shared" si="2"/>
        <v>8.9637878273455556</v>
      </c>
      <c r="G103" s="3">
        <v>11505000</v>
      </c>
      <c r="H103" s="3">
        <v>10141593</v>
      </c>
      <c r="I103" s="3">
        <f t="shared" si="3"/>
        <v>7.0608866230046621</v>
      </c>
      <c r="J103" s="3">
        <f t="shared" si="3"/>
        <v>7.0061061775586415</v>
      </c>
      <c r="K103" s="3">
        <v>1.36</v>
      </c>
      <c r="L103" s="3">
        <v>0.90700000000000003</v>
      </c>
      <c r="M103" s="3">
        <v>0.20172807653718772</v>
      </c>
      <c r="N103" s="3">
        <v>0.49343763581051714</v>
      </c>
    </row>
    <row r="104" spans="1:14" x14ac:dyDescent="0.2">
      <c r="A104">
        <v>2020</v>
      </c>
      <c r="B104" s="1" t="s">
        <v>140</v>
      </c>
      <c r="C104" s="2">
        <v>1</v>
      </c>
      <c r="D104" t="s">
        <v>141</v>
      </c>
      <c r="E104" s="3">
        <v>172500000</v>
      </c>
      <c r="F104" s="3">
        <f t="shared" si="2"/>
        <v>8.2367890994092932</v>
      </c>
      <c r="G104" s="3">
        <v>169593</v>
      </c>
      <c r="H104" s="3">
        <v>1157135</v>
      </c>
      <c r="I104" s="3">
        <f t="shared" si="3"/>
        <v>5.2294079226605996</v>
      </c>
      <c r="J104" s="3">
        <f t="shared" si="3"/>
        <v>6.0633840299412327</v>
      </c>
      <c r="K104" s="3">
        <v>8.59</v>
      </c>
      <c r="L104" s="3">
        <v>0.34</v>
      </c>
      <c r="M104" s="3">
        <v>0.87213121543015315</v>
      </c>
      <c r="N104" s="3">
        <v>0.26110747495474457</v>
      </c>
    </row>
    <row r="105" spans="1:14" x14ac:dyDescent="0.2">
      <c r="A105">
        <v>2020</v>
      </c>
      <c r="B105" s="1" t="s">
        <v>142</v>
      </c>
      <c r="C105" s="2">
        <v>1</v>
      </c>
      <c r="D105" t="s">
        <v>143</v>
      </c>
      <c r="E105" s="3">
        <v>345000000</v>
      </c>
      <c r="F105" s="3">
        <f t="shared" si="2"/>
        <v>8.5378190950732744</v>
      </c>
      <c r="G105" s="3">
        <v>5668145</v>
      </c>
      <c r="H105" s="3">
        <v>6142546</v>
      </c>
      <c r="I105" s="3">
        <f t="shared" si="3"/>
        <v>6.7534409516485345</v>
      </c>
      <c r="J105" s="3">
        <f t="shared" si="3"/>
        <v>6.7883484174877093</v>
      </c>
      <c r="K105" s="3">
        <v>6.53</v>
      </c>
      <c r="L105" s="3">
        <v>1.67</v>
      </c>
      <c r="M105" s="3">
        <v>0.70877095183068772</v>
      </c>
      <c r="N105" s="3">
        <v>0.59090178532835702</v>
      </c>
    </row>
    <row r="106" spans="1:14" x14ac:dyDescent="0.2">
      <c r="A106">
        <v>2020</v>
      </c>
      <c r="B106" s="1" t="s">
        <v>144</v>
      </c>
      <c r="C106" s="2">
        <v>1</v>
      </c>
      <c r="D106" t="s">
        <v>145</v>
      </c>
      <c r="E106" s="3">
        <v>1150000000</v>
      </c>
      <c r="F106" s="3">
        <f t="shared" si="2"/>
        <v>9.0606978403536118</v>
      </c>
      <c r="G106" s="3">
        <v>1514589</v>
      </c>
      <c r="H106" s="3">
        <v>8666853</v>
      </c>
      <c r="I106" s="3">
        <f t="shared" si="3"/>
        <v>6.1802947983510998</v>
      </c>
      <c r="J106" s="3">
        <f t="shared" si="3"/>
        <v>6.9378614304821413</v>
      </c>
      <c r="K106" s="3">
        <v>18.05</v>
      </c>
      <c r="L106" s="3">
        <v>0.40400000000000003</v>
      </c>
      <c r="M106" s="3">
        <v>0.57986334963638941</v>
      </c>
      <c r="N106" s="3">
        <v>0.32015418044103056</v>
      </c>
    </row>
    <row r="107" spans="1:14" x14ac:dyDescent="0.2">
      <c r="A107">
        <v>2020</v>
      </c>
      <c r="B107" s="1" t="s">
        <v>146</v>
      </c>
      <c r="C107" s="2">
        <v>1</v>
      </c>
      <c r="D107" t="s">
        <v>147</v>
      </c>
      <c r="E107" s="3">
        <v>143750000</v>
      </c>
      <c r="F107" s="3">
        <f t="shared" si="2"/>
        <v>8.157607853361668</v>
      </c>
      <c r="G107" s="3">
        <v>791939</v>
      </c>
      <c r="H107" s="3">
        <v>637194</v>
      </c>
      <c r="I107" s="3">
        <f t="shared" si="3"/>
        <v>5.8986917308525531</v>
      </c>
      <c r="J107" s="3">
        <f t="shared" si="3"/>
        <v>5.8042716777079395</v>
      </c>
      <c r="K107" s="3">
        <v>2.95</v>
      </c>
      <c r="L107" s="3">
        <v>0.38</v>
      </c>
      <c r="M107" s="3">
        <v>1.5067050094178358</v>
      </c>
      <c r="N107" s="3">
        <v>0.18790588669076785</v>
      </c>
    </row>
    <row r="108" spans="1:14" x14ac:dyDescent="0.2">
      <c r="A108">
        <v>2020</v>
      </c>
      <c r="B108" s="1" t="s">
        <v>148</v>
      </c>
      <c r="C108" s="2">
        <v>1</v>
      </c>
      <c r="D108" t="s">
        <v>149</v>
      </c>
      <c r="E108" s="3">
        <v>230000000</v>
      </c>
      <c r="F108" s="3">
        <f t="shared" si="2"/>
        <v>8.3617278360175931</v>
      </c>
      <c r="G108" s="3">
        <v>259754</v>
      </c>
      <c r="H108" s="3">
        <v>1009810</v>
      </c>
      <c r="I108" s="3">
        <f t="shared" si="3"/>
        <v>5.4145622440619467</v>
      </c>
      <c r="J108" s="3">
        <f t="shared" si="3"/>
        <v>6.004239667135181</v>
      </c>
      <c r="K108" s="3">
        <v>8.7899999999999991</v>
      </c>
      <c r="L108" s="3">
        <v>-1.998</v>
      </c>
      <c r="M108" s="3">
        <v>0.5022706915119094</v>
      </c>
      <c r="N108" s="3">
        <v>0.30779506764092179</v>
      </c>
    </row>
    <row r="109" spans="1:14" x14ac:dyDescent="0.2">
      <c r="A109">
        <v>2019</v>
      </c>
      <c r="B109" s="1" t="s">
        <v>150</v>
      </c>
      <c r="C109" s="2">
        <v>1</v>
      </c>
      <c r="D109" t="s">
        <v>151</v>
      </c>
      <c r="E109" s="3">
        <v>172500000</v>
      </c>
      <c r="F109" s="3">
        <f t="shared" si="2"/>
        <v>8.2367890994092932</v>
      </c>
      <c r="G109" s="3">
        <v>339377</v>
      </c>
      <c r="H109" s="3">
        <v>532256</v>
      </c>
      <c r="I109" s="3">
        <f t="shared" si="3"/>
        <v>5.5306824063035434</v>
      </c>
      <c r="J109" s="3">
        <f t="shared" si="3"/>
        <v>5.7261205658401941</v>
      </c>
      <c r="K109" s="3">
        <v>7.05</v>
      </c>
      <c r="L109" s="3">
        <v>1.57</v>
      </c>
      <c r="M109" s="3">
        <v>0.99691882905104279</v>
      </c>
      <c r="N109" s="3">
        <v>0.65035344174767296</v>
      </c>
    </row>
    <row r="110" spans="1:14" x14ac:dyDescent="0.2">
      <c r="A110">
        <v>2019</v>
      </c>
      <c r="B110" s="1" t="s">
        <v>152</v>
      </c>
      <c r="C110" s="2">
        <v>1</v>
      </c>
      <c r="D110" t="s">
        <v>153</v>
      </c>
      <c r="E110" s="3">
        <v>325000000</v>
      </c>
      <c r="F110" s="3">
        <f t="shared" si="2"/>
        <v>8.5118833609788744</v>
      </c>
      <c r="G110" s="3">
        <v>270882</v>
      </c>
      <c r="H110" s="3">
        <v>1310749</v>
      </c>
      <c r="I110" s="3">
        <f t="shared" si="3"/>
        <v>5.4327801472982227</v>
      </c>
      <c r="J110" s="3">
        <f t="shared" si="3"/>
        <v>6.117519535052824</v>
      </c>
      <c r="K110" s="3">
        <v>10.97</v>
      </c>
      <c r="L110" s="3">
        <v>1.093</v>
      </c>
      <c r="M110" s="3">
        <v>0.80292866916492023</v>
      </c>
      <c r="N110" s="3">
        <v>0.17017372878227421</v>
      </c>
    </row>
    <row r="111" spans="1:14" x14ac:dyDescent="0.2">
      <c r="A111">
        <v>2019</v>
      </c>
      <c r="B111" s="1" t="s">
        <v>154</v>
      </c>
      <c r="C111" s="2">
        <v>1</v>
      </c>
      <c r="D111" t="s">
        <v>155</v>
      </c>
      <c r="E111" s="3">
        <v>80500000</v>
      </c>
      <c r="F111" s="3">
        <f t="shared" si="2"/>
        <v>7.9057958803678687</v>
      </c>
      <c r="G111" s="3">
        <v>445126</v>
      </c>
      <c r="H111" s="3">
        <v>305668</v>
      </c>
      <c r="I111" s="3">
        <f t="shared" si="3"/>
        <v>5.6484829623498056</v>
      </c>
      <c r="J111" s="3">
        <f t="shared" si="3"/>
        <v>5.485249975360543</v>
      </c>
      <c r="K111" s="3">
        <v>1.19</v>
      </c>
      <c r="L111" s="3">
        <v>-1.806</v>
      </c>
      <c r="M111" s="3">
        <v>0.61971939714001401</v>
      </c>
      <c r="N111" s="3">
        <v>0.1989212043331551</v>
      </c>
    </row>
    <row r="112" spans="1:14" x14ac:dyDescent="0.2">
      <c r="A112">
        <v>2020</v>
      </c>
      <c r="B112" s="1" t="s">
        <v>156</v>
      </c>
      <c r="C112" s="2">
        <v>1</v>
      </c>
      <c r="D112" t="s">
        <v>157</v>
      </c>
      <c r="E112" s="3">
        <v>200000000</v>
      </c>
      <c r="F112" s="3">
        <f t="shared" si="2"/>
        <v>8.3010299956639813</v>
      </c>
      <c r="G112" s="3">
        <v>1038900</v>
      </c>
      <c r="H112" s="3">
        <v>1143849</v>
      </c>
      <c r="I112" s="3">
        <f t="shared" si="3"/>
        <v>6.0165737462691231</v>
      </c>
      <c r="J112" s="3">
        <f t="shared" si="3"/>
        <v>6.0583686968389125</v>
      </c>
      <c r="K112" s="3">
        <v>2.68</v>
      </c>
      <c r="L112" s="3">
        <v>1.228</v>
      </c>
      <c r="M112" s="3">
        <v>0.76791922583876049</v>
      </c>
      <c r="N112" s="3">
        <v>0.38030609298296275</v>
      </c>
    </row>
    <row r="113" spans="1:14" x14ac:dyDescent="0.2">
      <c r="A113">
        <v>2020</v>
      </c>
      <c r="B113" s="1" t="s">
        <v>158</v>
      </c>
      <c r="C113" s="2">
        <v>1</v>
      </c>
      <c r="D113" t="s">
        <v>159</v>
      </c>
      <c r="E113" s="3">
        <v>1000000000</v>
      </c>
      <c r="F113" s="3">
        <f t="shared" si="2"/>
        <v>9</v>
      </c>
      <c r="G113" s="3">
        <v>4011924</v>
      </c>
      <c r="H113" s="3">
        <v>23119949</v>
      </c>
      <c r="I113" s="3">
        <f t="shared" si="3"/>
        <v>6.603352697356045</v>
      </c>
      <c r="J113" s="3">
        <f t="shared" si="3"/>
        <v>7.3639868717449009</v>
      </c>
      <c r="K113" s="3">
        <v>8.8800000000000008</v>
      </c>
      <c r="L113" s="3">
        <v>-0.253</v>
      </c>
      <c r="M113" s="3">
        <v>0.48024038394172142</v>
      </c>
      <c r="N113" s="3">
        <v>0.64898612236921738</v>
      </c>
    </row>
    <row r="114" spans="1:14" x14ac:dyDescent="0.2">
      <c r="A114">
        <v>2019</v>
      </c>
      <c r="B114" s="1" t="s">
        <v>158</v>
      </c>
      <c r="C114" s="2">
        <v>1</v>
      </c>
      <c r="D114" t="s">
        <v>159</v>
      </c>
      <c r="E114" s="3">
        <v>1265000000</v>
      </c>
      <c r="F114" s="3">
        <f t="shared" si="2"/>
        <v>9.1020905255118372</v>
      </c>
      <c r="G114" s="3">
        <v>2714106</v>
      </c>
      <c r="H114" s="3">
        <v>7260858</v>
      </c>
      <c r="I114" s="3">
        <f t="shared" si="3"/>
        <v>6.4336268051203698</v>
      </c>
      <c r="J114" s="3">
        <f>LOG10(H114)</f>
        <v>6.8609879433789471</v>
      </c>
      <c r="K114" s="3">
        <v>10</v>
      </c>
      <c r="L114" s="3">
        <v>-0.54900000000000004</v>
      </c>
      <c r="M114" s="3">
        <v>0.50304121723692186</v>
      </c>
      <c r="N114" s="3">
        <v>7.9569478863390011E-3</v>
      </c>
    </row>
    <row r="115" spans="1:14" x14ac:dyDescent="0.2">
      <c r="A115">
        <v>2019</v>
      </c>
      <c r="B115" s="1" t="s">
        <v>160</v>
      </c>
      <c r="C115" s="2">
        <v>1</v>
      </c>
      <c r="D115" t="s">
        <v>161</v>
      </c>
      <c r="E115" s="3">
        <v>800000000</v>
      </c>
      <c r="F115" s="3">
        <f t="shared" si="2"/>
        <v>8.9030899869919438</v>
      </c>
      <c r="G115" s="3">
        <v>618098</v>
      </c>
      <c r="H115" s="3">
        <v>3662163</v>
      </c>
      <c r="I115" s="3">
        <f t="shared" si="3"/>
        <v>5.7910573383331796</v>
      </c>
      <c r="J115" s="3">
        <f t="shared" si="3"/>
        <v>6.5637376705023032</v>
      </c>
      <c r="K115" s="3">
        <v>12.63</v>
      </c>
      <c r="L115" s="3">
        <v>0.71099999999999997</v>
      </c>
      <c r="M115" s="3">
        <v>0.48731195513017572</v>
      </c>
      <c r="N115" s="3">
        <v>0.28288717970289501</v>
      </c>
    </row>
    <row r="116" spans="1:14" x14ac:dyDescent="0.2">
      <c r="A116">
        <v>2020</v>
      </c>
      <c r="B116" s="1" t="s">
        <v>162</v>
      </c>
      <c r="C116" s="2">
        <v>1</v>
      </c>
      <c r="D116" t="s">
        <v>163</v>
      </c>
      <c r="E116" s="3">
        <v>1650000000</v>
      </c>
      <c r="F116" s="3">
        <f t="shared" si="2"/>
        <v>9.2174839442139067</v>
      </c>
      <c r="G116" s="3">
        <v>1450747</v>
      </c>
      <c r="H116" s="3">
        <v>14664170</v>
      </c>
      <c r="I116" s="3">
        <f t="shared" si="3"/>
        <v>6.1615916811598543</v>
      </c>
      <c r="J116" s="3">
        <f t="shared" si="3"/>
        <v>7.1662574867082496</v>
      </c>
      <c r="K116" s="3">
        <v>17.98</v>
      </c>
      <c r="L116" s="3">
        <v>1.4930000000000001</v>
      </c>
      <c r="M116" s="3">
        <v>0.74499815957074034</v>
      </c>
      <c r="N116" s="3">
        <v>0.26668261247481467</v>
      </c>
    </row>
    <row r="117" spans="1:14" x14ac:dyDescent="0.2">
      <c r="A117">
        <v>2019</v>
      </c>
      <c r="B117" s="1" t="s">
        <v>164</v>
      </c>
      <c r="C117" s="2">
        <v>1</v>
      </c>
      <c r="D117" t="s">
        <v>165</v>
      </c>
      <c r="E117" s="3">
        <v>1060000000</v>
      </c>
      <c r="F117" s="3">
        <f t="shared" si="2"/>
        <v>9.0253058652647695</v>
      </c>
      <c r="G117" s="3">
        <v>864335</v>
      </c>
      <c r="H117" s="3">
        <v>7155298</v>
      </c>
      <c r="I117" s="3">
        <f t="shared" si="3"/>
        <v>5.9366820994852141</v>
      </c>
      <c r="J117" s="3">
        <f t="shared" si="3"/>
        <v>6.8546277257352877</v>
      </c>
      <c r="K117" s="3">
        <v>29.06</v>
      </c>
      <c r="L117" s="3">
        <v>-0.23200000000000001</v>
      </c>
      <c r="M117" s="3">
        <v>0.52143916268783741</v>
      </c>
      <c r="N117" s="3">
        <v>0.71341320205707281</v>
      </c>
    </row>
    <row r="118" spans="1:14" x14ac:dyDescent="0.2">
      <c r="A118">
        <v>2020</v>
      </c>
      <c r="B118" s="1" t="s">
        <v>164</v>
      </c>
      <c r="C118" s="2">
        <v>1</v>
      </c>
      <c r="D118" t="s">
        <v>165</v>
      </c>
      <c r="E118" s="3">
        <v>1150000000</v>
      </c>
      <c r="F118" s="3">
        <f t="shared" si="2"/>
        <v>9.0606978403536118</v>
      </c>
      <c r="G118" s="3">
        <v>1955395</v>
      </c>
      <c r="H118" s="3">
        <v>14148746</v>
      </c>
      <c r="I118" s="3">
        <f t="shared" si="3"/>
        <v>6.2912345003470049</v>
      </c>
      <c r="J118" s="3">
        <f t="shared" si="3"/>
        <v>7.1507179501490929</v>
      </c>
      <c r="K118" s="3">
        <v>22.18</v>
      </c>
      <c r="L118" s="3">
        <v>-9.7000000000000003E-2</v>
      </c>
      <c r="M118" s="3">
        <v>0.35253292283653564</v>
      </c>
      <c r="N118" s="3">
        <v>0.47954761058507361</v>
      </c>
    </row>
    <row r="119" spans="1:14" x14ac:dyDescent="0.2">
      <c r="A119">
        <v>2020</v>
      </c>
      <c r="B119" s="1" t="s">
        <v>166</v>
      </c>
      <c r="C119" s="2">
        <v>1</v>
      </c>
      <c r="D119" t="s">
        <v>167</v>
      </c>
      <c r="E119" s="3">
        <v>805000000</v>
      </c>
      <c r="F119" s="3">
        <f t="shared" si="2"/>
        <v>8.9057958803678687</v>
      </c>
      <c r="G119" s="3">
        <v>5589181</v>
      </c>
      <c r="H119" s="3">
        <v>15034012</v>
      </c>
      <c r="I119" s="3">
        <f t="shared" si="3"/>
        <v>6.7473481740332248</v>
      </c>
      <c r="J119" s="3">
        <f t="shared" si="3"/>
        <v>7.1770748925597836</v>
      </c>
      <c r="K119" s="3">
        <v>28.3</v>
      </c>
      <c r="L119" s="3">
        <v>7.0119999999999996</v>
      </c>
      <c r="M119" s="3">
        <v>1.3243257626028511</v>
      </c>
      <c r="N119" s="3">
        <v>0.17986535057640823</v>
      </c>
    </row>
    <row r="120" spans="1:14" x14ac:dyDescent="0.2">
      <c r="A120">
        <v>2019</v>
      </c>
      <c r="B120" s="1" t="s">
        <v>168</v>
      </c>
      <c r="C120" s="2">
        <v>1</v>
      </c>
      <c r="D120" t="s">
        <v>169</v>
      </c>
      <c r="E120" s="3">
        <v>82000000</v>
      </c>
      <c r="F120" s="3">
        <f t="shared" si="2"/>
        <v>7.9138138523837167</v>
      </c>
      <c r="G120" s="3">
        <v>159973</v>
      </c>
      <c r="H120" s="3">
        <v>458219</v>
      </c>
      <c r="I120" s="3">
        <f t="shared" si="3"/>
        <v>5.204046689277801</v>
      </c>
      <c r="J120" s="3">
        <f t="shared" si="3"/>
        <v>5.6610730931992492</v>
      </c>
      <c r="K120" s="3">
        <v>7.52</v>
      </c>
      <c r="L120" s="3">
        <v>-0.54</v>
      </c>
      <c r="M120" s="3">
        <v>0.10980396760785671</v>
      </c>
      <c r="N120" s="3">
        <v>0.31809117788626828</v>
      </c>
    </row>
    <row r="121" spans="1:14" x14ac:dyDescent="0.2">
      <c r="A121">
        <v>2018</v>
      </c>
      <c r="B121" s="1" t="s">
        <v>170</v>
      </c>
      <c r="C121" s="2">
        <v>1</v>
      </c>
      <c r="D121" t="s">
        <v>171</v>
      </c>
      <c r="E121" s="3">
        <v>575000000</v>
      </c>
      <c r="F121" s="3">
        <f t="shared" si="2"/>
        <v>8.7596678446896306</v>
      </c>
      <c r="G121" s="3">
        <v>1213403</v>
      </c>
      <c r="H121" s="3">
        <v>7080505</v>
      </c>
      <c r="I121" s="3">
        <f t="shared" si="3"/>
        <v>6.084005064352743</v>
      </c>
      <c r="J121" s="3">
        <f t="shared" si="3"/>
        <v>6.8500642338044564</v>
      </c>
      <c r="K121" s="3">
        <v>-130.26</v>
      </c>
      <c r="L121" s="3">
        <v>-2.1059999999999999</v>
      </c>
      <c r="M121" s="3">
        <v>3.9080536300790043</v>
      </c>
      <c r="N121" s="3">
        <v>0.34241303177921928</v>
      </c>
    </row>
    <row r="122" spans="1:14" x14ac:dyDescent="0.2">
      <c r="A122">
        <v>2019</v>
      </c>
      <c r="B122" s="1" t="s">
        <v>170</v>
      </c>
      <c r="C122" s="2">
        <v>1</v>
      </c>
      <c r="D122" t="s">
        <v>171</v>
      </c>
      <c r="E122" s="3">
        <v>948750000</v>
      </c>
      <c r="F122" s="3">
        <f t="shared" si="2"/>
        <v>8.9771517889035373</v>
      </c>
      <c r="G122" s="3">
        <v>1890850</v>
      </c>
      <c r="H122" s="3">
        <v>8174542</v>
      </c>
      <c r="I122" s="3">
        <f t="shared" si="3"/>
        <v>6.2766570778899151</v>
      </c>
      <c r="J122" s="3">
        <f t="shared" si="3"/>
        <v>6.9124634295348013</v>
      </c>
      <c r="K122" s="3">
        <v>-24.45</v>
      </c>
      <c r="L122" s="3">
        <v>-4.3550000000000004</v>
      </c>
      <c r="M122" s="3">
        <v>3.5882055578031</v>
      </c>
      <c r="N122" s="3">
        <v>0.48759023719491235</v>
      </c>
    </row>
    <row r="123" spans="1:14" x14ac:dyDescent="0.2">
      <c r="A123">
        <v>2020</v>
      </c>
      <c r="B123" s="1" t="s">
        <v>170</v>
      </c>
      <c r="C123" s="2">
        <v>1</v>
      </c>
      <c r="D123" t="s">
        <v>171</v>
      </c>
      <c r="E123" s="3">
        <v>1518000000</v>
      </c>
      <c r="F123" s="3">
        <f t="shared" si="2"/>
        <v>9.1812717715594623</v>
      </c>
      <c r="G123" s="3">
        <v>2953048</v>
      </c>
      <c r="H123" s="3">
        <v>8458670</v>
      </c>
      <c r="I123" s="3">
        <f t="shared" si="3"/>
        <v>6.4702705062152344</v>
      </c>
      <c r="J123" s="3">
        <f t="shared" si="3"/>
        <v>6.9273020820616038</v>
      </c>
      <c r="K123" s="3">
        <v>-11.32</v>
      </c>
      <c r="L123" s="3">
        <v>-8.4169999999999998</v>
      </c>
      <c r="M123" s="3">
        <v>3.0795518865300839</v>
      </c>
      <c r="N123" s="3">
        <v>0.49311592632425888</v>
      </c>
    </row>
    <row r="124" spans="1:14" x14ac:dyDescent="0.2">
      <c r="A124">
        <v>2020</v>
      </c>
      <c r="B124" s="1" t="s">
        <v>172</v>
      </c>
      <c r="C124" s="2">
        <v>1</v>
      </c>
      <c r="D124" t="s">
        <v>173</v>
      </c>
      <c r="E124" s="3">
        <v>287500000</v>
      </c>
      <c r="F124" s="3">
        <f t="shared" si="2"/>
        <v>8.4586378490256493</v>
      </c>
      <c r="G124" s="3">
        <v>15197569</v>
      </c>
      <c r="H124" s="3">
        <v>843432</v>
      </c>
      <c r="I124" s="3">
        <f t="shared" si="3"/>
        <v>7.1817741238446819</v>
      </c>
      <c r="J124" s="3">
        <f t="shared" si="3"/>
        <v>5.9260500742218634</v>
      </c>
      <c r="K124" s="3">
        <v>0.13</v>
      </c>
      <c r="L124" s="3">
        <v>-3.1779999999999999</v>
      </c>
      <c r="M124" s="3">
        <v>0.26060571259259052</v>
      </c>
      <c r="N124" s="3">
        <v>0.2474978728505855</v>
      </c>
    </row>
    <row r="125" spans="1:14" x14ac:dyDescent="0.2">
      <c r="A125">
        <v>2019</v>
      </c>
      <c r="B125" s="1" t="s">
        <v>174</v>
      </c>
      <c r="C125" s="2">
        <v>1</v>
      </c>
      <c r="D125" t="s">
        <v>175</v>
      </c>
      <c r="E125" s="3">
        <v>800000000</v>
      </c>
      <c r="F125" s="3">
        <f t="shared" si="2"/>
        <v>8.9030899869919438</v>
      </c>
      <c r="G125" s="3">
        <v>760938</v>
      </c>
      <c r="H125" s="3">
        <v>3282522</v>
      </c>
      <c r="I125" s="3">
        <f t="shared" si="3"/>
        <v>5.8813492725986904</v>
      </c>
      <c r="J125" s="3">
        <f t="shared" si="3"/>
        <v>6.5162076454840099</v>
      </c>
      <c r="K125" s="3">
        <v>8.3000000000000007</v>
      </c>
      <c r="L125" s="3">
        <v>0.34499999999999997</v>
      </c>
      <c r="M125" s="3">
        <v>0.47704595499712688</v>
      </c>
      <c r="N125" s="3">
        <v>0.37278727044778942</v>
      </c>
    </row>
    <row r="126" spans="1:14" x14ac:dyDescent="0.2">
      <c r="A126">
        <v>2020</v>
      </c>
      <c r="B126" s="1" t="s">
        <v>174</v>
      </c>
      <c r="C126" s="2">
        <v>1</v>
      </c>
      <c r="D126" t="s">
        <v>175</v>
      </c>
      <c r="E126" s="3">
        <v>1000000000</v>
      </c>
      <c r="F126" s="3">
        <f t="shared" si="2"/>
        <v>9</v>
      </c>
      <c r="G126" s="3">
        <v>1488998</v>
      </c>
      <c r="H126" s="3">
        <v>4609231</v>
      </c>
      <c r="I126" s="3">
        <f t="shared" si="3"/>
        <v>6.1728941144146701</v>
      </c>
      <c r="J126" s="3">
        <f t="shared" si="3"/>
        <v>6.6636284741282887</v>
      </c>
      <c r="K126" s="3">
        <v>8.77</v>
      </c>
      <c r="L126" s="3">
        <v>0.76600000000000001</v>
      </c>
      <c r="M126" s="3">
        <v>0.30648478020506414</v>
      </c>
      <c r="N126" s="3">
        <v>0.60463680945172527</v>
      </c>
    </row>
    <row r="127" spans="1:14" x14ac:dyDescent="0.2">
      <c r="A127">
        <v>2020</v>
      </c>
      <c r="B127" s="1" t="s">
        <v>176</v>
      </c>
      <c r="C127" s="2">
        <v>1</v>
      </c>
      <c r="D127" t="s">
        <v>177</v>
      </c>
      <c r="E127" s="3">
        <v>632500000</v>
      </c>
      <c r="F127" s="3">
        <f t="shared" si="2"/>
        <v>8.8010605298478559</v>
      </c>
      <c r="G127" s="3">
        <v>1478326</v>
      </c>
      <c r="H127" s="3">
        <v>4649717</v>
      </c>
      <c r="I127" s="3">
        <f t="shared" si="3"/>
        <v>6.169770215107091</v>
      </c>
      <c r="J127" s="3">
        <f t="shared" si="3"/>
        <v>6.6674265208300501</v>
      </c>
      <c r="K127" s="3">
        <v>5.23</v>
      </c>
      <c r="L127" s="3">
        <v>3.181</v>
      </c>
      <c r="M127" s="3">
        <v>1.0165997220141973</v>
      </c>
      <c r="N127" s="3">
        <v>1.2497919944585972E-2</v>
      </c>
    </row>
    <row r="128" spans="1:14" x14ac:dyDescent="0.2">
      <c r="A128">
        <v>2020</v>
      </c>
      <c r="B128" s="1" t="s">
        <v>178</v>
      </c>
      <c r="C128" s="2">
        <v>1</v>
      </c>
      <c r="D128" t="s">
        <v>179</v>
      </c>
      <c r="E128" s="3">
        <v>143750000</v>
      </c>
      <c r="F128" s="3">
        <f t="shared" si="2"/>
        <v>8.157607853361668</v>
      </c>
      <c r="G128" s="3">
        <v>612948</v>
      </c>
      <c r="H128" s="3">
        <v>590028</v>
      </c>
      <c r="I128" s="3">
        <f t="shared" si="3"/>
        <v>5.7874236323145487</v>
      </c>
      <c r="J128" s="3">
        <f t="shared" si="3"/>
        <v>5.7708726217386772</v>
      </c>
      <c r="K128" s="3">
        <v>2.44</v>
      </c>
      <c r="L128" s="3">
        <v>0.14899999999999999</v>
      </c>
      <c r="M128" s="3">
        <v>1.1703578621229074</v>
      </c>
      <c r="N128" s="3">
        <v>0.42177803011022141</v>
      </c>
    </row>
    <row r="129" spans="1:14" x14ac:dyDescent="0.2">
      <c r="A129">
        <v>2020</v>
      </c>
      <c r="B129" s="1" t="s">
        <v>180</v>
      </c>
      <c r="C129" s="2">
        <v>1</v>
      </c>
      <c r="D129" t="s">
        <v>181</v>
      </c>
      <c r="E129" s="3">
        <v>661250000</v>
      </c>
      <c r="F129" s="3">
        <f t="shared" si="2"/>
        <v>8.8203656850432424</v>
      </c>
      <c r="G129" s="3">
        <v>596213</v>
      </c>
      <c r="H129" s="3">
        <v>1966054</v>
      </c>
      <c r="I129" s="3">
        <f t="shared" si="3"/>
        <v>5.7754014412818391</v>
      </c>
      <c r="J129" s="3">
        <f t="shared" si="3"/>
        <v>6.2935954420718812</v>
      </c>
      <c r="K129" s="3">
        <v>5.92</v>
      </c>
      <c r="L129" s="3">
        <v>-0.50900000000000001</v>
      </c>
      <c r="M129" s="3">
        <v>1.3486450777547951</v>
      </c>
      <c r="N129" s="3">
        <v>0.24397656542208909</v>
      </c>
    </row>
    <row r="130" spans="1:14" x14ac:dyDescent="0.2">
      <c r="A130">
        <v>2020</v>
      </c>
      <c r="B130" s="1" t="s">
        <v>182</v>
      </c>
      <c r="C130" s="2">
        <v>1</v>
      </c>
      <c r="D130" t="s">
        <v>183</v>
      </c>
      <c r="E130" s="3">
        <v>460000000</v>
      </c>
      <c r="F130" s="3">
        <f t="shared" si="2"/>
        <v>8.6627578316815743</v>
      </c>
      <c r="G130" s="3">
        <v>1569268</v>
      </c>
      <c r="H130" s="3">
        <v>6808368</v>
      </c>
      <c r="I130" s="3">
        <f t="shared" si="3"/>
        <v>6.1956971188463044</v>
      </c>
      <c r="J130" s="3">
        <f t="shared" si="3"/>
        <v>6.8330430218194849</v>
      </c>
      <c r="K130" s="3">
        <v>9.7899999999999991</v>
      </c>
      <c r="L130" s="3">
        <v>0.93</v>
      </c>
      <c r="M130" s="3">
        <v>0.47593348562277904</v>
      </c>
      <c r="N130" s="3">
        <v>0.21703877221736503</v>
      </c>
    </row>
    <row r="131" spans="1:14" x14ac:dyDescent="0.2">
      <c r="A131">
        <v>2020</v>
      </c>
      <c r="B131" s="1" t="s">
        <v>184</v>
      </c>
      <c r="C131" s="2">
        <v>1</v>
      </c>
      <c r="D131" t="s">
        <v>185</v>
      </c>
      <c r="E131" s="3">
        <v>103820565</v>
      </c>
      <c r="F131" s="3">
        <f t="shared" ref="F131:F158" si="4">LOG10(E131)</f>
        <v>8.0162833880153279</v>
      </c>
      <c r="G131" s="3">
        <v>328792</v>
      </c>
      <c r="H131" s="3">
        <v>6023</v>
      </c>
      <c r="I131" s="3">
        <f t="shared" si="3"/>
        <v>5.5169212419637459</v>
      </c>
      <c r="J131" s="3">
        <f t="shared" si="3"/>
        <v>3.7798128631705805</v>
      </c>
      <c r="K131" s="3">
        <v>-0.14000000000000001</v>
      </c>
      <c r="L131" s="3">
        <v>-40.869</v>
      </c>
      <c r="M131" s="3">
        <v>1.7025638950623145</v>
      </c>
      <c r="N131" s="3">
        <v>0.83704895496240783</v>
      </c>
    </row>
    <row r="132" spans="1:14" x14ac:dyDescent="0.2">
      <c r="A132">
        <v>2020</v>
      </c>
      <c r="B132" s="1" t="s">
        <v>186</v>
      </c>
      <c r="C132" s="2">
        <v>1</v>
      </c>
      <c r="D132" t="s">
        <v>187</v>
      </c>
      <c r="E132" s="3">
        <v>825000000</v>
      </c>
      <c r="F132" s="3">
        <f t="shared" si="4"/>
        <v>8.9164539485499255</v>
      </c>
      <c r="G132" s="3">
        <v>12256342</v>
      </c>
      <c r="H132" s="3">
        <v>22657642</v>
      </c>
      <c r="I132" s="3">
        <f t="shared" si="3"/>
        <v>7.0883608709765609</v>
      </c>
      <c r="J132" s="3">
        <f t="shared" si="3"/>
        <v>7.3552147104843861</v>
      </c>
      <c r="K132" s="3">
        <v>2.0299999999999998</v>
      </c>
      <c r="L132" s="3">
        <v>-0.217</v>
      </c>
      <c r="M132" s="3">
        <v>8.9713223153851926E-2</v>
      </c>
      <c r="N132" s="3">
        <v>4.6746737321788183E-2</v>
      </c>
    </row>
    <row r="133" spans="1:14" x14ac:dyDescent="0.2">
      <c r="A133">
        <v>2020</v>
      </c>
      <c r="B133" s="1" t="s">
        <v>188</v>
      </c>
      <c r="C133" s="2">
        <v>1</v>
      </c>
      <c r="D133" t="s">
        <v>189</v>
      </c>
      <c r="E133" s="3">
        <v>230000000</v>
      </c>
      <c r="F133" s="3">
        <f t="shared" si="4"/>
        <v>8.3617278360175931</v>
      </c>
      <c r="G133" s="3">
        <v>408927</v>
      </c>
      <c r="H133" s="3">
        <v>1266952</v>
      </c>
      <c r="I133" s="3">
        <f t="shared" si="3"/>
        <v>5.6116457864259219</v>
      </c>
      <c r="J133" s="3">
        <f t="shared" si="3"/>
        <v>6.1027601614264428</v>
      </c>
      <c r="K133" s="3">
        <v>12.16</v>
      </c>
      <c r="L133" s="3">
        <v>1.919</v>
      </c>
      <c r="M133" s="3">
        <v>0.87940795713056064</v>
      </c>
      <c r="N133" s="3">
        <v>0.43622944926600593</v>
      </c>
    </row>
    <row r="134" spans="1:14" x14ac:dyDescent="0.2">
      <c r="A134">
        <v>2020</v>
      </c>
      <c r="B134" s="1" t="s">
        <v>190</v>
      </c>
      <c r="C134" s="2">
        <v>1</v>
      </c>
      <c r="D134" t="s">
        <v>191</v>
      </c>
      <c r="E134" s="3">
        <v>1150000000</v>
      </c>
      <c r="F134" s="3">
        <f t="shared" si="4"/>
        <v>9.0606978403536118</v>
      </c>
      <c r="G134" s="3">
        <v>1327952</v>
      </c>
      <c r="H134" s="3">
        <v>7552116</v>
      </c>
      <c r="I134" s="3">
        <f t="shared" si="3"/>
        <v>6.1231823773573915</v>
      </c>
      <c r="J134" s="3">
        <f t="shared" si="3"/>
        <v>6.8780686520756316</v>
      </c>
      <c r="K134" s="3">
        <v>85.01</v>
      </c>
      <c r="L134" s="3">
        <v>-1.0669999999999999</v>
      </c>
      <c r="M134" s="3">
        <v>0.35061469656462274</v>
      </c>
      <c r="N134" s="3">
        <v>0.73418692844319677</v>
      </c>
    </row>
    <row r="135" spans="1:14" x14ac:dyDescent="0.2">
      <c r="A135">
        <v>2020</v>
      </c>
      <c r="B135" s="1" t="s">
        <v>192</v>
      </c>
      <c r="C135" s="2">
        <v>1</v>
      </c>
      <c r="D135" t="s">
        <v>193</v>
      </c>
      <c r="E135" s="3">
        <v>402500000</v>
      </c>
      <c r="F135" s="3">
        <f t="shared" si="4"/>
        <v>8.6047658847038875</v>
      </c>
      <c r="G135" s="3">
        <v>2032725</v>
      </c>
      <c r="H135" s="3">
        <v>2583958</v>
      </c>
      <c r="I135" s="3">
        <f t="shared" si="3"/>
        <v>6.308078628485136</v>
      </c>
      <c r="J135" s="3">
        <f t="shared" si="3"/>
        <v>6.4122854502996409</v>
      </c>
      <c r="K135" s="3">
        <v>3.24</v>
      </c>
      <c r="L135" s="3">
        <v>0.81799999999999995</v>
      </c>
      <c r="M135" s="3">
        <v>0.86132397045754128</v>
      </c>
      <c r="N135" s="3">
        <v>0.28026024179365139</v>
      </c>
    </row>
    <row r="136" spans="1:14" x14ac:dyDescent="0.2">
      <c r="A136">
        <v>2019</v>
      </c>
      <c r="B136" s="1" t="s">
        <v>194</v>
      </c>
      <c r="C136" s="2">
        <v>1</v>
      </c>
      <c r="D136" t="s">
        <v>195</v>
      </c>
      <c r="E136" s="3">
        <v>316250000</v>
      </c>
      <c r="F136" s="3">
        <f t="shared" si="4"/>
        <v>8.5000305341838747</v>
      </c>
      <c r="G136" s="3">
        <v>285044</v>
      </c>
      <c r="H136" s="3">
        <v>1641788</v>
      </c>
      <c r="I136" s="3">
        <f t="shared" si="3"/>
        <v>5.4549119038059777</v>
      </c>
      <c r="J136" s="3">
        <f t="shared" si="3"/>
        <v>6.2153170770377946</v>
      </c>
      <c r="K136" s="3">
        <v>8.11</v>
      </c>
      <c r="L136" s="3">
        <v>-4.7350000000000003</v>
      </c>
      <c r="M136" s="3">
        <v>0.20314373231684413</v>
      </c>
      <c r="N136" s="3">
        <v>9.112628225817769E-2</v>
      </c>
    </row>
    <row r="137" spans="1:14" x14ac:dyDescent="0.2">
      <c r="A137">
        <v>2019</v>
      </c>
      <c r="B137" s="1" t="s">
        <v>196</v>
      </c>
      <c r="C137" s="2">
        <v>1</v>
      </c>
      <c r="D137" t="s">
        <v>197</v>
      </c>
      <c r="E137" s="3">
        <v>345000000</v>
      </c>
      <c r="F137" s="3">
        <f t="shared" si="4"/>
        <v>8.5378190950732744</v>
      </c>
      <c r="G137" s="3">
        <v>231111</v>
      </c>
      <c r="H137" s="3">
        <v>1580739</v>
      </c>
      <c r="I137" s="3">
        <f t="shared" si="3"/>
        <v>5.3638206167279625</v>
      </c>
      <c r="J137" s="3">
        <f t="shared" si="3"/>
        <v>6.1988601683401203</v>
      </c>
      <c r="K137" s="3">
        <v>-164.89</v>
      </c>
      <c r="L137" s="3">
        <v>-0.371</v>
      </c>
      <c r="M137" s="3">
        <v>1.0693825090872804</v>
      </c>
      <c r="N137" s="3">
        <v>7.9745230646745505E-2</v>
      </c>
    </row>
    <row r="138" spans="1:14" x14ac:dyDescent="0.2">
      <c r="A138">
        <v>2020</v>
      </c>
      <c r="B138" s="1" t="s">
        <v>198</v>
      </c>
      <c r="C138" s="2">
        <v>1</v>
      </c>
      <c r="D138" t="s">
        <v>199</v>
      </c>
      <c r="E138" s="3">
        <v>230000000</v>
      </c>
      <c r="F138" s="3">
        <f t="shared" si="4"/>
        <v>8.3617278360175931</v>
      </c>
      <c r="G138" s="3">
        <v>224313</v>
      </c>
      <c r="H138" s="3">
        <v>1668744</v>
      </c>
      <c r="I138" s="3">
        <f t="shared" si="3"/>
        <v>5.3508544437330361</v>
      </c>
      <c r="J138" s="3">
        <f t="shared" si="3"/>
        <v>6.2223897171975935</v>
      </c>
      <c r="K138" s="3">
        <v>10.27</v>
      </c>
      <c r="L138" s="3">
        <v>-6.0999999999999999E-2</v>
      </c>
      <c r="M138" s="3">
        <v>1.0435334329242645</v>
      </c>
      <c r="N138" s="3">
        <v>1.6494808593349472E-4</v>
      </c>
    </row>
    <row r="139" spans="1:14" x14ac:dyDescent="0.2">
      <c r="A139">
        <v>2019</v>
      </c>
      <c r="B139" s="1" t="s">
        <v>200</v>
      </c>
      <c r="C139" s="2">
        <v>1</v>
      </c>
      <c r="D139" t="s">
        <v>201</v>
      </c>
      <c r="E139" s="3">
        <v>633500000</v>
      </c>
      <c r="F139" s="3">
        <f t="shared" si="4"/>
        <v>8.8017466192194593</v>
      </c>
      <c r="G139" s="3">
        <v>447463</v>
      </c>
      <c r="H139" s="3">
        <v>3232684</v>
      </c>
      <c r="I139" s="3">
        <f t="shared" si="3"/>
        <v>5.6507571300202706</v>
      </c>
      <c r="J139" s="3">
        <f t="shared" si="3"/>
        <v>6.5095632537103398</v>
      </c>
      <c r="K139" s="3">
        <v>32</v>
      </c>
      <c r="L139" s="3">
        <v>-0.92400000000000004</v>
      </c>
      <c r="M139" s="3">
        <v>0.58075928142691868</v>
      </c>
      <c r="N139" s="3">
        <v>3.525878117296849E-2</v>
      </c>
    </row>
    <row r="140" spans="1:14" x14ac:dyDescent="0.2">
      <c r="A140">
        <v>2020</v>
      </c>
      <c r="B140" s="1" t="s">
        <v>202</v>
      </c>
      <c r="C140" s="2">
        <v>1</v>
      </c>
      <c r="D140" t="s">
        <v>203</v>
      </c>
      <c r="E140" s="3">
        <v>138000000</v>
      </c>
      <c r="F140" s="3">
        <f t="shared" si="4"/>
        <v>8.1398790864012369</v>
      </c>
      <c r="G140" s="3">
        <v>321164</v>
      </c>
      <c r="H140" s="3">
        <v>408046</v>
      </c>
      <c r="I140" s="3">
        <f t="shared" si="3"/>
        <v>5.5067268582829358</v>
      </c>
      <c r="J140" s="3">
        <f t="shared" si="3"/>
        <v>5.6107091249037699</v>
      </c>
      <c r="K140" s="3">
        <v>2.6</v>
      </c>
      <c r="L140" s="3">
        <v>2.4929999999999999</v>
      </c>
      <c r="M140" s="3">
        <v>1.1842323676030875</v>
      </c>
      <c r="N140" s="3">
        <v>0.43372856235443574</v>
      </c>
    </row>
    <row r="141" spans="1:14" x14ac:dyDescent="0.2">
      <c r="A141">
        <v>2019</v>
      </c>
      <c r="B141" s="1" t="s">
        <v>204</v>
      </c>
      <c r="C141" s="2">
        <v>1</v>
      </c>
      <c r="D141" t="s">
        <v>205</v>
      </c>
      <c r="E141" s="3">
        <v>350000000</v>
      </c>
      <c r="F141" s="3">
        <f t="shared" si="4"/>
        <v>8.5440680443502757</v>
      </c>
      <c r="G141" s="3">
        <v>656667</v>
      </c>
      <c r="H141" s="3">
        <v>6572273</v>
      </c>
      <c r="I141" s="3">
        <f t="shared" si="3"/>
        <v>5.8173451918959262</v>
      </c>
      <c r="J141" s="3">
        <f t="shared" si="3"/>
        <v>6.8177155949229595</v>
      </c>
      <c r="K141" s="3">
        <v>39.82</v>
      </c>
      <c r="L141" s="3">
        <v>-0.998</v>
      </c>
      <c r="M141" s="3">
        <v>0.15570381569057651</v>
      </c>
      <c r="N141" s="3">
        <v>0.65348647031143636</v>
      </c>
    </row>
    <row r="142" spans="1:14" x14ac:dyDescent="0.2">
      <c r="A142">
        <v>2019</v>
      </c>
      <c r="B142" s="1" t="s">
        <v>206</v>
      </c>
      <c r="C142" s="2">
        <v>1</v>
      </c>
      <c r="D142" t="s">
        <v>207</v>
      </c>
      <c r="E142" s="3">
        <v>350000000</v>
      </c>
      <c r="F142" s="3">
        <f t="shared" si="4"/>
        <v>8.5440680443502757</v>
      </c>
      <c r="G142" s="3">
        <v>282959</v>
      </c>
      <c r="H142" s="3">
        <v>834820</v>
      </c>
      <c r="I142" s="3">
        <f t="shared" si="3"/>
        <v>5.45172351197757</v>
      </c>
      <c r="J142" s="3">
        <f t="shared" si="3"/>
        <v>5.9215928450239774</v>
      </c>
      <c r="K142" s="3">
        <v>5.81</v>
      </c>
      <c r="L142" s="3">
        <v>-1.415</v>
      </c>
      <c r="M142" s="3">
        <v>0.52813130895942317</v>
      </c>
      <c r="N142" s="3">
        <v>0.29842839421965728</v>
      </c>
    </row>
    <row r="143" spans="1:14" x14ac:dyDescent="0.2">
      <c r="A143">
        <v>2020</v>
      </c>
      <c r="B143" s="1" t="s">
        <v>208</v>
      </c>
      <c r="C143" s="2">
        <v>1</v>
      </c>
      <c r="D143" t="s">
        <v>209</v>
      </c>
      <c r="E143" s="3">
        <v>230000000</v>
      </c>
      <c r="F143" s="3">
        <f t="shared" si="4"/>
        <v>8.3617278360175931</v>
      </c>
      <c r="G143" s="3">
        <v>1322591</v>
      </c>
      <c r="H143" s="3">
        <v>904141</v>
      </c>
      <c r="I143" s="3">
        <f t="shared" si="3"/>
        <v>6.1214255630801695</v>
      </c>
      <c r="J143" s="3">
        <f t="shared" si="3"/>
        <v>5.9562361636024503</v>
      </c>
      <c r="K143" s="3">
        <v>-2.59</v>
      </c>
      <c r="L143" s="3">
        <v>0.14099999999999999</v>
      </c>
      <c r="M143" s="3">
        <v>0.55890108291861396</v>
      </c>
      <c r="N143" s="3">
        <v>0.82714157286719781</v>
      </c>
    </row>
    <row r="144" spans="1:14" x14ac:dyDescent="0.2">
      <c r="A144">
        <v>2020</v>
      </c>
      <c r="B144" s="1" t="s">
        <v>210</v>
      </c>
      <c r="C144" s="2">
        <v>1</v>
      </c>
      <c r="D144" t="s">
        <v>211</v>
      </c>
      <c r="E144" s="3">
        <v>150000000</v>
      </c>
      <c r="F144" s="3">
        <f t="shared" si="4"/>
        <v>8.1760912590556813</v>
      </c>
      <c r="G144" s="3">
        <v>808015</v>
      </c>
      <c r="H144" s="3">
        <v>1728949</v>
      </c>
      <c r="I144" s="3">
        <f t="shared" si="3"/>
        <v>5.9074194230973109</v>
      </c>
      <c r="J144" s="3">
        <f t="shared" si="3"/>
        <v>6.2377821827792745</v>
      </c>
      <c r="K144" s="3">
        <v>3.58</v>
      </c>
      <c r="L144" s="3">
        <v>0.19800000000000001</v>
      </c>
      <c r="M144" s="3">
        <v>0.42462103029634096</v>
      </c>
      <c r="N144" s="3">
        <v>8.6632055097987041E-4</v>
      </c>
    </row>
    <row r="145" spans="1:14" x14ac:dyDescent="0.2">
      <c r="A145">
        <v>2019</v>
      </c>
      <c r="B145" s="1" t="s">
        <v>212</v>
      </c>
      <c r="C145" s="2">
        <v>1</v>
      </c>
      <c r="D145" t="s">
        <v>213</v>
      </c>
      <c r="E145" s="3">
        <v>650000000</v>
      </c>
      <c r="F145" s="3">
        <f t="shared" si="4"/>
        <v>8.8129133566428557</v>
      </c>
      <c r="G145" s="3">
        <v>878387</v>
      </c>
      <c r="H145" s="3">
        <v>5697540</v>
      </c>
      <c r="I145" s="3">
        <f t="shared" si="3"/>
        <v>5.9436858996583357</v>
      </c>
      <c r="J145" s="3">
        <f t="shared" si="3"/>
        <v>6.7556873828595734</v>
      </c>
      <c r="K145" s="3">
        <v>17.260000000000002</v>
      </c>
      <c r="L145" s="3">
        <v>0.81100000000000005</v>
      </c>
      <c r="M145" s="3">
        <v>0.76640060950804545</v>
      </c>
      <c r="N145" s="3">
        <v>0.32172265755299201</v>
      </c>
    </row>
    <row r="146" spans="1:14" x14ac:dyDescent="0.2">
      <c r="A146">
        <v>2020</v>
      </c>
      <c r="B146" s="1" t="s">
        <v>212</v>
      </c>
      <c r="C146" s="2">
        <v>1</v>
      </c>
      <c r="D146" t="s">
        <v>213</v>
      </c>
      <c r="E146" s="3">
        <v>650000000</v>
      </c>
      <c r="F146" s="3">
        <f t="shared" si="4"/>
        <v>8.8129133566428557</v>
      </c>
      <c r="G146" s="3">
        <v>1528095</v>
      </c>
      <c r="H146" s="3">
        <v>5242585</v>
      </c>
      <c r="I146" s="3">
        <f t="shared" si="3"/>
        <v>6.1841503546933838</v>
      </c>
      <c r="J146" s="3">
        <f t="shared" si="3"/>
        <v>6.7195454805740438</v>
      </c>
      <c r="K146" s="3">
        <v>16.190000000000001</v>
      </c>
      <c r="L146" s="3">
        <v>1.4910000000000001</v>
      </c>
      <c r="M146" s="3">
        <v>0.5690038141002014</v>
      </c>
      <c r="N146" s="3">
        <v>0.55435100566391482</v>
      </c>
    </row>
    <row r="147" spans="1:14" x14ac:dyDescent="0.2">
      <c r="A147">
        <v>2020</v>
      </c>
      <c r="B147" s="1" t="s">
        <v>214</v>
      </c>
      <c r="C147" s="2">
        <v>1</v>
      </c>
      <c r="D147" t="s">
        <v>215</v>
      </c>
      <c r="E147" s="3">
        <v>1150000000</v>
      </c>
      <c r="F147" s="3">
        <f t="shared" si="4"/>
        <v>9.0606978403536118</v>
      </c>
      <c r="G147" s="3">
        <v>31761000</v>
      </c>
      <c r="H147" s="3">
        <v>51054093</v>
      </c>
      <c r="I147" s="3">
        <f t="shared" si="3"/>
        <v>7.5018941677992936</v>
      </c>
      <c r="J147" s="3">
        <f t="shared" si="3"/>
        <v>7.7080305651508203</v>
      </c>
      <c r="K147" s="3">
        <v>3.45</v>
      </c>
      <c r="L147" s="3">
        <v>-2.5489999999999999</v>
      </c>
      <c r="M147" s="3">
        <v>0.4511900564067316</v>
      </c>
      <c r="N147" s="3">
        <v>0.19268914706715784</v>
      </c>
    </row>
    <row r="148" spans="1:14" x14ac:dyDescent="0.2">
      <c r="A148">
        <v>2020</v>
      </c>
      <c r="B148" s="1" t="s">
        <v>216</v>
      </c>
      <c r="C148" s="2">
        <v>1</v>
      </c>
      <c r="D148" t="s">
        <v>217</v>
      </c>
      <c r="E148" s="3">
        <v>400000000</v>
      </c>
      <c r="F148" s="3">
        <f t="shared" si="4"/>
        <v>8.6020599913279625</v>
      </c>
      <c r="G148" s="3">
        <v>3319967</v>
      </c>
      <c r="H148" s="3">
        <v>4155645</v>
      </c>
      <c r="I148" s="3">
        <f t="shared" si="3"/>
        <v>6.5211337669000811</v>
      </c>
      <c r="J148" s="3">
        <f t="shared" si="3"/>
        <v>6.6186384404428535</v>
      </c>
      <c r="K148" s="3">
        <v>2.58</v>
      </c>
      <c r="L148" s="3">
        <v>1.617</v>
      </c>
      <c r="M148" s="3">
        <v>1.2060075806653854</v>
      </c>
      <c r="N148" s="3">
        <v>7.9516151817171671E-2</v>
      </c>
    </row>
    <row r="149" spans="1:14" x14ac:dyDescent="0.2">
      <c r="A149">
        <v>2019</v>
      </c>
      <c r="B149" s="1" t="s">
        <v>218</v>
      </c>
      <c r="C149" s="2">
        <v>1</v>
      </c>
      <c r="D149" t="s">
        <v>219</v>
      </c>
      <c r="E149" s="3">
        <v>345000000</v>
      </c>
      <c r="F149" s="3">
        <f t="shared" si="4"/>
        <v>8.5378190950732744</v>
      </c>
      <c r="G149" s="3">
        <v>4592937</v>
      </c>
      <c r="H149" s="3">
        <v>2810946</v>
      </c>
      <c r="I149" s="3">
        <f t="shared" si="3"/>
        <v>6.6620904883658865</v>
      </c>
      <c r="J149" s="3">
        <f t="shared" si="3"/>
        <v>6.448852502623704</v>
      </c>
      <c r="K149" s="3">
        <v>-2.0299999999999998</v>
      </c>
      <c r="L149" s="3">
        <v>-2.073</v>
      </c>
      <c r="M149" s="3">
        <v>0.21707607284420447</v>
      </c>
      <c r="N149" s="3">
        <v>1.0671853326096135</v>
      </c>
    </row>
    <row r="150" spans="1:14" x14ac:dyDescent="0.2">
      <c r="A150">
        <v>2020</v>
      </c>
      <c r="B150" s="1" t="s">
        <v>220</v>
      </c>
      <c r="C150" s="2">
        <v>1</v>
      </c>
      <c r="D150" t="s">
        <v>221</v>
      </c>
      <c r="E150" s="3">
        <v>550000000</v>
      </c>
      <c r="F150" s="3">
        <f t="shared" si="4"/>
        <v>8.7403626894942441</v>
      </c>
      <c r="G150" s="3">
        <v>631679</v>
      </c>
      <c r="H150" s="3">
        <v>4334223</v>
      </c>
      <c r="I150" s="3">
        <f t="shared" si="3"/>
        <v>5.800496439130054</v>
      </c>
      <c r="J150" s="3">
        <f t="shared" si="3"/>
        <v>6.6369112524332614</v>
      </c>
      <c r="K150" s="3">
        <v>11.33</v>
      </c>
      <c r="L150" s="3">
        <v>-2.3340000000000001</v>
      </c>
      <c r="M150" s="3">
        <v>0.21753893236399829</v>
      </c>
      <c r="N150" s="3">
        <v>0.14531273004168258</v>
      </c>
    </row>
    <row r="151" spans="1:14" x14ac:dyDescent="0.2">
      <c r="A151">
        <v>2020</v>
      </c>
      <c r="B151" s="1" t="s">
        <v>222</v>
      </c>
      <c r="C151" s="2">
        <v>1</v>
      </c>
      <c r="D151" t="s">
        <v>223</v>
      </c>
      <c r="E151" s="3">
        <v>230000000</v>
      </c>
      <c r="F151" s="3">
        <f t="shared" si="4"/>
        <v>8.3617278360175931</v>
      </c>
      <c r="G151" s="3">
        <v>302360</v>
      </c>
      <c r="H151" s="3">
        <v>1272756</v>
      </c>
      <c r="I151" s="3">
        <f t="shared" si="3"/>
        <v>5.480524336669431</v>
      </c>
      <c r="J151" s="3">
        <f t="shared" si="3"/>
        <v>6.1047451530562622</v>
      </c>
      <c r="K151" s="3">
        <v>6.24</v>
      </c>
      <c r="L151" s="3">
        <v>-1.641</v>
      </c>
      <c r="M151" s="3">
        <v>0.56144844297519336</v>
      </c>
      <c r="N151" s="3">
        <v>0.15941262071702605</v>
      </c>
    </row>
    <row r="152" spans="1:14" x14ac:dyDescent="0.2">
      <c r="A152">
        <v>2018</v>
      </c>
      <c r="B152" s="1" t="s">
        <v>224</v>
      </c>
      <c r="C152" s="2">
        <v>1</v>
      </c>
      <c r="D152" t="s">
        <v>225</v>
      </c>
      <c r="E152" s="3">
        <v>172500000</v>
      </c>
      <c r="F152" s="3">
        <f t="shared" si="4"/>
        <v>8.2367890994092932</v>
      </c>
      <c r="G152" s="3">
        <v>1312697</v>
      </c>
      <c r="H152" s="3">
        <v>951739</v>
      </c>
      <c r="I152" s="3">
        <f t="shared" ref="I152:J158" si="5">LOG10(G152)</f>
        <v>6.1181644927201297</v>
      </c>
      <c r="J152" s="3">
        <f t="shared" si="5"/>
        <v>5.9785178660307619</v>
      </c>
      <c r="K152" s="3">
        <v>0.96</v>
      </c>
      <c r="L152" s="3">
        <v>-0.754</v>
      </c>
      <c r="M152" s="3">
        <v>0.35382125119498958</v>
      </c>
      <c r="N152" s="3">
        <v>9.2476786341402467E-2</v>
      </c>
    </row>
    <row r="153" spans="1:14" x14ac:dyDescent="0.2">
      <c r="A153">
        <v>2020</v>
      </c>
      <c r="B153" s="1" t="s">
        <v>226</v>
      </c>
      <c r="C153" s="2">
        <v>1</v>
      </c>
      <c r="D153" t="s">
        <v>227</v>
      </c>
      <c r="E153" s="3">
        <v>517500000</v>
      </c>
      <c r="F153" s="3">
        <f t="shared" si="4"/>
        <v>8.7139103541289558</v>
      </c>
      <c r="G153" s="3">
        <v>6158300</v>
      </c>
      <c r="H153" s="3">
        <v>4703868</v>
      </c>
      <c r="I153" s="3">
        <f t="shared" si="5"/>
        <v>6.7894608416264584</v>
      </c>
      <c r="J153" s="3">
        <f t="shared" si="5"/>
        <v>6.6724551260621388</v>
      </c>
      <c r="K153" s="3">
        <v>1.28</v>
      </c>
      <c r="L153" s="3">
        <v>2.327</v>
      </c>
      <c r="M153" s="3">
        <v>0.45943261597559276</v>
      </c>
      <c r="N153" s="3">
        <v>0.21514054203270383</v>
      </c>
    </row>
    <row r="154" spans="1:14" x14ac:dyDescent="0.2">
      <c r="A154">
        <v>2020</v>
      </c>
      <c r="B154" s="1" t="s">
        <v>228</v>
      </c>
      <c r="C154" s="2">
        <v>1</v>
      </c>
      <c r="D154" t="s">
        <v>229</v>
      </c>
      <c r="E154" s="3">
        <v>287500000</v>
      </c>
      <c r="F154" s="3">
        <f t="shared" si="4"/>
        <v>8.4586378490256493</v>
      </c>
      <c r="G154" s="3">
        <v>818400</v>
      </c>
      <c r="H154" s="3">
        <v>2369554</v>
      </c>
      <c r="I154" s="3">
        <f t="shared" si="5"/>
        <v>5.9129656207041039</v>
      </c>
      <c r="J154" s="3">
        <f t="shared" si="5"/>
        <v>6.3746666103280116</v>
      </c>
      <c r="K154" s="3">
        <v>3.13</v>
      </c>
      <c r="L154" s="3">
        <v>-1.4999999999999999E-2</v>
      </c>
      <c r="M154" s="3">
        <v>0.38509339269947318</v>
      </c>
      <c r="N154" s="3">
        <v>7.1401515151515146E-2</v>
      </c>
    </row>
    <row r="155" spans="1:14" x14ac:dyDescent="0.2">
      <c r="A155">
        <v>2020</v>
      </c>
      <c r="B155" s="1" t="s">
        <v>230</v>
      </c>
      <c r="C155" s="2">
        <v>1</v>
      </c>
      <c r="D155" t="s">
        <v>231</v>
      </c>
      <c r="E155" s="3">
        <v>287500000</v>
      </c>
      <c r="F155" s="3">
        <f t="shared" si="4"/>
        <v>8.4586378490256493</v>
      </c>
      <c r="G155" s="3">
        <v>582656</v>
      </c>
      <c r="H155" s="3">
        <v>2627988</v>
      </c>
      <c r="I155" s="3">
        <f t="shared" si="5"/>
        <v>5.7654122230348834</v>
      </c>
      <c r="J155" s="3">
        <f t="shared" si="5"/>
        <v>6.4196233778033891</v>
      </c>
      <c r="K155" s="3">
        <v>9.7799999999999994</v>
      </c>
      <c r="L155" s="3">
        <v>-1.375</v>
      </c>
      <c r="M155" s="3">
        <v>0.5541573696997083</v>
      </c>
      <c r="N155" s="3">
        <v>0.21243924373901582</v>
      </c>
    </row>
    <row r="156" spans="1:14" x14ac:dyDescent="0.2">
      <c r="A156">
        <v>2020</v>
      </c>
      <c r="B156" s="1" t="s">
        <v>232</v>
      </c>
      <c r="C156" s="2">
        <v>1</v>
      </c>
      <c r="D156" t="s">
        <v>233</v>
      </c>
      <c r="E156" s="3">
        <v>230000000</v>
      </c>
      <c r="F156" s="3">
        <f t="shared" si="4"/>
        <v>8.3617278360175931</v>
      </c>
      <c r="G156" s="3">
        <v>664913</v>
      </c>
      <c r="H156" s="3">
        <v>2796021</v>
      </c>
      <c r="I156" s="3">
        <f t="shared" si="5"/>
        <v>5.8227648241125767</v>
      </c>
      <c r="J156" s="3">
        <f t="shared" si="5"/>
        <v>6.4465404289298203</v>
      </c>
      <c r="K156" s="3">
        <v>31.14</v>
      </c>
      <c r="L156" s="3">
        <v>-0.32</v>
      </c>
      <c r="M156" s="3">
        <v>0.50854463365946778</v>
      </c>
      <c r="N156" s="3">
        <v>0.27853268021530636</v>
      </c>
    </row>
    <row r="157" spans="1:14" x14ac:dyDescent="0.2">
      <c r="A157">
        <v>2020</v>
      </c>
      <c r="B157" s="1" t="s">
        <v>234</v>
      </c>
      <c r="C157" s="2">
        <v>1</v>
      </c>
      <c r="D157" t="s">
        <v>235</v>
      </c>
      <c r="E157" s="3">
        <v>1550000000</v>
      </c>
      <c r="F157" s="3">
        <f t="shared" si="4"/>
        <v>9.1903316981702918</v>
      </c>
      <c r="G157" s="3">
        <v>1602827</v>
      </c>
      <c r="H157" s="3">
        <v>6091630</v>
      </c>
      <c r="I157" s="3">
        <f t="shared" si="5"/>
        <v>6.2048866496155712</v>
      </c>
      <c r="J157" s="3">
        <f t="shared" si="5"/>
        <v>6.7847335168179352</v>
      </c>
      <c r="K157" s="3">
        <v>4.8</v>
      </c>
      <c r="L157" s="3">
        <v>0.36899999999999999</v>
      </c>
      <c r="M157" s="3">
        <v>0.40457442475676053</v>
      </c>
      <c r="N157" s="3">
        <v>0.2747707644056408</v>
      </c>
    </row>
    <row r="158" spans="1:14" x14ac:dyDescent="0.2">
      <c r="A158">
        <v>2018</v>
      </c>
      <c r="B158" s="1" t="s">
        <v>234</v>
      </c>
      <c r="C158" s="2">
        <v>1</v>
      </c>
      <c r="D158" t="s">
        <v>235</v>
      </c>
      <c r="E158" s="3">
        <v>287500000</v>
      </c>
      <c r="F158" s="3">
        <f t="shared" si="4"/>
        <v>8.4586378490256493</v>
      </c>
      <c r="G158" s="3">
        <v>824391</v>
      </c>
      <c r="H158" s="3">
        <v>2144463</v>
      </c>
      <c r="I158" s="3">
        <f t="shared" si="5"/>
        <v>5.9161332418751611</v>
      </c>
      <c r="J158" s="3">
        <f t="shared" si="5"/>
        <v>6.3313185574370863</v>
      </c>
      <c r="K158" s="3">
        <v>3.6</v>
      </c>
      <c r="L158" s="3">
        <v>-0.68200000000000005</v>
      </c>
      <c r="M158" s="3">
        <v>0.32396560461562313</v>
      </c>
      <c r="N158" s="3">
        <v>0.25154326041890318</v>
      </c>
    </row>
    <row r="159" spans="1:14" x14ac:dyDescent="0.2">
      <c r="G159" s="8">
        <f>MEDIAN(G2:G158)</f>
        <v>1366913</v>
      </c>
      <c r="H159" s="8">
        <f>MEDIAN(H2:H158)</f>
        <v>2736398</v>
      </c>
      <c r="I159" s="8">
        <f t="shared" ref="I159:N159" si="6">MEDIAN(I2:I158)</f>
        <v>6.1357408738784969</v>
      </c>
      <c r="J159" s="8">
        <f t="shared" si="6"/>
        <v>6.4371792643320758</v>
      </c>
      <c r="K159" s="8">
        <f t="shared" si="6"/>
        <v>3.89</v>
      </c>
      <c r="L159" s="8">
        <f t="shared" si="6"/>
        <v>0.623</v>
      </c>
      <c r="M159" s="8">
        <f t="shared" si="6"/>
        <v>0.5690038141002014</v>
      </c>
      <c r="N159" s="9">
        <f t="shared" si="6"/>
        <v>0.28268488457152158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73E2-EAE7-9E4C-A4F8-CA67C41375F2}">
  <dimension ref="A1:N40"/>
  <sheetViews>
    <sheetView topLeftCell="G1" workbookViewId="0">
      <pane ySplit="1" topLeftCell="A25" activePane="bottomLeft" state="frozen"/>
      <selection pane="bottomLeft" activeCell="L63" sqref="L63"/>
    </sheetView>
  </sheetViews>
  <sheetFormatPr baseColWidth="10" defaultRowHeight="15" x14ac:dyDescent="0.2"/>
  <cols>
    <col min="1" max="1" width="8.33203125" bestFit="1" customWidth="1"/>
    <col min="2" max="2" width="11.6640625" bestFit="1" customWidth="1"/>
    <col min="3" max="3" width="13" bestFit="1" customWidth="1"/>
    <col min="4" max="4" width="21" bestFit="1" customWidth="1"/>
    <col min="5" max="5" width="15.83203125" bestFit="1" customWidth="1"/>
    <col min="6" max="6" width="12" bestFit="1" customWidth="1"/>
    <col min="7" max="7" width="24.83203125" bestFit="1" customWidth="1"/>
    <col min="8" max="8" width="32.6640625" bestFit="1" customWidth="1"/>
    <col min="9" max="9" width="13.83203125" bestFit="1" customWidth="1"/>
    <col min="10" max="10" width="13.6640625" bestFit="1" customWidth="1"/>
    <col min="11" max="11" width="27.83203125" bestFit="1" customWidth="1"/>
    <col min="12" max="12" width="26.1640625" bestFit="1" customWidth="1"/>
    <col min="13" max="13" width="12.33203125" bestFit="1" customWidth="1"/>
    <col min="14" max="14" width="8.83203125" bestFit="1" customWidth="1"/>
  </cols>
  <sheetData>
    <row r="1" spans="1:14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289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2020</v>
      </c>
      <c r="B2" s="1">
        <v>131745</v>
      </c>
      <c r="C2" s="2">
        <v>0</v>
      </c>
      <c r="D2" t="s">
        <v>236</v>
      </c>
      <c r="E2" s="5">
        <v>330495000</v>
      </c>
      <c r="F2" s="3">
        <v>8.5191648935074831</v>
      </c>
      <c r="G2" s="5">
        <v>14194500</v>
      </c>
      <c r="H2" s="5">
        <v>2963893</v>
      </c>
      <c r="I2" s="5">
        <v>7.1521200991468072</v>
      </c>
      <c r="J2" s="5">
        <v>6.4718625210521097</v>
      </c>
      <c r="K2" s="5">
        <v>1.56</v>
      </c>
      <c r="L2" s="5">
        <v>4.899</v>
      </c>
      <c r="M2" s="5">
        <v>0.37586656074633007</v>
      </c>
      <c r="N2" s="5">
        <v>0.47579696361266688</v>
      </c>
    </row>
    <row r="3" spans="1:14" x14ac:dyDescent="0.2">
      <c r="A3">
        <v>2020</v>
      </c>
      <c r="B3" s="1">
        <v>134966</v>
      </c>
      <c r="C3" s="2">
        <v>0</v>
      </c>
      <c r="D3" t="s">
        <v>13</v>
      </c>
      <c r="E3" s="5">
        <v>132500000</v>
      </c>
      <c r="F3" s="3">
        <v>8.1222158782728275</v>
      </c>
      <c r="G3" s="5">
        <v>816539</v>
      </c>
      <c r="H3" s="5">
        <v>719482</v>
      </c>
      <c r="I3" s="5">
        <v>5.9119769325880558</v>
      </c>
      <c r="J3" s="5">
        <v>5.8570199332295942</v>
      </c>
      <c r="K3" s="5">
        <v>1.82</v>
      </c>
      <c r="L3" s="5">
        <v>-3.2000000000000001E-2</v>
      </c>
      <c r="M3" s="5">
        <v>0.51383603221403351</v>
      </c>
      <c r="N3" s="5">
        <v>0.36748765215133633</v>
      </c>
    </row>
    <row r="4" spans="1:14" x14ac:dyDescent="0.2">
      <c r="A4">
        <v>2017</v>
      </c>
      <c r="B4" s="1">
        <v>271153</v>
      </c>
      <c r="C4" s="2">
        <v>0</v>
      </c>
      <c r="D4" t="s">
        <v>237</v>
      </c>
      <c r="E4" s="5">
        <v>495000000</v>
      </c>
      <c r="F4" s="3">
        <v>8.6946051989335693</v>
      </c>
      <c r="G4" s="5">
        <v>3576904</v>
      </c>
      <c r="H4" s="5">
        <v>14302126</v>
      </c>
      <c r="I4" s="5">
        <v>6.5535072843397035</v>
      </c>
      <c r="J4" s="5">
        <v>7.1554005998035555</v>
      </c>
      <c r="K4" s="5">
        <v>5.0999999999999996</v>
      </c>
      <c r="L4" s="5">
        <v>-1.3009999999999999</v>
      </c>
      <c r="M4" s="5">
        <v>0.40777864637347655</v>
      </c>
      <c r="N4" s="5">
        <v>0.19101407250516089</v>
      </c>
    </row>
    <row r="5" spans="1:14" x14ac:dyDescent="0.2">
      <c r="A5">
        <v>2020</v>
      </c>
      <c r="B5" s="1">
        <v>277428</v>
      </c>
      <c r="C5" s="2">
        <v>0</v>
      </c>
      <c r="D5" t="s">
        <v>238</v>
      </c>
      <c r="E5" s="5">
        <v>201250000</v>
      </c>
      <c r="F5" s="3">
        <v>8.3037358890399062</v>
      </c>
      <c r="G5" s="5">
        <v>709506</v>
      </c>
      <c r="H5" s="5">
        <v>3064851</v>
      </c>
      <c r="I5" s="5">
        <v>5.8509560724585716</v>
      </c>
      <c r="J5" s="5">
        <v>6.4864093658199353</v>
      </c>
      <c r="K5" s="5">
        <v>5.48</v>
      </c>
      <c r="L5" s="5">
        <v>0.34499999999999997</v>
      </c>
      <c r="M5" s="5">
        <v>0.67058725170281308</v>
      </c>
      <c r="N5" s="5">
        <v>0.14863863025823601</v>
      </c>
    </row>
    <row r="6" spans="1:14" x14ac:dyDescent="0.2">
      <c r="A6">
        <v>2020</v>
      </c>
      <c r="B6" s="1">
        <v>286085</v>
      </c>
      <c r="C6" s="2">
        <v>0</v>
      </c>
      <c r="D6" t="s">
        <v>239</v>
      </c>
      <c r="E6" s="5">
        <v>100000000</v>
      </c>
      <c r="F6" s="3">
        <v>8</v>
      </c>
      <c r="G6" s="5">
        <v>161373</v>
      </c>
      <c r="H6" s="5">
        <v>600870</v>
      </c>
      <c r="I6" s="5">
        <v>5.2078308728153209</v>
      </c>
      <c r="J6" s="5">
        <v>5.7787805212711838</v>
      </c>
      <c r="K6" s="5">
        <v>-16.059999999999999</v>
      </c>
      <c r="L6" s="5">
        <v>-1.1870000000000001</v>
      </c>
      <c r="M6" s="5">
        <v>1.3208509343449897</v>
      </c>
      <c r="N6" s="5">
        <v>1.2133938143307741</v>
      </c>
    </row>
    <row r="7" spans="1:14" x14ac:dyDescent="0.2">
      <c r="A7">
        <v>2018</v>
      </c>
      <c r="B7" s="1">
        <v>327360</v>
      </c>
      <c r="C7" s="2">
        <v>0</v>
      </c>
      <c r="D7" t="s">
        <v>240</v>
      </c>
      <c r="E7" s="5">
        <v>117782000</v>
      </c>
      <c r="F7" s="3">
        <v>8.0710789245938486</v>
      </c>
      <c r="G7" s="5">
        <v>1613336</v>
      </c>
      <c r="H7" s="5">
        <v>829170</v>
      </c>
      <c r="I7" s="5">
        <v>6.2077248247662755</v>
      </c>
      <c r="J7" s="5">
        <v>5.9186435806020565</v>
      </c>
      <c r="K7" s="5">
        <v>1.33</v>
      </c>
      <c r="L7" s="5">
        <v>1.6439999999999999</v>
      </c>
      <c r="M7" s="5">
        <v>0.37077195698739807</v>
      </c>
      <c r="N7" s="5">
        <v>0.35909878661357586</v>
      </c>
    </row>
    <row r="8" spans="1:14" x14ac:dyDescent="0.2">
      <c r="A8">
        <v>2020</v>
      </c>
      <c r="B8" s="1">
        <v>327865</v>
      </c>
      <c r="C8" s="2">
        <v>0</v>
      </c>
      <c r="D8" t="s">
        <v>241</v>
      </c>
      <c r="E8" s="5">
        <v>287500000</v>
      </c>
      <c r="F8" s="3">
        <v>8.4586378490256493</v>
      </c>
      <c r="G8" s="5">
        <v>1766713</v>
      </c>
      <c r="H8" s="5">
        <v>2755205</v>
      </c>
      <c r="I8" s="5">
        <v>6.2471660047191255</v>
      </c>
      <c r="J8" s="5">
        <v>6.4401539179088827</v>
      </c>
      <c r="K8" s="5">
        <v>2.69</v>
      </c>
      <c r="L8" s="5">
        <v>1.179</v>
      </c>
      <c r="M8" s="5">
        <v>0.49738519238328693</v>
      </c>
      <c r="N8" s="5">
        <v>0.14413489910358954</v>
      </c>
    </row>
    <row r="9" spans="1:14" x14ac:dyDescent="0.2">
      <c r="A9">
        <v>2020</v>
      </c>
      <c r="B9" s="1">
        <v>328228</v>
      </c>
      <c r="C9" s="2">
        <v>0</v>
      </c>
      <c r="D9" t="s">
        <v>242</v>
      </c>
      <c r="E9" s="5">
        <v>665514000</v>
      </c>
      <c r="F9" s="3">
        <v>8.8231571958870187</v>
      </c>
      <c r="G9" s="5">
        <v>16672800</v>
      </c>
      <c r="H9" s="5">
        <v>24880373</v>
      </c>
      <c r="I9" s="5">
        <v>7.2220085405859615</v>
      </c>
      <c r="J9" s="5">
        <v>7.395856886896091</v>
      </c>
      <c r="K9" s="5">
        <v>4.41</v>
      </c>
      <c r="L9" s="5">
        <v>1.8340000000000001</v>
      </c>
      <c r="M9" s="5">
        <v>0.33762441790273862</v>
      </c>
      <c r="N9" s="5">
        <v>0.61819250515810187</v>
      </c>
    </row>
    <row r="10" spans="1:14" x14ac:dyDescent="0.2">
      <c r="A10">
        <v>2020</v>
      </c>
      <c r="B10" s="1">
        <v>680734</v>
      </c>
      <c r="C10" s="2">
        <v>0</v>
      </c>
      <c r="D10" t="s">
        <v>243</v>
      </c>
      <c r="E10" s="5">
        <v>85000000</v>
      </c>
      <c r="F10" s="3">
        <v>7.9294189257142929</v>
      </c>
      <c r="G10" s="5">
        <v>222361</v>
      </c>
      <c r="H10" s="5">
        <v>403546</v>
      </c>
      <c r="I10" s="5">
        <v>5.3470586184763684</v>
      </c>
      <c r="J10" s="5">
        <v>5.6058930468833905</v>
      </c>
      <c r="K10" s="5">
        <v>2.21</v>
      </c>
      <c r="L10" s="5">
        <v>0.48199999999999998</v>
      </c>
      <c r="M10" s="5">
        <v>1.0783136204345001</v>
      </c>
      <c r="N10" s="5">
        <v>0.10195133139354473</v>
      </c>
    </row>
    <row r="11" spans="1:14" x14ac:dyDescent="0.2">
      <c r="A11">
        <v>2019</v>
      </c>
      <c r="B11" s="1">
        <v>867100</v>
      </c>
      <c r="C11" s="2">
        <v>0</v>
      </c>
      <c r="D11" t="s">
        <v>244</v>
      </c>
      <c r="E11" s="5">
        <v>200000000</v>
      </c>
      <c r="F11" s="3">
        <v>8.3010299956639813</v>
      </c>
      <c r="G11" s="5">
        <v>2451072</v>
      </c>
      <c r="H11" s="5">
        <v>1764859</v>
      </c>
      <c r="I11" s="5">
        <v>6.3893560687973361</v>
      </c>
      <c r="J11" s="5">
        <v>6.2467100139912466</v>
      </c>
      <c r="K11" s="5">
        <v>1.04</v>
      </c>
      <c r="L11" s="5">
        <v>-0.14000000000000001</v>
      </c>
      <c r="M11" s="5">
        <v>0.41073886477283528</v>
      </c>
      <c r="N11" s="5">
        <v>8.7090056922032477E-2</v>
      </c>
    </row>
    <row r="12" spans="1:14" x14ac:dyDescent="0.2">
      <c r="A12">
        <v>2015</v>
      </c>
      <c r="B12" s="1">
        <v>874841</v>
      </c>
      <c r="C12" s="2">
        <v>0</v>
      </c>
      <c r="D12" t="s">
        <v>245</v>
      </c>
      <c r="E12" s="5">
        <v>125000000</v>
      </c>
      <c r="F12" s="3">
        <v>8.0969100130080562</v>
      </c>
      <c r="G12" s="5">
        <v>248209</v>
      </c>
      <c r="H12" s="5">
        <v>1026869</v>
      </c>
      <c r="I12" s="5">
        <v>5.3948175248640524</v>
      </c>
      <c r="J12" s="5">
        <v>6.0115150432020181</v>
      </c>
      <c r="K12" s="5">
        <v>7.52</v>
      </c>
      <c r="L12" s="5">
        <v>-4.9829999999999997</v>
      </c>
      <c r="M12" s="5">
        <v>0.631816865567839</v>
      </c>
      <c r="N12" s="5">
        <v>0.28366014125192884</v>
      </c>
    </row>
    <row r="13" spans="1:14" x14ac:dyDescent="0.2">
      <c r="A13">
        <v>2020</v>
      </c>
      <c r="B13" s="1">
        <v>894723</v>
      </c>
      <c r="C13" s="2">
        <v>0</v>
      </c>
      <c r="D13" t="s">
        <v>246</v>
      </c>
      <c r="E13" s="5">
        <v>200000000</v>
      </c>
      <c r="F13" s="3">
        <v>8.3010299956639813</v>
      </c>
      <c r="G13" s="5">
        <v>2596731</v>
      </c>
      <c r="H13" s="5">
        <v>1433791</v>
      </c>
      <c r="I13" s="5">
        <v>6.4144269626187178</v>
      </c>
      <c r="J13" s="5">
        <v>6.1564858499636701</v>
      </c>
      <c r="K13" s="5">
        <v>0.81</v>
      </c>
      <c r="L13" s="5">
        <v>0.33100000000000002</v>
      </c>
      <c r="M13" s="5">
        <v>0.30296082671422248</v>
      </c>
      <c r="N13" s="5">
        <v>0.15629381711082127</v>
      </c>
    </row>
    <row r="14" spans="1:14" x14ac:dyDescent="0.2">
      <c r="A14">
        <v>2019</v>
      </c>
      <c r="B14" s="1">
        <v>902179</v>
      </c>
      <c r="C14" s="2">
        <v>0</v>
      </c>
      <c r="D14" t="s">
        <v>247</v>
      </c>
      <c r="E14" s="5">
        <v>345000000</v>
      </c>
      <c r="F14" s="3">
        <v>8.5378190950732744</v>
      </c>
      <c r="G14" s="5">
        <v>245609000</v>
      </c>
      <c r="H14" s="5">
        <v>256909619</v>
      </c>
      <c r="I14" s="5">
        <v>8.3902442768776098</v>
      </c>
      <c r="J14" s="5">
        <v>8.4097803650698317</v>
      </c>
      <c r="K14" s="5">
        <v>3.18</v>
      </c>
      <c r="L14" s="5">
        <v>-1.776</v>
      </c>
      <c r="M14" s="5">
        <v>0.8723894632052932</v>
      </c>
      <c r="N14" s="5">
        <v>0.13486883623971435</v>
      </c>
    </row>
    <row r="15" spans="1:14" x14ac:dyDescent="0.2">
      <c r="A15">
        <v>2020</v>
      </c>
      <c r="B15" s="1">
        <v>905647</v>
      </c>
      <c r="C15" s="2">
        <v>0</v>
      </c>
      <c r="D15" t="s">
        <v>248</v>
      </c>
      <c r="E15" s="5">
        <v>2300000000</v>
      </c>
      <c r="F15" s="3">
        <v>9.3617278360175931</v>
      </c>
      <c r="G15" s="5">
        <v>25895000</v>
      </c>
      <c r="H15" s="5">
        <v>28019092</v>
      </c>
      <c r="I15" s="5">
        <v>7.4132159153539128</v>
      </c>
      <c r="J15" s="5">
        <v>7.4474540572245926</v>
      </c>
      <c r="K15" s="5">
        <v>2.92</v>
      </c>
      <c r="L15" s="5">
        <v>3.677</v>
      </c>
      <c r="M15" s="5">
        <v>0.88790765671579619</v>
      </c>
      <c r="N15" s="5">
        <v>0.10291562077621162</v>
      </c>
    </row>
    <row r="16" spans="1:14" x14ac:dyDescent="0.2">
      <c r="A16">
        <v>2016</v>
      </c>
      <c r="B16" s="1">
        <v>936365</v>
      </c>
      <c r="C16" s="2">
        <v>0</v>
      </c>
      <c r="D16" t="s">
        <v>249</v>
      </c>
      <c r="E16" s="5">
        <v>805000000</v>
      </c>
      <c r="F16" s="3">
        <v>8.9057958803678687</v>
      </c>
      <c r="G16" s="5">
        <v>3109000</v>
      </c>
      <c r="H16" s="5">
        <v>2273040</v>
      </c>
      <c r="I16" s="5">
        <v>6.492620722043192</v>
      </c>
      <c r="J16" s="5">
        <v>6.3566070783234858</v>
      </c>
      <c r="K16" s="5">
        <v>-4.53</v>
      </c>
      <c r="L16" s="5">
        <v>-0.55600000000000005</v>
      </c>
      <c r="M16" s="5">
        <v>1.2517637180327492</v>
      </c>
      <c r="N16" s="5">
        <v>0.72756513348343521</v>
      </c>
    </row>
    <row r="17" spans="1:14" x14ac:dyDescent="0.2">
      <c r="A17">
        <v>2018</v>
      </c>
      <c r="B17" s="1" t="s">
        <v>250</v>
      </c>
      <c r="C17" s="2">
        <v>0</v>
      </c>
      <c r="D17" t="s">
        <v>251</v>
      </c>
      <c r="E17" s="5">
        <v>908500000</v>
      </c>
      <c r="F17" s="3">
        <v>8.9583249316440536</v>
      </c>
      <c r="G17" s="5">
        <v>598560</v>
      </c>
      <c r="H17" s="5">
        <v>6330935</v>
      </c>
      <c r="I17" s="5">
        <v>5.7771076908541295</v>
      </c>
      <c r="J17" s="5">
        <v>6.801467854622997</v>
      </c>
      <c r="K17" s="5">
        <v>11.55</v>
      </c>
      <c r="L17" s="5">
        <v>-0.97299999999999998</v>
      </c>
      <c r="M17" s="5">
        <v>0.91201394151056681</v>
      </c>
      <c r="N17" s="5">
        <v>7.4361801657310883E-3</v>
      </c>
    </row>
    <row r="18" spans="1:14" x14ac:dyDescent="0.2">
      <c r="A18">
        <v>2019</v>
      </c>
      <c r="B18" s="1" t="s">
        <v>250</v>
      </c>
      <c r="C18" s="2">
        <v>0</v>
      </c>
      <c r="D18" t="s">
        <v>252</v>
      </c>
      <c r="E18" s="5">
        <v>747500000</v>
      </c>
      <c r="F18" s="3">
        <v>8.8736111969964675</v>
      </c>
      <c r="G18" s="5">
        <v>1524022</v>
      </c>
      <c r="H18" s="6">
        <v>7773449</v>
      </c>
      <c r="I18" s="5">
        <v>6.1829912363012456</v>
      </c>
      <c r="J18" s="5">
        <v>6.890613753591329</v>
      </c>
      <c r="K18" s="6">
        <v>8.64</v>
      </c>
      <c r="L18" s="6">
        <v>-1.788</v>
      </c>
      <c r="M18" s="5">
        <v>0.349308120057296</v>
      </c>
      <c r="N18" s="5">
        <v>0.45735822711220703</v>
      </c>
    </row>
    <row r="19" spans="1:14" x14ac:dyDescent="0.2">
      <c r="A19">
        <v>2020</v>
      </c>
      <c r="B19" s="1" t="s">
        <v>250</v>
      </c>
      <c r="C19" s="2">
        <v>0</v>
      </c>
      <c r="D19" t="s">
        <v>252</v>
      </c>
      <c r="E19" s="5">
        <v>1150000000</v>
      </c>
      <c r="F19" s="3">
        <v>9.0606978403536118</v>
      </c>
      <c r="G19" s="5">
        <v>3505768</v>
      </c>
      <c r="H19" s="6">
        <v>13652424</v>
      </c>
      <c r="I19" s="5">
        <v>6.5447831725525321</v>
      </c>
      <c r="J19" s="5">
        <v>7.135209767593774</v>
      </c>
      <c r="K19" s="6">
        <v>4.76</v>
      </c>
      <c r="L19" s="6">
        <v>-1.7769999999999999</v>
      </c>
      <c r="M19" s="5">
        <v>0.31155166457332345</v>
      </c>
      <c r="N19" s="5">
        <v>0.2363165503250643</v>
      </c>
    </row>
    <row r="20" spans="1:14" x14ac:dyDescent="0.2">
      <c r="A20">
        <v>2018</v>
      </c>
      <c r="B20" s="1" t="s">
        <v>253</v>
      </c>
      <c r="C20" s="2">
        <v>0</v>
      </c>
      <c r="D20" t="s">
        <v>254</v>
      </c>
      <c r="E20" s="5">
        <v>276000000</v>
      </c>
      <c r="F20" s="3">
        <v>8.4409090820652182</v>
      </c>
      <c r="G20" s="5">
        <v>520346</v>
      </c>
      <c r="H20" s="5">
        <v>829605</v>
      </c>
      <c r="I20" s="5">
        <v>5.7162922204051787</v>
      </c>
      <c r="J20" s="5">
        <v>5.9188713608663583</v>
      </c>
      <c r="K20" s="5">
        <v>2.82</v>
      </c>
      <c r="L20" s="5">
        <v>7.0000000000000007E-2</v>
      </c>
      <c r="M20" s="5">
        <v>0.31649945865756879</v>
      </c>
      <c r="N20" s="5">
        <v>8.6628896926275983E-2</v>
      </c>
    </row>
    <row r="21" spans="1:14" x14ac:dyDescent="0.2">
      <c r="A21">
        <v>2018</v>
      </c>
      <c r="B21" s="1" t="s">
        <v>255</v>
      </c>
      <c r="C21" s="2">
        <v>0</v>
      </c>
      <c r="D21" t="s">
        <v>256</v>
      </c>
      <c r="E21" s="5">
        <v>404214472</v>
      </c>
      <c r="F21" s="3">
        <v>8.6066118584054809</v>
      </c>
      <c r="G21" s="5">
        <v>7262000</v>
      </c>
      <c r="H21" s="5">
        <v>386640</v>
      </c>
      <c r="I21" s="5">
        <v>6.8610562445768739</v>
      </c>
      <c r="J21" s="5">
        <v>5.587306782130824</v>
      </c>
      <c r="K21" s="5">
        <v>-0.12</v>
      </c>
      <c r="L21" s="5">
        <v>-19.181000000000001</v>
      </c>
      <c r="M21" s="5">
        <v>2.2826873598832287</v>
      </c>
      <c r="N21" s="5">
        <v>0.56898925915725695</v>
      </c>
    </row>
    <row r="22" spans="1:14" x14ac:dyDescent="0.2">
      <c r="A22">
        <v>2019</v>
      </c>
      <c r="B22" s="1" t="s">
        <v>257</v>
      </c>
      <c r="C22" s="2">
        <v>0</v>
      </c>
      <c r="D22" t="s">
        <v>258</v>
      </c>
      <c r="E22" s="5">
        <v>138000000</v>
      </c>
      <c r="F22" s="3">
        <v>8.1398790864012369</v>
      </c>
      <c r="G22" s="5">
        <v>211178</v>
      </c>
      <c r="H22" s="5">
        <v>345817</v>
      </c>
      <c r="I22" s="5">
        <v>5.3246486724968811</v>
      </c>
      <c r="J22" s="5">
        <v>5.5388463389226317</v>
      </c>
      <c r="K22" s="5">
        <v>16.88</v>
      </c>
      <c r="L22" s="5">
        <v>-1.4550000000000001</v>
      </c>
      <c r="M22" s="5">
        <v>0.10824131532571507</v>
      </c>
      <c r="N22" s="5">
        <v>0.20084004962638152</v>
      </c>
    </row>
    <row r="23" spans="1:14" x14ac:dyDescent="0.2">
      <c r="A23">
        <v>2017</v>
      </c>
      <c r="B23" s="1" t="s">
        <v>259</v>
      </c>
      <c r="C23" s="2">
        <v>0</v>
      </c>
      <c r="D23" t="s">
        <v>260</v>
      </c>
      <c r="E23" s="5">
        <v>289000000</v>
      </c>
      <c r="F23" s="3">
        <v>8.4608978427565482</v>
      </c>
      <c r="G23" s="5">
        <v>4247379</v>
      </c>
      <c r="H23" s="5">
        <v>1304649</v>
      </c>
      <c r="I23" s="5">
        <v>6.6281210154679053</v>
      </c>
      <c r="J23" s="5">
        <v>6.1154936857225586</v>
      </c>
      <c r="K23" s="5">
        <v>0.85</v>
      </c>
      <c r="L23" s="5">
        <v>-2.4279999999999999</v>
      </c>
      <c r="M23" s="5">
        <v>0.43975084813825527</v>
      </c>
      <c r="N23" s="5">
        <v>0.43589493661855933</v>
      </c>
    </row>
    <row r="24" spans="1:14" x14ac:dyDescent="0.2">
      <c r="A24">
        <v>2017</v>
      </c>
      <c r="B24" s="1" t="s">
        <v>261</v>
      </c>
      <c r="C24" s="2">
        <v>0</v>
      </c>
      <c r="D24" t="s">
        <v>262</v>
      </c>
      <c r="E24" s="5">
        <v>49597000</v>
      </c>
      <c r="F24" s="3">
        <v>7.6954554078843707</v>
      </c>
      <c r="G24" s="5">
        <v>304589</v>
      </c>
      <c r="H24" s="5">
        <v>25433</v>
      </c>
      <c r="I24" s="5">
        <v>5.4837142150684315</v>
      </c>
      <c r="J24" s="5">
        <v>4.4053975912649967</v>
      </c>
      <c r="K24" s="5">
        <v>0.49</v>
      </c>
      <c r="L24" s="5">
        <v>-8.3699999999999992</v>
      </c>
      <c r="M24" s="5">
        <v>8.6004513916312197E-2</v>
      </c>
      <c r="N24" s="5">
        <v>0.54558437763674983</v>
      </c>
    </row>
    <row r="25" spans="1:14" x14ac:dyDescent="0.2">
      <c r="A25">
        <v>2020</v>
      </c>
      <c r="B25" s="1" t="s">
        <v>263</v>
      </c>
      <c r="C25" s="2">
        <v>0</v>
      </c>
      <c r="D25" t="s">
        <v>264</v>
      </c>
      <c r="E25" s="5">
        <v>225030000</v>
      </c>
      <c r="F25" s="3">
        <v>8.3522404201822305</v>
      </c>
      <c r="G25" s="5">
        <v>136969</v>
      </c>
      <c r="H25" s="5">
        <v>763689</v>
      </c>
      <c r="I25" s="5">
        <v>5.1366222850223222</v>
      </c>
      <c r="J25" s="5">
        <v>5.8829165351702226</v>
      </c>
      <c r="K25" s="5">
        <v>-6.53</v>
      </c>
      <c r="L25" s="5">
        <v>-1.212</v>
      </c>
      <c r="M25" s="5">
        <v>0.74833780741845635</v>
      </c>
      <c r="N25" s="5">
        <v>1.1753097416203666</v>
      </c>
    </row>
    <row r="26" spans="1:14" x14ac:dyDescent="0.2">
      <c r="A26">
        <v>2020</v>
      </c>
      <c r="B26" s="1" t="s">
        <v>265</v>
      </c>
      <c r="C26" s="2">
        <v>0</v>
      </c>
      <c r="D26" t="s">
        <v>266</v>
      </c>
      <c r="E26" s="5">
        <v>750000000</v>
      </c>
      <c r="F26" s="3">
        <v>8.8750612633917001</v>
      </c>
      <c r="G26" s="5">
        <v>6498555</v>
      </c>
      <c r="H26" s="5">
        <v>3498302</v>
      </c>
      <c r="I26" s="5">
        <v>6.8128167989056401</v>
      </c>
      <c r="J26" s="5">
        <v>6.5438572983593932</v>
      </c>
      <c r="K26" s="5">
        <v>0.94</v>
      </c>
      <c r="L26" s="5">
        <v>-4.2999999999999997E-2</v>
      </c>
      <c r="M26" s="5">
        <v>0.25486247069611778</v>
      </c>
      <c r="N26" s="5">
        <v>0.35306633551612626</v>
      </c>
    </row>
    <row r="27" spans="1:14" x14ac:dyDescent="0.2">
      <c r="A27">
        <v>2019</v>
      </c>
      <c r="B27" s="1" t="s">
        <v>267</v>
      </c>
      <c r="C27" s="2">
        <v>0</v>
      </c>
      <c r="D27" t="s">
        <v>268</v>
      </c>
      <c r="E27" s="5">
        <v>1840000000</v>
      </c>
      <c r="F27" s="3">
        <v>9.2648178230095368</v>
      </c>
      <c r="G27" s="5">
        <v>29739614</v>
      </c>
      <c r="H27" s="5">
        <v>57442267</v>
      </c>
      <c r="I27" s="5">
        <v>7.4733353273749765</v>
      </c>
      <c r="J27" s="5">
        <v>7.7592315713136717</v>
      </c>
      <c r="K27" s="5">
        <v>12.79</v>
      </c>
      <c r="L27" s="5">
        <v>-0.109</v>
      </c>
      <c r="M27" s="5">
        <v>0.73206713388013667</v>
      </c>
      <c r="N27" s="5">
        <v>0.40253955548985942</v>
      </c>
    </row>
    <row r="28" spans="1:14" x14ac:dyDescent="0.2">
      <c r="A28">
        <v>2020</v>
      </c>
      <c r="B28" s="1" t="s">
        <v>269</v>
      </c>
      <c r="C28" s="2">
        <v>0</v>
      </c>
      <c r="D28" t="s">
        <v>270</v>
      </c>
      <c r="E28" s="5">
        <v>345000000</v>
      </c>
      <c r="F28" s="3">
        <v>8.5378190950732744</v>
      </c>
      <c r="G28" s="5">
        <v>2936005</v>
      </c>
      <c r="H28" s="5">
        <v>5092498</v>
      </c>
      <c r="I28" s="5">
        <v>6.4677567908457227</v>
      </c>
      <c r="J28" s="5">
        <v>6.7069308671097794</v>
      </c>
      <c r="K28" s="5">
        <v>4.33</v>
      </c>
      <c r="L28" s="5">
        <v>2.2080000000000002</v>
      </c>
      <c r="M28" s="5">
        <v>0.35506355883024898</v>
      </c>
      <c r="N28" s="5">
        <v>0.41076088085681051</v>
      </c>
    </row>
    <row r="29" spans="1:14" x14ac:dyDescent="0.2">
      <c r="A29">
        <v>2020</v>
      </c>
      <c r="B29" s="1" t="s">
        <v>271</v>
      </c>
      <c r="C29" s="2">
        <v>0</v>
      </c>
      <c r="D29" t="s">
        <v>272</v>
      </c>
      <c r="E29" s="5">
        <v>175000000</v>
      </c>
      <c r="F29" s="3">
        <v>8.2430380486862944</v>
      </c>
      <c r="G29" s="5">
        <v>7043412</v>
      </c>
      <c r="H29" s="5">
        <v>2759421</v>
      </c>
      <c r="I29" s="5">
        <v>6.8477830929206949</v>
      </c>
      <c r="J29" s="5">
        <v>6.4408179650781481</v>
      </c>
      <c r="K29" s="5">
        <v>1.1599999999999999</v>
      </c>
      <c r="L29" s="5">
        <v>7.5469999999999997</v>
      </c>
      <c r="M29" s="5">
        <v>0.55357824428394709</v>
      </c>
      <c r="N29" s="5">
        <v>0.31508947652075442</v>
      </c>
    </row>
    <row r="30" spans="1:14" x14ac:dyDescent="0.2">
      <c r="A30">
        <v>2020</v>
      </c>
      <c r="B30" s="1" t="s">
        <v>112</v>
      </c>
      <c r="C30" s="2">
        <v>0</v>
      </c>
      <c r="D30" t="s">
        <v>113</v>
      </c>
      <c r="E30" s="5">
        <v>565000000</v>
      </c>
      <c r="F30" s="3">
        <v>8.7520484478194387</v>
      </c>
      <c r="G30" s="5">
        <v>4291116</v>
      </c>
      <c r="H30" s="5">
        <v>6213297</v>
      </c>
      <c r="I30" s="5">
        <v>6.6325702547981038</v>
      </c>
      <c r="J30" s="5">
        <v>6.7933221136933142</v>
      </c>
      <c r="K30" s="5">
        <v>2.16</v>
      </c>
      <c r="L30" s="5">
        <v>0.86499999999999999</v>
      </c>
      <c r="M30" s="5">
        <v>0.34832193193447825</v>
      </c>
      <c r="N30" s="5">
        <v>0.19778957268924913</v>
      </c>
    </row>
    <row r="31" spans="1:14" x14ac:dyDescent="0.2">
      <c r="A31">
        <v>2018</v>
      </c>
      <c r="B31" s="1" t="s">
        <v>114</v>
      </c>
      <c r="C31" s="2">
        <v>0</v>
      </c>
      <c r="D31" t="s">
        <v>115</v>
      </c>
      <c r="E31" s="5">
        <v>300000000</v>
      </c>
      <c r="F31" s="3">
        <v>8.4771212547196626</v>
      </c>
      <c r="G31" s="5">
        <v>863560</v>
      </c>
      <c r="H31" s="5">
        <v>948243</v>
      </c>
      <c r="I31" s="5">
        <v>5.9362925176575621</v>
      </c>
      <c r="J31" s="5">
        <v>5.9769196453926563</v>
      </c>
      <c r="K31" s="5">
        <v>7.49</v>
      </c>
      <c r="L31" s="5">
        <v>-6.1470000000000002</v>
      </c>
      <c r="M31" s="5">
        <v>8.1071708849392493E-2</v>
      </c>
      <c r="N31" s="5">
        <v>0.66758650238547412</v>
      </c>
    </row>
    <row r="32" spans="1:14" x14ac:dyDescent="0.2">
      <c r="A32">
        <v>2020</v>
      </c>
      <c r="B32" s="1" t="s">
        <v>273</v>
      </c>
      <c r="C32" s="2">
        <v>0</v>
      </c>
      <c r="D32" t="s">
        <v>274</v>
      </c>
      <c r="E32" s="5">
        <v>315489000</v>
      </c>
      <c r="F32" s="3">
        <v>8.4989842215117442</v>
      </c>
      <c r="G32" s="5">
        <v>1159343</v>
      </c>
      <c r="H32" s="5">
        <v>185856</v>
      </c>
      <c r="I32" s="5">
        <v>6.064211944133767</v>
      </c>
      <c r="J32" s="5">
        <v>5.2691765860119437</v>
      </c>
      <c r="K32" s="5">
        <v>0.39</v>
      </c>
      <c r="L32" s="5">
        <v>4.6449999999999996</v>
      </c>
      <c r="M32" s="5">
        <v>0.80938891333220686</v>
      </c>
      <c r="N32" s="5">
        <v>0.34465986338814314</v>
      </c>
    </row>
    <row r="33" spans="1:14" x14ac:dyDescent="0.2">
      <c r="A33">
        <v>2019</v>
      </c>
      <c r="B33" s="1" t="s">
        <v>275</v>
      </c>
      <c r="C33" s="2">
        <v>0</v>
      </c>
      <c r="D33" t="s">
        <v>276</v>
      </c>
      <c r="E33" s="5">
        <v>230000000</v>
      </c>
      <c r="F33" s="3">
        <v>8.3617278360175931</v>
      </c>
      <c r="G33" s="5">
        <v>509167</v>
      </c>
      <c r="H33" s="5">
        <v>2992846</v>
      </c>
      <c r="I33" s="5">
        <v>5.706860248512009</v>
      </c>
      <c r="J33" s="5">
        <v>6.4760843703413915</v>
      </c>
      <c r="K33" s="5">
        <v>171.6</v>
      </c>
      <c r="L33" s="5">
        <v>-8.3629999999999995</v>
      </c>
      <c r="M33" s="5">
        <v>0.33112947416618416</v>
      </c>
      <c r="N33" s="5">
        <v>0.72913209222121622</v>
      </c>
    </row>
    <row r="34" spans="1:14" x14ac:dyDescent="0.2">
      <c r="A34">
        <v>2020</v>
      </c>
      <c r="B34" s="1" t="s">
        <v>277</v>
      </c>
      <c r="C34" s="2">
        <v>0</v>
      </c>
      <c r="D34" t="s">
        <v>278</v>
      </c>
      <c r="E34" s="5">
        <v>189750000</v>
      </c>
      <c r="F34" s="3">
        <v>8.2781817845675185</v>
      </c>
      <c r="G34" s="5">
        <v>469645</v>
      </c>
      <c r="H34" s="5">
        <v>3707724</v>
      </c>
      <c r="I34" s="5">
        <v>5.671769703050817</v>
      </c>
      <c r="J34" s="5">
        <v>6.5691073981428394</v>
      </c>
      <c r="K34" s="5">
        <v>15.41</v>
      </c>
      <c r="L34" s="5">
        <v>-1.649</v>
      </c>
      <c r="M34" s="5">
        <v>0.90831447671759236</v>
      </c>
      <c r="N34" s="5">
        <v>0.34132163655527048</v>
      </c>
    </row>
    <row r="35" spans="1:14" x14ac:dyDescent="0.2">
      <c r="A35">
        <v>2019</v>
      </c>
      <c r="B35" s="1" t="s">
        <v>279</v>
      </c>
      <c r="C35" s="2">
        <v>0</v>
      </c>
      <c r="D35" t="s">
        <v>280</v>
      </c>
      <c r="E35" s="5">
        <v>230000000</v>
      </c>
      <c r="F35" s="3">
        <v>8.3617278360175931</v>
      </c>
      <c r="G35" s="5">
        <v>481843</v>
      </c>
      <c r="H35" s="5">
        <v>1944942</v>
      </c>
      <c r="I35" s="5">
        <v>5.6829055541293796</v>
      </c>
      <c r="J35" s="5">
        <v>6.2889066547848484</v>
      </c>
      <c r="K35" s="5">
        <v>6.04</v>
      </c>
      <c r="L35" s="5">
        <v>0.29699999999999999</v>
      </c>
      <c r="M35" s="5">
        <v>0.88256876655982741</v>
      </c>
      <c r="N35" s="5">
        <v>6.588868158300526E-2</v>
      </c>
    </row>
    <row r="36" spans="1:14" x14ac:dyDescent="0.2">
      <c r="A36">
        <v>2020</v>
      </c>
      <c r="B36" s="1" t="s">
        <v>281</v>
      </c>
      <c r="C36" s="2">
        <v>0</v>
      </c>
      <c r="D36" t="s">
        <v>282</v>
      </c>
      <c r="E36" s="5">
        <v>86250000</v>
      </c>
      <c r="F36" s="3">
        <v>7.9357591037453119</v>
      </c>
      <c r="G36" s="5">
        <v>108987</v>
      </c>
      <c r="H36" s="5">
        <v>191862</v>
      </c>
      <c r="I36" s="5">
        <v>5.0373746982620053</v>
      </c>
      <c r="J36" s="5">
        <v>5.2829889673122965</v>
      </c>
      <c r="K36" s="5">
        <v>16.489999999999998</v>
      </c>
      <c r="L36" s="5">
        <v>-4.49</v>
      </c>
      <c r="M36" s="5">
        <v>-2.3877660889607952E-2</v>
      </c>
      <c r="N36" s="5">
        <v>0.53497206088799587</v>
      </c>
    </row>
    <row r="37" spans="1:14" x14ac:dyDescent="0.2">
      <c r="A37">
        <v>2019</v>
      </c>
      <c r="B37" s="1" t="s">
        <v>283</v>
      </c>
      <c r="C37" s="2">
        <v>0</v>
      </c>
      <c r="D37" t="s">
        <v>284</v>
      </c>
      <c r="E37" s="5">
        <v>207000000</v>
      </c>
      <c r="F37" s="3">
        <v>8.3159703454569183</v>
      </c>
      <c r="G37" s="5">
        <v>2621000</v>
      </c>
      <c r="H37" s="5">
        <v>2050590</v>
      </c>
      <c r="I37" s="5">
        <v>6.4184670209466006</v>
      </c>
      <c r="J37" s="5">
        <v>6.3118788351429425</v>
      </c>
      <c r="K37" s="5">
        <v>1.4</v>
      </c>
      <c r="L37" s="5">
        <v>-3.798</v>
      </c>
      <c r="M37" s="5">
        <v>0.86774179748583546</v>
      </c>
      <c r="N37" s="5">
        <v>5.3414727203357501E-3</v>
      </c>
    </row>
    <row r="38" spans="1:14" x14ac:dyDescent="0.2">
      <c r="A38">
        <v>2020</v>
      </c>
      <c r="B38" s="1" t="s">
        <v>285</v>
      </c>
      <c r="C38" s="2">
        <v>0</v>
      </c>
      <c r="D38" t="s">
        <v>286</v>
      </c>
      <c r="E38" s="5">
        <v>1000000000</v>
      </c>
      <c r="F38" s="3">
        <v>9</v>
      </c>
      <c r="G38" s="5">
        <v>59350000</v>
      </c>
      <c r="H38" s="5">
        <v>12280848</v>
      </c>
      <c r="I38" s="5">
        <v>7.7734207232906103</v>
      </c>
      <c r="J38" s="5">
        <v>7.0892283561378298</v>
      </c>
      <c r="K38" s="5">
        <v>-102.91</v>
      </c>
      <c r="L38" s="5">
        <v>-2.2370000000000001</v>
      </c>
      <c r="M38" s="5">
        <v>0.7719762405660433</v>
      </c>
      <c r="N38" s="5">
        <v>0.40968828980623423</v>
      </c>
    </row>
    <row r="39" spans="1:14" x14ac:dyDescent="0.2">
      <c r="A39">
        <v>2020</v>
      </c>
      <c r="B39" s="1" t="s">
        <v>287</v>
      </c>
      <c r="C39" s="2">
        <v>0</v>
      </c>
      <c r="D39" t="s">
        <v>288</v>
      </c>
      <c r="E39" s="5">
        <v>143750000</v>
      </c>
      <c r="F39" s="3">
        <v>8.157607853361668</v>
      </c>
      <c r="G39" s="5">
        <v>306302</v>
      </c>
      <c r="H39" s="5">
        <v>693111</v>
      </c>
      <c r="I39" s="5">
        <v>5.4861498325431972</v>
      </c>
      <c r="J39" s="5">
        <v>5.8408027913610052</v>
      </c>
      <c r="K39" s="5">
        <v>7.94</v>
      </c>
      <c r="L39" s="5">
        <v>9.5000000000000001E-2</v>
      </c>
      <c r="M39" s="5">
        <v>0.97000108496817095</v>
      </c>
      <c r="N39" s="5">
        <v>3.7544645480604107E-2</v>
      </c>
    </row>
    <row r="40" spans="1:14" x14ac:dyDescent="0.2">
      <c r="G40" s="8">
        <f>MEDIAN(G2:G39)</f>
        <v>1690024.5</v>
      </c>
      <c r="H40" s="8">
        <f>MEDIAN(H2:H39)</f>
        <v>2161815</v>
      </c>
      <c r="N40" s="9">
        <f>MEDIAN(N2:N39)</f>
        <v>0.34299074997170681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9406-3BBC-614E-9D68-2087F8ACAA61}">
  <dimension ref="A1:X41"/>
  <sheetViews>
    <sheetView workbookViewId="0">
      <selection activeCell="J41" sqref="J41"/>
    </sheetView>
  </sheetViews>
  <sheetFormatPr baseColWidth="10" defaultRowHeight="15" x14ac:dyDescent="0.2"/>
  <cols>
    <col min="1" max="1" width="13.83203125" bestFit="1" customWidth="1"/>
    <col min="2" max="2" width="11.6640625" bestFit="1" customWidth="1"/>
    <col min="3" max="3" width="7.33203125" bestFit="1" customWidth="1"/>
    <col min="4" max="4" width="14.33203125" bestFit="1" customWidth="1"/>
    <col min="5" max="5" width="25" bestFit="1" customWidth="1"/>
    <col min="6" max="6" width="9" bestFit="1" customWidth="1"/>
    <col min="7" max="7" width="13.83203125" bestFit="1" customWidth="1"/>
    <col min="8" max="8" width="7.1640625" bestFit="1" customWidth="1"/>
    <col min="9" max="9" width="10.5" bestFit="1" customWidth="1"/>
    <col min="10" max="10" width="24.33203125" bestFit="1" customWidth="1"/>
    <col min="11" max="11" width="10.5" bestFit="1" customWidth="1"/>
    <col min="12" max="12" width="8.33203125" bestFit="1" customWidth="1"/>
    <col min="13" max="13" width="11.6640625" bestFit="1" customWidth="1"/>
    <col min="14" max="14" width="17.33203125" bestFit="1" customWidth="1"/>
    <col min="15" max="15" width="13.1640625" bestFit="1" customWidth="1"/>
    <col min="16" max="16" width="9.33203125" bestFit="1" customWidth="1"/>
    <col min="17" max="17" width="13.5" bestFit="1" customWidth="1"/>
    <col min="18" max="18" width="14.5" bestFit="1" customWidth="1"/>
    <col min="19" max="19" width="21.5" bestFit="1" customWidth="1"/>
    <col min="20" max="20" width="26.33203125" bestFit="1" customWidth="1"/>
    <col min="21" max="21" width="20.33203125" bestFit="1" customWidth="1"/>
    <col min="22" max="22" width="39.5" bestFit="1" customWidth="1"/>
    <col min="23" max="23" width="13.5" bestFit="1" customWidth="1"/>
    <col min="24" max="24" width="28.1640625" bestFit="1" customWidth="1"/>
  </cols>
  <sheetData>
    <row r="1" spans="1:24" ht="16" x14ac:dyDescent="0.2">
      <c r="A1" s="10" t="s">
        <v>290</v>
      </c>
      <c r="B1" s="10" t="s">
        <v>1</v>
      </c>
      <c r="C1" s="10" t="s">
        <v>291</v>
      </c>
      <c r="D1" s="10" t="s">
        <v>292</v>
      </c>
      <c r="E1" s="10" t="s">
        <v>293</v>
      </c>
      <c r="F1" s="10" t="s">
        <v>294</v>
      </c>
      <c r="G1" s="10" t="s">
        <v>295</v>
      </c>
      <c r="H1" s="10" t="s">
        <v>296</v>
      </c>
      <c r="I1" s="10" t="s">
        <v>297</v>
      </c>
      <c r="J1" s="10" t="s">
        <v>298</v>
      </c>
      <c r="K1" s="10" t="s">
        <v>299</v>
      </c>
      <c r="L1" s="10" t="s">
        <v>0</v>
      </c>
      <c r="M1" s="10" t="s">
        <v>300</v>
      </c>
      <c r="N1" s="10" t="s">
        <v>301</v>
      </c>
      <c r="O1" s="10" t="s">
        <v>302</v>
      </c>
      <c r="P1" s="10" t="s">
        <v>303</v>
      </c>
      <c r="Q1" s="10" t="s">
        <v>304</v>
      </c>
      <c r="R1" s="10" t="s">
        <v>305</v>
      </c>
      <c r="S1" s="10" t="s">
        <v>306</v>
      </c>
      <c r="T1" s="10" t="s">
        <v>307</v>
      </c>
      <c r="U1" s="10" t="s">
        <v>308</v>
      </c>
      <c r="V1" s="10" t="s">
        <v>309</v>
      </c>
      <c r="W1" s="10" t="s">
        <v>310</v>
      </c>
      <c r="X1" s="10" t="s">
        <v>311</v>
      </c>
    </row>
    <row r="2" spans="1:24" x14ac:dyDescent="0.2">
      <c r="A2" t="s">
        <v>312</v>
      </c>
      <c r="B2" s="1" t="s">
        <v>267</v>
      </c>
      <c r="C2" t="s">
        <v>313</v>
      </c>
      <c r="D2" t="s">
        <v>314</v>
      </c>
      <c r="E2" s="5">
        <v>1840000000</v>
      </c>
      <c r="F2" s="5">
        <v>100</v>
      </c>
      <c r="G2" s="5">
        <v>18400000</v>
      </c>
      <c r="H2">
        <v>2</v>
      </c>
      <c r="I2" s="11">
        <v>45427</v>
      </c>
      <c r="J2" s="7">
        <v>5.0228102189781021</v>
      </c>
      <c r="K2" s="11">
        <v>43592</v>
      </c>
      <c r="L2">
        <v>2019</v>
      </c>
      <c r="M2" t="s">
        <v>315</v>
      </c>
      <c r="N2" t="s">
        <v>316</v>
      </c>
      <c r="O2" t="s">
        <v>317</v>
      </c>
      <c r="P2" t="s">
        <v>318</v>
      </c>
      <c r="Q2" t="s">
        <v>319</v>
      </c>
      <c r="R2" t="s">
        <v>320</v>
      </c>
      <c r="S2" t="s">
        <v>321</v>
      </c>
      <c r="T2" t="s">
        <v>322</v>
      </c>
      <c r="U2" t="s">
        <v>317</v>
      </c>
      <c r="V2" t="s">
        <v>323</v>
      </c>
      <c r="W2" t="s">
        <v>324</v>
      </c>
      <c r="X2" s="12">
        <v>0</v>
      </c>
    </row>
    <row r="3" spans="1:24" x14ac:dyDescent="0.2">
      <c r="A3" t="s">
        <v>325</v>
      </c>
      <c r="B3" s="1" t="s">
        <v>279</v>
      </c>
      <c r="C3" t="s">
        <v>326</v>
      </c>
      <c r="D3" t="s">
        <v>327</v>
      </c>
      <c r="E3" s="5">
        <v>230000000</v>
      </c>
      <c r="F3" s="5">
        <v>100</v>
      </c>
      <c r="G3" s="5">
        <v>2300000</v>
      </c>
      <c r="H3">
        <v>0.25</v>
      </c>
      <c r="I3" s="11">
        <v>45444</v>
      </c>
      <c r="J3" s="7">
        <v>4.976277372262774</v>
      </c>
      <c r="K3" s="11">
        <v>43626</v>
      </c>
      <c r="L3">
        <v>2019</v>
      </c>
      <c r="M3" t="s">
        <v>328</v>
      </c>
      <c r="N3" t="s">
        <v>316</v>
      </c>
      <c r="O3" t="s">
        <v>317</v>
      </c>
      <c r="P3" t="s">
        <v>318</v>
      </c>
      <c r="Q3" t="s">
        <v>319</v>
      </c>
      <c r="R3" t="s">
        <v>320</v>
      </c>
      <c r="S3" t="s">
        <v>321</v>
      </c>
      <c r="T3" t="s">
        <v>322</v>
      </c>
      <c r="U3" t="s">
        <v>317</v>
      </c>
      <c r="V3" t="s">
        <v>329</v>
      </c>
      <c r="W3" t="s">
        <v>320</v>
      </c>
      <c r="X3" s="12">
        <v>0</v>
      </c>
    </row>
    <row r="4" spans="1:24" x14ac:dyDescent="0.2">
      <c r="A4" t="s">
        <v>330</v>
      </c>
      <c r="B4" s="1" t="s">
        <v>259</v>
      </c>
      <c r="C4" t="s">
        <v>331</v>
      </c>
      <c r="D4" t="s">
        <v>332</v>
      </c>
      <c r="E4" s="5">
        <v>289000000</v>
      </c>
      <c r="F4" s="5">
        <v>100</v>
      </c>
      <c r="G4" s="5">
        <v>2890000</v>
      </c>
      <c r="H4">
        <v>1.875</v>
      </c>
      <c r="I4" s="11">
        <v>45444</v>
      </c>
      <c r="J4" s="7">
        <v>7.0253251197809723</v>
      </c>
      <c r="K4" s="11">
        <v>42878</v>
      </c>
      <c r="L4">
        <v>2017</v>
      </c>
      <c r="M4" t="s">
        <v>333</v>
      </c>
      <c r="N4" t="s">
        <v>316</v>
      </c>
      <c r="O4" t="s">
        <v>317</v>
      </c>
      <c r="P4" t="s">
        <v>318</v>
      </c>
      <c r="Q4" t="s">
        <v>319</v>
      </c>
      <c r="R4" t="s">
        <v>320</v>
      </c>
      <c r="S4" t="s">
        <v>321</v>
      </c>
      <c r="T4" t="s">
        <v>322</v>
      </c>
      <c r="U4" t="s">
        <v>317</v>
      </c>
      <c r="V4" t="s">
        <v>334</v>
      </c>
      <c r="W4" t="s">
        <v>320</v>
      </c>
      <c r="X4" s="12">
        <v>0</v>
      </c>
    </row>
    <row r="5" spans="1:24" x14ac:dyDescent="0.2">
      <c r="A5" t="s">
        <v>335</v>
      </c>
      <c r="B5" s="1" t="s">
        <v>283</v>
      </c>
      <c r="C5" t="s">
        <v>336</v>
      </c>
      <c r="D5" t="s">
        <v>337</v>
      </c>
      <c r="E5" s="5">
        <v>207000000</v>
      </c>
      <c r="F5" s="5">
        <v>100</v>
      </c>
      <c r="G5" s="5">
        <v>2070000</v>
      </c>
      <c r="H5">
        <v>4</v>
      </c>
      <c r="I5" s="11">
        <v>45444</v>
      </c>
      <c r="J5" s="7">
        <v>5.0118613138686134</v>
      </c>
      <c r="K5" s="11">
        <v>43613</v>
      </c>
      <c r="L5">
        <v>2019</v>
      </c>
      <c r="M5" t="s">
        <v>338</v>
      </c>
      <c r="N5" t="s">
        <v>319</v>
      </c>
      <c r="O5" t="s">
        <v>317</v>
      </c>
      <c r="P5" t="s">
        <v>318</v>
      </c>
      <c r="Q5" t="s">
        <v>319</v>
      </c>
      <c r="R5" t="s">
        <v>320</v>
      </c>
      <c r="S5" t="s">
        <v>321</v>
      </c>
      <c r="T5" t="s">
        <v>322</v>
      </c>
      <c r="U5" t="s">
        <v>317</v>
      </c>
      <c r="V5" t="s">
        <v>339</v>
      </c>
      <c r="W5" t="s">
        <v>320</v>
      </c>
      <c r="X5" s="12">
        <v>0</v>
      </c>
    </row>
    <row r="6" spans="1:24" x14ac:dyDescent="0.2">
      <c r="A6" t="s">
        <v>340</v>
      </c>
      <c r="B6" s="1">
        <v>902179</v>
      </c>
      <c r="C6" t="s">
        <v>341</v>
      </c>
      <c r="D6" t="s">
        <v>342</v>
      </c>
      <c r="E6" s="5">
        <v>345000000</v>
      </c>
      <c r="F6" s="5">
        <v>100</v>
      </c>
      <c r="G6" s="5">
        <v>3450000</v>
      </c>
      <c r="H6">
        <v>1.75</v>
      </c>
      <c r="I6" s="11">
        <v>45444</v>
      </c>
      <c r="J6" s="7">
        <v>4.9653284671532854</v>
      </c>
      <c r="K6" s="11">
        <v>43630</v>
      </c>
      <c r="L6">
        <v>2019</v>
      </c>
      <c r="M6" t="s">
        <v>343</v>
      </c>
      <c r="N6" t="s">
        <v>316</v>
      </c>
      <c r="O6" t="s">
        <v>317</v>
      </c>
      <c r="P6" t="s">
        <v>318</v>
      </c>
      <c r="Q6" t="s">
        <v>319</v>
      </c>
      <c r="R6" t="s">
        <v>320</v>
      </c>
      <c r="S6" t="s">
        <v>321</v>
      </c>
      <c r="T6" t="s">
        <v>322</v>
      </c>
      <c r="U6" t="s">
        <v>317</v>
      </c>
      <c r="V6" t="s">
        <v>344</v>
      </c>
      <c r="W6" t="s">
        <v>320</v>
      </c>
      <c r="X6" s="12">
        <v>0</v>
      </c>
    </row>
    <row r="7" spans="1:24" x14ac:dyDescent="0.2">
      <c r="A7" t="s">
        <v>345</v>
      </c>
      <c r="B7" s="1">
        <v>271153</v>
      </c>
      <c r="C7" t="s">
        <v>346</v>
      </c>
      <c r="D7" t="s">
        <v>347</v>
      </c>
      <c r="E7" s="5">
        <v>495000000</v>
      </c>
      <c r="F7" s="5">
        <v>98</v>
      </c>
      <c r="G7" s="5">
        <v>5051020.4081632653</v>
      </c>
      <c r="H7">
        <v>0.59899999999999998</v>
      </c>
      <c r="I7" s="11">
        <v>45505</v>
      </c>
      <c r="J7" s="7">
        <v>6.9733059548254621</v>
      </c>
      <c r="K7" s="11">
        <v>42958</v>
      </c>
      <c r="L7">
        <v>2017</v>
      </c>
      <c r="M7" t="s">
        <v>348</v>
      </c>
      <c r="N7" t="s">
        <v>316</v>
      </c>
      <c r="O7" t="s">
        <v>317</v>
      </c>
      <c r="P7" t="s">
        <v>318</v>
      </c>
      <c r="Q7" t="s">
        <v>319</v>
      </c>
      <c r="R7" t="s">
        <v>320</v>
      </c>
      <c r="S7" t="s">
        <v>321</v>
      </c>
      <c r="T7" t="s">
        <v>322</v>
      </c>
      <c r="U7" t="s">
        <v>317</v>
      </c>
      <c r="V7" t="s">
        <v>349</v>
      </c>
      <c r="W7" t="s">
        <v>320</v>
      </c>
      <c r="X7" s="12">
        <v>0</v>
      </c>
    </row>
    <row r="8" spans="1:24" x14ac:dyDescent="0.2">
      <c r="A8" t="s">
        <v>350</v>
      </c>
      <c r="B8" s="1">
        <v>328228</v>
      </c>
      <c r="C8" t="s">
        <v>351</v>
      </c>
      <c r="D8" t="s">
        <v>352</v>
      </c>
      <c r="E8" s="5">
        <v>665514000</v>
      </c>
      <c r="F8" s="5">
        <v>100</v>
      </c>
      <c r="G8" s="5">
        <v>6655140</v>
      </c>
      <c r="H8">
        <v>0.125</v>
      </c>
      <c r="I8" s="11">
        <v>45611</v>
      </c>
      <c r="J8" s="7">
        <v>3.954570333880679</v>
      </c>
      <c r="K8" s="11">
        <v>44166</v>
      </c>
      <c r="L8">
        <v>2020</v>
      </c>
      <c r="M8" t="s">
        <v>353</v>
      </c>
      <c r="N8" t="s">
        <v>316</v>
      </c>
      <c r="O8" t="s">
        <v>317</v>
      </c>
      <c r="P8" t="s">
        <v>318</v>
      </c>
      <c r="Q8" t="s">
        <v>319</v>
      </c>
      <c r="R8" t="s">
        <v>320</v>
      </c>
      <c r="S8" t="s">
        <v>321</v>
      </c>
      <c r="T8" t="s">
        <v>322</v>
      </c>
      <c r="U8" t="s">
        <v>317</v>
      </c>
      <c r="V8" t="s">
        <v>354</v>
      </c>
      <c r="W8" t="s">
        <v>320</v>
      </c>
      <c r="X8" s="12">
        <v>0</v>
      </c>
    </row>
    <row r="9" spans="1:24" x14ac:dyDescent="0.2">
      <c r="A9" t="s">
        <v>355</v>
      </c>
      <c r="B9" s="1">
        <v>134966</v>
      </c>
      <c r="C9" t="s">
        <v>356</v>
      </c>
      <c r="D9" t="s">
        <v>357</v>
      </c>
      <c r="E9" s="5">
        <v>132500000</v>
      </c>
      <c r="F9" s="5">
        <v>100</v>
      </c>
      <c r="G9" s="5">
        <v>1325000</v>
      </c>
      <c r="H9">
        <v>3.5</v>
      </c>
      <c r="I9" s="11">
        <v>45672</v>
      </c>
      <c r="J9" s="7">
        <v>4.1605839416058394</v>
      </c>
      <c r="K9" s="11">
        <v>44152</v>
      </c>
      <c r="L9">
        <v>2020</v>
      </c>
      <c r="M9" t="s">
        <v>358</v>
      </c>
      <c r="N9" t="s">
        <v>316</v>
      </c>
      <c r="O9" t="s">
        <v>317</v>
      </c>
      <c r="P9" t="s">
        <v>318</v>
      </c>
      <c r="Q9" t="s">
        <v>319</v>
      </c>
      <c r="R9" t="s">
        <v>320</v>
      </c>
      <c r="S9" t="s">
        <v>321</v>
      </c>
      <c r="T9" t="s">
        <v>322</v>
      </c>
      <c r="U9" t="s">
        <v>317</v>
      </c>
      <c r="V9" t="s">
        <v>354</v>
      </c>
      <c r="W9" t="s">
        <v>320</v>
      </c>
      <c r="X9" s="12">
        <v>0</v>
      </c>
    </row>
    <row r="10" spans="1:24" x14ac:dyDescent="0.2">
      <c r="A10" t="s">
        <v>359</v>
      </c>
      <c r="B10" s="1" t="s">
        <v>250</v>
      </c>
      <c r="C10" t="s">
        <v>360</v>
      </c>
      <c r="D10" t="s">
        <v>361</v>
      </c>
      <c r="E10" s="5">
        <v>908500000</v>
      </c>
      <c r="F10" s="5">
        <v>98.75</v>
      </c>
      <c r="G10" s="5">
        <v>9200000</v>
      </c>
      <c r="H10">
        <v>1</v>
      </c>
      <c r="I10" s="11">
        <v>45672</v>
      </c>
      <c r="J10" s="7">
        <v>6.9952087611225187</v>
      </c>
      <c r="K10" s="11">
        <v>43117</v>
      </c>
      <c r="L10">
        <v>2018</v>
      </c>
      <c r="M10" t="s">
        <v>362</v>
      </c>
      <c r="N10" t="s">
        <v>363</v>
      </c>
      <c r="O10" t="s">
        <v>317</v>
      </c>
      <c r="P10" t="s">
        <v>318</v>
      </c>
      <c r="Q10" t="s">
        <v>319</v>
      </c>
      <c r="R10" t="s">
        <v>320</v>
      </c>
      <c r="S10" t="s">
        <v>321</v>
      </c>
      <c r="T10" t="s">
        <v>322</v>
      </c>
      <c r="U10" t="s">
        <v>317</v>
      </c>
      <c r="V10" t="s">
        <v>364</v>
      </c>
      <c r="W10" t="s">
        <v>320</v>
      </c>
      <c r="X10" s="12">
        <v>0</v>
      </c>
    </row>
    <row r="11" spans="1:24" x14ac:dyDescent="0.2">
      <c r="A11" t="s">
        <v>365</v>
      </c>
      <c r="B11" s="1">
        <v>867100</v>
      </c>
      <c r="C11" t="s">
        <v>366</v>
      </c>
      <c r="D11" t="s">
        <v>367</v>
      </c>
      <c r="E11" s="5">
        <v>200000000</v>
      </c>
      <c r="F11" s="5">
        <v>100</v>
      </c>
      <c r="G11" s="5">
        <v>2000000</v>
      </c>
      <c r="H11">
        <v>4.5</v>
      </c>
      <c r="I11" s="11">
        <v>45703</v>
      </c>
      <c r="J11" s="7">
        <v>6.0226828314430971</v>
      </c>
      <c r="K11" s="11">
        <v>43503</v>
      </c>
      <c r="L11">
        <v>2019</v>
      </c>
      <c r="M11" t="s">
        <v>368</v>
      </c>
      <c r="N11" t="s">
        <v>316</v>
      </c>
      <c r="O11" t="s">
        <v>317</v>
      </c>
      <c r="P11" t="s">
        <v>318</v>
      </c>
      <c r="Q11" t="s">
        <v>319</v>
      </c>
      <c r="R11" t="s">
        <v>320</v>
      </c>
      <c r="S11" t="s">
        <v>321</v>
      </c>
      <c r="T11" t="s">
        <v>322</v>
      </c>
      <c r="U11" t="s">
        <v>317</v>
      </c>
      <c r="V11" t="s">
        <v>369</v>
      </c>
      <c r="W11" t="s">
        <v>320</v>
      </c>
      <c r="X11" s="12">
        <v>0</v>
      </c>
    </row>
    <row r="12" spans="1:24" x14ac:dyDescent="0.2">
      <c r="A12" t="s">
        <v>370</v>
      </c>
      <c r="B12" s="1" t="s">
        <v>277</v>
      </c>
      <c r="C12" t="s">
        <v>371</v>
      </c>
      <c r="D12" t="s">
        <v>372</v>
      </c>
      <c r="E12" s="5">
        <v>189750000</v>
      </c>
      <c r="F12" s="5">
        <v>100</v>
      </c>
      <c r="G12" s="5">
        <v>1897500</v>
      </c>
      <c r="H12">
        <v>2.75</v>
      </c>
      <c r="I12" s="11">
        <v>45748</v>
      </c>
      <c r="J12" s="7">
        <v>4.9844890510948909</v>
      </c>
      <c r="K12" s="11">
        <v>43927</v>
      </c>
      <c r="L12">
        <v>2020</v>
      </c>
      <c r="M12" t="s">
        <v>373</v>
      </c>
      <c r="N12" t="s">
        <v>316</v>
      </c>
      <c r="O12" t="s">
        <v>317</v>
      </c>
      <c r="P12" t="s">
        <v>318</v>
      </c>
      <c r="Q12" t="s">
        <v>319</v>
      </c>
      <c r="R12" t="s">
        <v>320</v>
      </c>
      <c r="S12" t="s">
        <v>321</v>
      </c>
      <c r="T12" t="s">
        <v>322</v>
      </c>
      <c r="U12" t="s">
        <v>317</v>
      </c>
      <c r="V12" t="s">
        <v>374</v>
      </c>
      <c r="W12" t="s">
        <v>320</v>
      </c>
      <c r="X12" s="12">
        <v>0</v>
      </c>
    </row>
    <row r="13" spans="1:24" x14ac:dyDescent="0.2">
      <c r="A13" t="s">
        <v>375</v>
      </c>
      <c r="B13" s="1">
        <v>277428</v>
      </c>
      <c r="C13" t="s">
        <v>376</v>
      </c>
      <c r="D13" t="s">
        <v>377</v>
      </c>
      <c r="E13" s="5">
        <v>201250000</v>
      </c>
      <c r="F13" s="5">
        <v>100</v>
      </c>
      <c r="G13" s="5">
        <v>2012500</v>
      </c>
      <c r="H13">
        <v>1.25</v>
      </c>
      <c r="I13" s="11">
        <v>45778</v>
      </c>
      <c r="J13" s="7">
        <v>4.9899635036496353</v>
      </c>
      <c r="K13" s="11">
        <v>43955</v>
      </c>
      <c r="L13">
        <v>2020</v>
      </c>
      <c r="M13" t="s">
        <v>378</v>
      </c>
      <c r="N13" t="s">
        <v>316</v>
      </c>
      <c r="O13" t="s">
        <v>317</v>
      </c>
      <c r="P13" t="s">
        <v>318</v>
      </c>
      <c r="Q13" t="s">
        <v>319</v>
      </c>
      <c r="R13" t="s">
        <v>320</v>
      </c>
      <c r="S13" t="s">
        <v>321</v>
      </c>
      <c r="T13" t="s">
        <v>322</v>
      </c>
      <c r="U13" t="s">
        <v>317</v>
      </c>
      <c r="V13" t="s">
        <v>369</v>
      </c>
      <c r="W13" t="s">
        <v>320</v>
      </c>
      <c r="X13" s="12">
        <v>0</v>
      </c>
    </row>
    <row r="14" spans="1:24" x14ac:dyDescent="0.2">
      <c r="A14" t="s">
        <v>379</v>
      </c>
      <c r="B14" s="1">
        <v>905647</v>
      </c>
      <c r="C14" t="s">
        <v>380</v>
      </c>
      <c r="D14" t="s">
        <v>381</v>
      </c>
      <c r="E14" s="5">
        <v>2300000000</v>
      </c>
      <c r="F14" s="5">
        <v>100</v>
      </c>
      <c r="G14" s="5">
        <v>23000000</v>
      </c>
      <c r="H14">
        <v>1.25</v>
      </c>
      <c r="I14" s="11">
        <v>45778</v>
      </c>
      <c r="J14" s="7">
        <v>4.9981751824817522</v>
      </c>
      <c r="K14" s="11">
        <v>43952</v>
      </c>
      <c r="L14">
        <v>2020</v>
      </c>
      <c r="M14" t="s">
        <v>382</v>
      </c>
      <c r="N14" t="s">
        <v>316</v>
      </c>
      <c r="O14" t="s">
        <v>317</v>
      </c>
      <c r="P14" t="s">
        <v>318</v>
      </c>
      <c r="Q14" t="s">
        <v>319</v>
      </c>
      <c r="R14" t="s">
        <v>383</v>
      </c>
      <c r="S14" t="s">
        <v>321</v>
      </c>
      <c r="T14" t="s">
        <v>322</v>
      </c>
      <c r="U14" t="s">
        <v>317</v>
      </c>
      <c r="V14" t="s">
        <v>384</v>
      </c>
      <c r="W14" t="s">
        <v>320</v>
      </c>
      <c r="X14" s="12">
        <v>0</v>
      </c>
    </row>
    <row r="15" spans="1:24" x14ac:dyDescent="0.2">
      <c r="A15" t="s">
        <v>385</v>
      </c>
      <c r="B15" s="1">
        <v>286085</v>
      </c>
      <c r="C15" t="s">
        <v>386</v>
      </c>
      <c r="D15" t="s">
        <v>387</v>
      </c>
      <c r="E15" s="5">
        <v>100000000</v>
      </c>
      <c r="F15" s="5">
        <v>100</v>
      </c>
      <c r="G15" s="5">
        <v>1000000</v>
      </c>
      <c r="H15">
        <v>3.25</v>
      </c>
      <c r="I15" s="11">
        <v>45778</v>
      </c>
      <c r="J15" s="7">
        <v>4.9680656934306571</v>
      </c>
      <c r="K15" s="11">
        <v>43963</v>
      </c>
      <c r="L15">
        <v>2020</v>
      </c>
      <c r="M15" t="s">
        <v>388</v>
      </c>
      <c r="N15" t="s">
        <v>316</v>
      </c>
      <c r="O15" t="s">
        <v>317</v>
      </c>
      <c r="P15" t="s">
        <v>318</v>
      </c>
      <c r="Q15" t="s">
        <v>319</v>
      </c>
      <c r="R15" t="s">
        <v>320</v>
      </c>
      <c r="S15" t="s">
        <v>321</v>
      </c>
      <c r="T15" t="s">
        <v>322</v>
      </c>
      <c r="U15" t="s">
        <v>317</v>
      </c>
      <c r="V15" t="s">
        <v>389</v>
      </c>
      <c r="W15" t="s">
        <v>320</v>
      </c>
      <c r="X15" s="12">
        <v>0</v>
      </c>
    </row>
    <row r="16" spans="1:24" x14ac:dyDescent="0.2">
      <c r="A16" t="s">
        <v>390</v>
      </c>
      <c r="B16" s="1" t="s">
        <v>271</v>
      </c>
      <c r="C16" t="s">
        <v>391</v>
      </c>
      <c r="D16" t="s">
        <v>392</v>
      </c>
      <c r="E16" s="5">
        <v>175000000</v>
      </c>
      <c r="F16" s="5">
        <v>100</v>
      </c>
      <c r="G16" s="5">
        <v>1750000</v>
      </c>
      <c r="H16">
        <v>4.75</v>
      </c>
      <c r="I16" s="11">
        <v>45792</v>
      </c>
      <c r="J16" s="7">
        <v>5.0063868613138691</v>
      </c>
      <c r="K16" s="11">
        <v>43963</v>
      </c>
      <c r="L16">
        <v>2020</v>
      </c>
      <c r="M16" t="s">
        <v>393</v>
      </c>
      <c r="N16" t="s">
        <v>316</v>
      </c>
      <c r="O16" t="s">
        <v>317</v>
      </c>
      <c r="P16" t="s">
        <v>318</v>
      </c>
      <c r="Q16" t="s">
        <v>319</v>
      </c>
      <c r="R16" t="s">
        <v>320</v>
      </c>
      <c r="S16" t="s">
        <v>321</v>
      </c>
      <c r="T16" t="s">
        <v>322</v>
      </c>
      <c r="U16" t="s">
        <v>317</v>
      </c>
      <c r="V16" t="s">
        <v>394</v>
      </c>
      <c r="W16" t="s">
        <v>320</v>
      </c>
      <c r="X16" s="12">
        <v>0</v>
      </c>
    </row>
    <row r="17" spans="1:24" x14ac:dyDescent="0.2">
      <c r="A17" t="s">
        <v>395</v>
      </c>
      <c r="B17" s="1" t="s">
        <v>112</v>
      </c>
      <c r="C17" t="s">
        <v>396</v>
      </c>
      <c r="D17" t="s">
        <v>397</v>
      </c>
      <c r="E17" s="5">
        <v>565000000</v>
      </c>
      <c r="F17" s="5">
        <v>100</v>
      </c>
      <c r="G17" s="5">
        <v>5650000</v>
      </c>
      <c r="H17">
        <v>2.75</v>
      </c>
      <c r="I17" s="11">
        <v>45792</v>
      </c>
      <c r="J17" s="7">
        <v>4.9981751824817522</v>
      </c>
      <c r="K17" s="11">
        <v>43966</v>
      </c>
      <c r="L17">
        <v>2020</v>
      </c>
      <c r="M17" t="s">
        <v>398</v>
      </c>
      <c r="N17" t="s">
        <v>316</v>
      </c>
      <c r="O17" t="s">
        <v>317</v>
      </c>
      <c r="P17" t="s">
        <v>318</v>
      </c>
      <c r="Q17" t="s">
        <v>319</v>
      </c>
      <c r="R17" t="s">
        <v>320</v>
      </c>
      <c r="S17" t="s">
        <v>321</v>
      </c>
      <c r="T17" t="s">
        <v>322</v>
      </c>
      <c r="U17" t="s">
        <v>317</v>
      </c>
      <c r="V17" t="s">
        <v>399</v>
      </c>
      <c r="W17" t="s">
        <v>320</v>
      </c>
      <c r="X17" s="12">
        <v>0</v>
      </c>
    </row>
    <row r="18" spans="1:24" x14ac:dyDescent="0.2">
      <c r="A18" t="s">
        <v>400</v>
      </c>
      <c r="B18" s="1" t="s">
        <v>269</v>
      </c>
      <c r="C18" t="s">
        <v>401</v>
      </c>
      <c r="D18" t="s">
        <v>402</v>
      </c>
      <c r="E18" s="5">
        <v>345000000</v>
      </c>
      <c r="F18" s="5">
        <v>100</v>
      </c>
      <c r="G18" s="5">
        <v>3450000</v>
      </c>
      <c r="H18">
        <v>1.5</v>
      </c>
      <c r="I18" s="11">
        <v>45792</v>
      </c>
      <c r="J18" s="7">
        <v>4.9790145985401466</v>
      </c>
      <c r="K18" s="11">
        <v>43973</v>
      </c>
      <c r="L18">
        <v>2020</v>
      </c>
      <c r="M18" t="s">
        <v>403</v>
      </c>
      <c r="N18" t="s">
        <v>316</v>
      </c>
      <c r="O18" t="s">
        <v>317</v>
      </c>
      <c r="P18" t="s">
        <v>318</v>
      </c>
      <c r="Q18" t="s">
        <v>319</v>
      </c>
      <c r="R18" t="s">
        <v>320</v>
      </c>
      <c r="S18" t="s">
        <v>321</v>
      </c>
      <c r="T18" t="s">
        <v>322</v>
      </c>
      <c r="U18" t="s">
        <v>317</v>
      </c>
      <c r="V18" t="s">
        <v>404</v>
      </c>
      <c r="W18" t="s">
        <v>320</v>
      </c>
      <c r="X18" s="12">
        <v>0</v>
      </c>
    </row>
    <row r="19" spans="1:24" x14ac:dyDescent="0.2">
      <c r="A19" t="s">
        <v>405</v>
      </c>
      <c r="B19" s="1" t="s">
        <v>285</v>
      </c>
      <c r="C19" t="s">
        <v>406</v>
      </c>
      <c r="D19" t="s">
        <v>407</v>
      </c>
      <c r="E19" s="5">
        <v>1000000000</v>
      </c>
      <c r="F19" s="5">
        <v>100</v>
      </c>
      <c r="G19" s="5">
        <v>10000000</v>
      </c>
      <c r="H19">
        <v>6.5</v>
      </c>
      <c r="I19" s="11">
        <v>45839</v>
      </c>
      <c r="J19" s="7">
        <v>5.014598540145986</v>
      </c>
      <c r="K19" s="11">
        <v>44007</v>
      </c>
      <c r="L19">
        <v>2020</v>
      </c>
      <c r="M19" t="s">
        <v>408</v>
      </c>
      <c r="N19" t="s">
        <v>316</v>
      </c>
      <c r="O19" t="s">
        <v>317</v>
      </c>
      <c r="P19" t="s">
        <v>318</v>
      </c>
      <c r="Q19" t="s">
        <v>319</v>
      </c>
      <c r="R19" t="s">
        <v>320</v>
      </c>
      <c r="S19" t="s">
        <v>321</v>
      </c>
      <c r="T19" t="s">
        <v>322</v>
      </c>
      <c r="U19" t="s">
        <v>317</v>
      </c>
      <c r="V19" t="s">
        <v>384</v>
      </c>
      <c r="W19" t="s">
        <v>320</v>
      </c>
      <c r="X19" s="12">
        <v>0</v>
      </c>
    </row>
    <row r="20" spans="1:24" x14ac:dyDescent="0.2">
      <c r="A20" t="s">
        <v>409</v>
      </c>
      <c r="B20" s="1" t="s">
        <v>281</v>
      </c>
      <c r="C20" t="s">
        <v>410</v>
      </c>
      <c r="D20" t="s">
        <v>411</v>
      </c>
      <c r="E20" s="5">
        <v>86250000</v>
      </c>
      <c r="F20" s="5">
        <v>100</v>
      </c>
      <c r="G20" s="5">
        <v>862500</v>
      </c>
      <c r="H20">
        <v>5</v>
      </c>
      <c r="I20" s="11">
        <v>45853</v>
      </c>
      <c r="J20" s="7">
        <v>5.039233576642336</v>
      </c>
      <c r="K20" s="11">
        <v>44012</v>
      </c>
      <c r="L20">
        <v>2020</v>
      </c>
      <c r="M20" t="s">
        <v>412</v>
      </c>
      <c r="N20" t="s">
        <v>316</v>
      </c>
      <c r="O20" t="s">
        <v>317</v>
      </c>
      <c r="P20" t="s">
        <v>318</v>
      </c>
      <c r="Q20" t="s">
        <v>319</v>
      </c>
      <c r="R20" t="s">
        <v>320</v>
      </c>
      <c r="S20" t="s">
        <v>321</v>
      </c>
      <c r="T20" t="s">
        <v>322</v>
      </c>
      <c r="U20" t="s">
        <v>317</v>
      </c>
      <c r="V20" t="s">
        <v>413</v>
      </c>
      <c r="W20" t="s">
        <v>320</v>
      </c>
      <c r="X20" s="12">
        <v>0</v>
      </c>
    </row>
    <row r="21" spans="1:24" x14ac:dyDescent="0.2">
      <c r="A21" t="s">
        <v>414</v>
      </c>
      <c r="B21" s="1" t="s">
        <v>273</v>
      </c>
      <c r="C21" t="s">
        <v>415</v>
      </c>
      <c r="D21" t="s">
        <v>416</v>
      </c>
      <c r="E21" s="5">
        <v>315489000</v>
      </c>
      <c r="F21" s="5">
        <v>100</v>
      </c>
      <c r="G21" s="5">
        <v>3154890</v>
      </c>
      <c r="H21">
        <v>9</v>
      </c>
      <c r="I21" s="11">
        <v>45873</v>
      </c>
      <c r="J21" s="7">
        <v>4.9981751824817522</v>
      </c>
      <c r="K21" s="11">
        <v>44047</v>
      </c>
      <c r="L21">
        <v>2020</v>
      </c>
      <c r="M21" t="s">
        <v>417</v>
      </c>
      <c r="N21" t="s">
        <v>316</v>
      </c>
      <c r="O21" t="s">
        <v>317</v>
      </c>
      <c r="P21" t="s">
        <v>318</v>
      </c>
      <c r="Q21" t="s">
        <v>319</v>
      </c>
      <c r="R21" t="s">
        <v>418</v>
      </c>
      <c r="S21" t="s">
        <v>321</v>
      </c>
      <c r="T21" t="s">
        <v>322</v>
      </c>
      <c r="U21" t="s">
        <v>317</v>
      </c>
      <c r="V21" t="s">
        <v>419</v>
      </c>
      <c r="W21" t="s">
        <v>320</v>
      </c>
      <c r="X21" s="12">
        <v>0</v>
      </c>
    </row>
    <row r="22" spans="1:24" x14ac:dyDescent="0.2">
      <c r="A22" t="s">
        <v>420</v>
      </c>
      <c r="B22" s="1" t="s">
        <v>253</v>
      </c>
      <c r="C22" t="s">
        <v>421</v>
      </c>
      <c r="D22" t="s">
        <v>422</v>
      </c>
      <c r="E22" s="5">
        <v>276000000</v>
      </c>
      <c r="F22" s="5">
        <v>100</v>
      </c>
      <c r="G22" s="5">
        <v>2760000</v>
      </c>
      <c r="H22">
        <v>2.5</v>
      </c>
      <c r="I22" s="11">
        <v>45915</v>
      </c>
      <c r="J22" s="7">
        <v>7.0143737166324431</v>
      </c>
      <c r="K22" s="11">
        <v>43353</v>
      </c>
      <c r="L22">
        <v>2018</v>
      </c>
      <c r="M22" t="s">
        <v>423</v>
      </c>
      <c r="N22" t="s">
        <v>316</v>
      </c>
      <c r="O22" t="s">
        <v>317</v>
      </c>
      <c r="P22" t="s">
        <v>318</v>
      </c>
      <c r="Q22" t="s">
        <v>319</v>
      </c>
      <c r="R22" t="s">
        <v>320</v>
      </c>
      <c r="S22" t="s">
        <v>321</v>
      </c>
      <c r="T22" t="s">
        <v>322</v>
      </c>
      <c r="U22" t="s">
        <v>317</v>
      </c>
      <c r="V22" t="s">
        <v>413</v>
      </c>
      <c r="W22" t="s">
        <v>320</v>
      </c>
      <c r="X22" s="12">
        <v>0</v>
      </c>
    </row>
    <row r="23" spans="1:24" x14ac:dyDescent="0.2">
      <c r="A23" t="s">
        <v>424</v>
      </c>
      <c r="B23" s="1">
        <v>327865</v>
      </c>
      <c r="C23" t="s">
        <v>425</v>
      </c>
      <c r="D23" t="s">
        <v>426</v>
      </c>
      <c r="E23" s="5">
        <v>287500000</v>
      </c>
      <c r="F23" s="5">
        <v>100</v>
      </c>
      <c r="G23" s="5">
        <v>2875000</v>
      </c>
      <c r="H23">
        <v>3</v>
      </c>
      <c r="I23" s="11">
        <v>46006</v>
      </c>
      <c r="J23" s="7">
        <v>5.4936131386861318</v>
      </c>
      <c r="K23" s="11">
        <v>43999</v>
      </c>
      <c r="L23">
        <v>2020</v>
      </c>
      <c r="M23" t="s">
        <v>427</v>
      </c>
      <c r="N23" t="s">
        <v>316</v>
      </c>
      <c r="O23" t="s">
        <v>317</v>
      </c>
      <c r="P23" t="s">
        <v>318</v>
      </c>
      <c r="Q23" t="s">
        <v>319</v>
      </c>
      <c r="R23" t="s">
        <v>320</v>
      </c>
      <c r="S23" t="s">
        <v>321</v>
      </c>
      <c r="T23" t="s">
        <v>322</v>
      </c>
      <c r="U23" t="s">
        <v>317</v>
      </c>
      <c r="V23" t="s">
        <v>428</v>
      </c>
      <c r="W23" t="s">
        <v>320</v>
      </c>
      <c r="X23" s="12">
        <v>0</v>
      </c>
    </row>
    <row r="24" spans="1:24" x14ac:dyDescent="0.2">
      <c r="A24" t="s">
        <v>429</v>
      </c>
      <c r="B24" s="1">
        <v>894723</v>
      </c>
      <c r="C24" t="s">
        <v>430</v>
      </c>
      <c r="D24" t="s">
        <v>431</v>
      </c>
      <c r="E24" s="5">
        <v>200000000</v>
      </c>
      <c r="F24" s="5">
        <v>100</v>
      </c>
      <c r="G24" s="5">
        <v>2000000</v>
      </c>
      <c r="H24">
        <v>6.75</v>
      </c>
      <c r="I24" s="11">
        <v>46068</v>
      </c>
      <c r="J24" s="7">
        <v>5.5052796245600311</v>
      </c>
      <c r="K24" s="11">
        <v>44057</v>
      </c>
      <c r="L24">
        <v>2020</v>
      </c>
      <c r="M24" t="s">
        <v>432</v>
      </c>
      <c r="N24" t="s">
        <v>433</v>
      </c>
      <c r="O24" t="s">
        <v>317</v>
      </c>
      <c r="P24" t="s">
        <v>318</v>
      </c>
      <c r="Q24" t="s">
        <v>319</v>
      </c>
      <c r="R24" t="s">
        <v>320</v>
      </c>
      <c r="S24" t="s">
        <v>321</v>
      </c>
      <c r="T24" t="s">
        <v>322</v>
      </c>
      <c r="U24" t="s">
        <v>317</v>
      </c>
      <c r="V24" t="s">
        <v>419</v>
      </c>
      <c r="W24" t="s">
        <v>320</v>
      </c>
      <c r="X24" s="12">
        <v>0</v>
      </c>
    </row>
    <row r="25" spans="1:24" x14ac:dyDescent="0.2">
      <c r="A25" t="s">
        <v>434</v>
      </c>
      <c r="B25" s="1" t="s">
        <v>263</v>
      </c>
      <c r="C25" t="s">
        <v>435</v>
      </c>
      <c r="D25" t="s">
        <v>436</v>
      </c>
      <c r="E25" s="5">
        <v>225030000</v>
      </c>
      <c r="F25" s="5">
        <v>100</v>
      </c>
      <c r="G25" s="5">
        <v>2250300</v>
      </c>
      <c r="H25">
        <v>5.25</v>
      </c>
      <c r="I25" s="11">
        <v>46068</v>
      </c>
      <c r="J25" s="7">
        <v>5.5052796245600311</v>
      </c>
      <c r="K25" s="11">
        <v>44057</v>
      </c>
      <c r="L25">
        <v>2020</v>
      </c>
      <c r="M25" t="s">
        <v>437</v>
      </c>
      <c r="N25" t="s">
        <v>316</v>
      </c>
      <c r="O25" t="s">
        <v>317</v>
      </c>
      <c r="P25" t="s">
        <v>318</v>
      </c>
      <c r="Q25" t="s">
        <v>319</v>
      </c>
      <c r="R25" t="s">
        <v>320</v>
      </c>
      <c r="S25" t="s">
        <v>321</v>
      </c>
      <c r="T25" t="s">
        <v>322</v>
      </c>
      <c r="U25" t="s">
        <v>317</v>
      </c>
      <c r="V25" t="s">
        <v>349</v>
      </c>
      <c r="W25" t="s">
        <v>320</v>
      </c>
      <c r="X25" s="12">
        <v>0</v>
      </c>
    </row>
    <row r="26" spans="1:24" x14ac:dyDescent="0.2">
      <c r="A26" t="s">
        <v>438</v>
      </c>
      <c r="B26" s="1" t="s">
        <v>287</v>
      </c>
      <c r="C26" t="s">
        <v>439</v>
      </c>
      <c r="D26" t="s">
        <v>440</v>
      </c>
      <c r="E26" s="5">
        <v>143750000</v>
      </c>
      <c r="F26" s="5">
        <v>100</v>
      </c>
      <c r="G26" s="5">
        <v>1437500</v>
      </c>
      <c r="H26">
        <v>2.625</v>
      </c>
      <c r="I26" s="11">
        <v>46068</v>
      </c>
      <c r="J26" s="7">
        <v>6.0062573328118889</v>
      </c>
      <c r="K26" s="11">
        <v>43874</v>
      </c>
      <c r="L26">
        <v>2020</v>
      </c>
      <c r="M26" t="s">
        <v>441</v>
      </c>
      <c r="N26" t="s">
        <v>316</v>
      </c>
      <c r="O26" t="s">
        <v>317</v>
      </c>
      <c r="P26" t="s">
        <v>318</v>
      </c>
      <c r="Q26" t="s">
        <v>319</v>
      </c>
      <c r="R26" t="s">
        <v>320</v>
      </c>
      <c r="S26" t="s">
        <v>321</v>
      </c>
      <c r="T26" t="s">
        <v>322</v>
      </c>
      <c r="U26" t="s">
        <v>317</v>
      </c>
      <c r="V26" t="s">
        <v>442</v>
      </c>
      <c r="W26" t="s">
        <v>320</v>
      </c>
      <c r="X26" s="12">
        <v>0</v>
      </c>
    </row>
    <row r="27" spans="1:24" x14ac:dyDescent="0.2">
      <c r="A27" t="s">
        <v>443</v>
      </c>
      <c r="B27" s="1" t="s">
        <v>275</v>
      </c>
      <c r="C27" t="s">
        <v>444</v>
      </c>
      <c r="D27" t="s">
        <v>445</v>
      </c>
      <c r="E27" s="5">
        <v>230000000</v>
      </c>
      <c r="F27" s="5">
        <v>100</v>
      </c>
      <c r="G27" s="5">
        <v>2300000</v>
      </c>
      <c r="H27">
        <v>2</v>
      </c>
      <c r="I27" s="11">
        <v>46157</v>
      </c>
      <c r="J27" s="7">
        <v>7.0034223134839149</v>
      </c>
      <c r="K27" s="11">
        <v>43599</v>
      </c>
      <c r="L27">
        <v>2019</v>
      </c>
      <c r="M27" t="s">
        <v>446</v>
      </c>
      <c r="N27" t="s">
        <v>316</v>
      </c>
      <c r="O27" t="s">
        <v>317</v>
      </c>
      <c r="P27" t="s">
        <v>318</v>
      </c>
      <c r="Q27" t="s">
        <v>319</v>
      </c>
      <c r="R27" t="s">
        <v>320</v>
      </c>
      <c r="S27" t="s">
        <v>321</v>
      </c>
      <c r="T27" t="s">
        <v>322</v>
      </c>
      <c r="U27" t="s">
        <v>317</v>
      </c>
      <c r="V27" t="s">
        <v>413</v>
      </c>
      <c r="W27" t="s">
        <v>320</v>
      </c>
      <c r="X27" s="12">
        <v>0</v>
      </c>
    </row>
    <row r="28" spans="1:24" x14ac:dyDescent="0.2">
      <c r="A28" t="s">
        <v>447</v>
      </c>
      <c r="B28" s="1">
        <v>131745</v>
      </c>
      <c r="C28" t="s">
        <v>448</v>
      </c>
      <c r="D28" t="s">
        <v>449</v>
      </c>
      <c r="E28" s="5">
        <v>330495000</v>
      </c>
      <c r="F28" s="5">
        <v>100</v>
      </c>
      <c r="G28" s="5">
        <v>3304950</v>
      </c>
      <c r="H28">
        <v>2.75</v>
      </c>
      <c r="I28" s="11">
        <v>46157</v>
      </c>
      <c r="J28" s="7">
        <v>6.0007821666014864</v>
      </c>
      <c r="K28" s="11">
        <v>43965</v>
      </c>
      <c r="L28">
        <v>2020</v>
      </c>
      <c r="M28" t="s">
        <v>450</v>
      </c>
      <c r="N28" t="s">
        <v>316</v>
      </c>
      <c r="O28" t="s">
        <v>317</v>
      </c>
      <c r="P28" t="s">
        <v>318</v>
      </c>
      <c r="Q28" t="s">
        <v>319</v>
      </c>
      <c r="R28" t="s">
        <v>320</v>
      </c>
      <c r="S28" t="s">
        <v>321</v>
      </c>
      <c r="T28" t="s">
        <v>322</v>
      </c>
      <c r="U28" t="s">
        <v>317</v>
      </c>
      <c r="V28" t="s">
        <v>451</v>
      </c>
      <c r="W28" t="s">
        <v>320</v>
      </c>
      <c r="X28" s="12">
        <v>0</v>
      </c>
    </row>
    <row r="29" spans="1:24" x14ac:dyDescent="0.2">
      <c r="A29" t="s">
        <v>452</v>
      </c>
      <c r="B29" s="1">
        <v>936365</v>
      </c>
      <c r="C29" t="s">
        <v>453</v>
      </c>
      <c r="D29" t="s">
        <v>453</v>
      </c>
      <c r="E29" s="5">
        <v>805000000</v>
      </c>
      <c r="F29" s="5">
        <v>100</v>
      </c>
      <c r="G29" s="5">
        <v>8050000</v>
      </c>
      <c r="H29">
        <v>2.125</v>
      </c>
      <c r="I29" s="11">
        <v>46266</v>
      </c>
      <c r="J29" s="7">
        <v>9.9624191139870586</v>
      </c>
      <c r="K29" s="11">
        <v>42627</v>
      </c>
      <c r="L29">
        <v>2016</v>
      </c>
      <c r="M29" t="s">
        <v>454</v>
      </c>
      <c r="N29" t="s">
        <v>316</v>
      </c>
      <c r="O29" t="s">
        <v>317</v>
      </c>
      <c r="P29" t="s">
        <v>318</v>
      </c>
      <c r="Q29" t="s">
        <v>319</v>
      </c>
      <c r="R29" t="s">
        <v>320</v>
      </c>
      <c r="S29" t="s">
        <v>321</v>
      </c>
      <c r="T29" t="s">
        <v>322</v>
      </c>
      <c r="U29" t="s">
        <v>317</v>
      </c>
      <c r="V29" t="s">
        <v>354</v>
      </c>
      <c r="W29" t="s">
        <v>320</v>
      </c>
      <c r="X29" s="12">
        <v>0</v>
      </c>
    </row>
    <row r="30" spans="1:24" x14ac:dyDescent="0.2">
      <c r="A30" t="s">
        <v>455</v>
      </c>
      <c r="B30" s="1">
        <v>680734</v>
      </c>
      <c r="C30" t="s">
        <v>456</v>
      </c>
      <c r="D30" t="s">
        <v>457</v>
      </c>
      <c r="E30" s="5">
        <v>85000000</v>
      </c>
      <c r="F30" s="5">
        <v>100</v>
      </c>
      <c r="G30" s="5">
        <v>850000</v>
      </c>
      <c r="H30">
        <v>3</v>
      </c>
      <c r="I30" s="11">
        <v>46327</v>
      </c>
      <c r="J30" s="7">
        <v>6.0117324990222922</v>
      </c>
      <c r="K30" s="11">
        <v>44131</v>
      </c>
      <c r="L30">
        <v>2020</v>
      </c>
      <c r="M30" t="s">
        <v>458</v>
      </c>
      <c r="N30" t="s">
        <v>316</v>
      </c>
      <c r="O30" t="s">
        <v>317</v>
      </c>
      <c r="P30" t="s">
        <v>318</v>
      </c>
      <c r="Q30" t="s">
        <v>319</v>
      </c>
      <c r="R30" t="s">
        <v>320</v>
      </c>
      <c r="S30" t="s">
        <v>321</v>
      </c>
      <c r="T30" t="s">
        <v>322</v>
      </c>
      <c r="U30" t="s">
        <v>317</v>
      </c>
      <c r="V30" t="s">
        <v>459</v>
      </c>
      <c r="W30" t="s">
        <v>320</v>
      </c>
      <c r="X30" s="12">
        <v>0</v>
      </c>
    </row>
    <row r="31" spans="1:24" x14ac:dyDescent="0.2">
      <c r="A31" t="s">
        <v>460</v>
      </c>
      <c r="B31" s="1" t="s">
        <v>257</v>
      </c>
      <c r="C31" t="s">
        <v>461</v>
      </c>
      <c r="D31" t="s">
        <v>462</v>
      </c>
      <c r="E31" s="5">
        <v>138000000</v>
      </c>
      <c r="F31" s="5">
        <v>100</v>
      </c>
      <c r="G31" s="5">
        <v>1380000</v>
      </c>
      <c r="H31">
        <v>4</v>
      </c>
      <c r="I31" s="11">
        <v>46341</v>
      </c>
      <c r="J31" s="7">
        <v>7.0061601642710469</v>
      </c>
      <c r="K31" s="11">
        <v>43782</v>
      </c>
      <c r="L31">
        <v>2019</v>
      </c>
      <c r="M31" t="s">
        <v>463</v>
      </c>
      <c r="N31" t="s">
        <v>316</v>
      </c>
      <c r="O31" t="s">
        <v>317</v>
      </c>
      <c r="P31" t="s">
        <v>318</v>
      </c>
      <c r="Q31" t="s">
        <v>319</v>
      </c>
      <c r="R31" t="s">
        <v>320</v>
      </c>
      <c r="S31" t="s">
        <v>321</v>
      </c>
      <c r="T31" t="s">
        <v>322</v>
      </c>
      <c r="U31" t="s">
        <v>317</v>
      </c>
      <c r="V31" t="s">
        <v>413</v>
      </c>
      <c r="W31" t="s">
        <v>320</v>
      </c>
      <c r="X31" s="12">
        <v>0</v>
      </c>
    </row>
    <row r="32" spans="1:24" x14ac:dyDescent="0.2">
      <c r="A32" t="s">
        <v>464</v>
      </c>
      <c r="B32" s="1" t="s">
        <v>265</v>
      </c>
      <c r="C32" t="s">
        <v>465</v>
      </c>
      <c r="D32" t="s">
        <v>466</v>
      </c>
      <c r="E32" s="5">
        <v>750000000</v>
      </c>
      <c r="F32" s="5">
        <v>100</v>
      </c>
      <c r="G32" s="5">
        <v>7500000</v>
      </c>
      <c r="H32">
        <v>1.75</v>
      </c>
      <c r="I32" s="11">
        <v>46371</v>
      </c>
      <c r="J32" s="7">
        <v>5.9980445834962852</v>
      </c>
      <c r="K32" s="11">
        <v>44180</v>
      </c>
      <c r="L32">
        <v>2020</v>
      </c>
      <c r="M32" t="s">
        <v>467</v>
      </c>
      <c r="N32" t="s">
        <v>363</v>
      </c>
      <c r="O32" t="s">
        <v>317</v>
      </c>
      <c r="P32" t="s">
        <v>318</v>
      </c>
      <c r="Q32" t="s">
        <v>319</v>
      </c>
      <c r="R32" t="s">
        <v>320</v>
      </c>
      <c r="S32" t="s">
        <v>321</v>
      </c>
      <c r="T32" t="s">
        <v>322</v>
      </c>
      <c r="U32" t="s">
        <v>317</v>
      </c>
      <c r="V32" t="s">
        <v>468</v>
      </c>
      <c r="W32" t="s">
        <v>320</v>
      </c>
      <c r="X32" s="12">
        <v>0</v>
      </c>
    </row>
    <row r="33" spans="1:24" x14ac:dyDescent="0.2">
      <c r="A33" t="s">
        <v>469</v>
      </c>
      <c r="B33" s="1" t="s">
        <v>250</v>
      </c>
      <c r="C33" t="s">
        <v>360</v>
      </c>
      <c r="D33" t="s">
        <v>361</v>
      </c>
      <c r="E33" s="5">
        <v>747500000</v>
      </c>
      <c r="F33" s="5">
        <v>99.5</v>
      </c>
      <c r="G33" s="5">
        <v>7512562.8140703514</v>
      </c>
      <c r="H33">
        <v>0.375</v>
      </c>
      <c r="I33" s="11">
        <v>46461</v>
      </c>
      <c r="J33" s="7">
        <v>8.0197748707027685</v>
      </c>
      <c r="K33" s="11">
        <v>43532</v>
      </c>
      <c r="L33">
        <v>2019</v>
      </c>
      <c r="M33" t="s">
        <v>470</v>
      </c>
      <c r="N33" t="s">
        <v>316</v>
      </c>
      <c r="O33" t="s">
        <v>317</v>
      </c>
      <c r="P33" t="s">
        <v>318</v>
      </c>
      <c r="Q33" t="s">
        <v>319</v>
      </c>
      <c r="R33" t="s">
        <v>320</v>
      </c>
      <c r="S33" t="s">
        <v>321</v>
      </c>
      <c r="T33" t="s">
        <v>322</v>
      </c>
      <c r="U33" t="s">
        <v>317</v>
      </c>
      <c r="V33" t="s">
        <v>364</v>
      </c>
      <c r="W33" t="s">
        <v>320</v>
      </c>
      <c r="X33" s="12">
        <v>0</v>
      </c>
    </row>
    <row r="34" spans="1:24" x14ac:dyDescent="0.2">
      <c r="A34" t="s">
        <v>471</v>
      </c>
      <c r="B34" s="1" t="s">
        <v>250</v>
      </c>
      <c r="C34" t="s">
        <v>360</v>
      </c>
      <c r="D34" t="s">
        <v>361</v>
      </c>
      <c r="E34" s="5">
        <v>1150000000</v>
      </c>
      <c r="F34" s="5">
        <v>100</v>
      </c>
      <c r="G34" s="5">
        <v>11500000</v>
      </c>
      <c r="H34">
        <v>0.375</v>
      </c>
      <c r="I34" s="11">
        <v>46813</v>
      </c>
      <c r="J34" s="7">
        <v>8.0063868613138691</v>
      </c>
      <c r="K34" s="11">
        <v>43888</v>
      </c>
      <c r="L34">
        <v>2020</v>
      </c>
      <c r="M34" t="s">
        <v>472</v>
      </c>
      <c r="N34" t="s">
        <v>316</v>
      </c>
      <c r="O34" t="s">
        <v>317</v>
      </c>
      <c r="P34" t="s">
        <v>318</v>
      </c>
      <c r="Q34" t="s">
        <v>319</v>
      </c>
      <c r="R34" t="s">
        <v>320</v>
      </c>
      <c r="S34" t="s">
        <v>321</v>
      </c>
      <c r="T34" t="s">
        <v>322</v>
      </c>
      <c r="U34" t="s">
        <v>317</v>
      </c>
      <c r="V34" t="s">
        <v>364</v>
      </c>
      <c r="W34" t="s">
        <v>320</v>
      </c>
      <c r="X34" s="12">
        <v>0</v>
      </c>
    </row>
    <row r="35" spans="1:24" x14ac:dyDescent="0.2">
      <c r="A35" t="s">
        <v>473</v>
      </c>
      <c r="B35" s="1">
        <v>327360</v>
      </c>
      <c r="C35" t="s">
        <v>474</v>
      </c>
      <c r="D35" t="s">
        <v>475</v>
      </c>
      <c r="E35" s="5">
        <v>117782000</v>
      </c>
      <c r="F35" s="5">
        <v>100</v>
      </c>
      <c r="G35" s="5">
        <v>1177820</v>
      </c>
      <c r="H35">
        <v>3.25</v>
      </c>
      <c r="I35" s="11">
        <v>47618</v>
      </c>
      <c r="J35" s="7">
        <v>12.000631844987364</v>
      </c>
      <c r="K35" s="11">
        <v>43235</v>
      </c>
      <c r="L35">
        <v>2018</v>
      </c>
      <c r="M35" t="s">
        <v>476</v>
      </c>
      <c r="N35" t="s">
        <v>316</v>
      </c>
      <c r="O35" t="s">
        <v>317</v>
      </c>
      <c r="P35" t="s">
        <v>318</v>
      </c>
      <c r="Q35" t="s">
        <v>319</v>
      </c>
      <c r="R35" t="s">
        <v>320</v>
      </c>
      <c r="S35" t="s">
        <v>321</v>
      </c>
      <c r="T35" t="s">
        <v>322</v>
      </c>
      <c r="U35" t="s">
        <v>317</v>
      </c>
      <c r="V35" t="s">
        <v>477</v>
      </c>
      <c r="W35" t="s">
        <v>320</v>
      </c>
      <c r="X35" s="12">
        <v>0</v>
      </c>
    </row>
    <row r="36" spans="1:24" x14ac:dyDescent="0.2">
      <c r="A36" t="s">
        <v>478</v>
      </c>
      <c r="B36" s="1" t="s">
        <v>114</v>
      </c>
      <c r="C36" t="s">
        <v>479</v>
      </c>
      <c r="D36" t="s">
        <v>480</v>
      </c>
      <c r="E36" s="5">
        <v>300000000</v>
      </c>
      <c r="F36" s="5">
        <v>100</v>
      </c>
      <c r="G36" s="5">
        <v>3000000</v>
      </c>
      <c r="H36">
        <v>1.25</v>
      </c>
      <c r="I36" s="11">
        <v>45778</v>
      </c>
      <c r="J36" s="7">
        <v>7.0335386721423685</v>
      </c>
      <c r="K36" s="11">
        <v>43209</v>
      </c>
      <c r="L36">
        <v>2018</v>
      </c>
      <c r="M36" t="s">
        <v>481</v>
      </c>
      <c r="N36" t="s">
        <v>320</v>
      </c>
      <c r="O36" t="s">
        <v>317</v>
      </c>
      <c r="P36" t="s">
        <v>318</v>
      </c>
      <c r="Q36" t="s">
        <v>319</v>
      </c>
      <c r="R36" t="s">
        <v>320</v>
      </c>
      <c r="S36" t="s">
        <v>321</v>
      </c>
      <c r="T36" t="s">
        <v>322</v>
      </c>
      <c r="U36" t="s">
        <v>317</v>
      </c>
      <c r="V36" t="s">
        <v>413</v>
      </c>
      <c r="W36" t="s">
        <v>320</v>
      </c>
      <c r="X36" s="12">
        <v>0</v>
      </c>
    </row>
    <row r="37" spans="1:24" x14ac:dyDescent="0.2">
      <c r="A37" t="s">
        <v>482</v>
      </c>
      <c r="B37" s="1">
        <v>874841</v>
      </c>
      <c r="C37" t="s">
        <v>483</v>
      </c>
      <c r="D37" t="s">
        <v>484</v>
      </c>
      <c r="E37" s="5">
        <v>125000000</v>
      </c>
      <c r="F37" s="5">
        <v>100</v>
      </c>
      <c r="G37" s="5">
        <v>1250000</v>
      </c>
      <c r="H37">
        <v>3.25</v>
      </c>
      <c r="I37" s="11">
        <v>44136</v>
      </c>
      <c r="J37" s="7">
        <v>4.9981751824817522</v>
      </c>
      <c r="K37" s="11">
        <v>42310</v>
      </c>
      <c r="L37">
        <v>2015</v>
      </c>
      <c r="M37" t="s">
        <v>485</v>
      </c>
      <c r="N37" t="s">
        <v>320</v>
      </c>
      <c r="O37" t="s">
        <v>317</v>
      </c>
      <c r="P37" t="s">
        <v>318</v>
      </c>
      <c r="Q37" t="s">
        <v>319</v>
      </c>
      <c r="R37" t="s">
        <v>320</v>
      </c>
      <c r="S37" t="s">
        <v>321</v>
      </c>
      <c r="T37" t="s">
        <v>322</v>
      </c>
      <c r="U37" t="s">
        <v>317</v>
      </c>
      <c r="V37" t="s">
        <v>486</v>
      </c>
      <c r="W37" t="s">
        <v>320</v>
      </c>
      <c r="X37" s="12">
        <v>0</v>
      </c>
    </row>
    <row r="38" spans="1:24" x14ac:dyDescent="0.2">
      <c r="A38" t="s">
        <v>487</v>
      </c>
      <c r="B38" s="1" t="s">
        <v>261</v>
      </c>
      <c r="C38" t="s">
        <v>488</v>
      </c>
      <c r="D38" t="s">
        <v>489</v>
      </c>
      <c r="E38" s="5">
        <v>49597000</v>
      </c>
      <c r="F38" s="5">
        <v>100.634028</v>
      </c>
      <c r="G38" s="5">
        <v>492845.22328769352</v>
      </c>
      <c r="H38">
        <v>2.75</v>
      </c>
      <c r="I38" s="11">
        <v>44166</v>
      </c>
      <c r="J38" s="7">
        <v>3.7700205338809036</v>
      </c>
      <c r="K38" s="11">
        <v>42789</v>
      </c>
      <c r="L38">
        <v>2017</v>
      </c>
      <c r="M38" t="s">
        <v>490</v>
      </c>
      <c r="N38" t="s">
        <v>320</v>
      </c>
      <c r="O38" t="s">
        <v>317</v>
      </c>
      <c r="P38" t="s">
        <v>318</v>
      </c>
      <c r="Q38" t="s">
        <v>319</v>
      </c>
      <c r="R38" t="s">
        <v>320</v>
      </c>
      <c r="S38" t="s">
        <v>321</v>
      </c>
      <c r="T38" t="s">
        <v>322</v>
      </c>
      <c r="U38" t="s">
        <v>317</v>
      </c>
      <c r="V38" t="s">
        <v>413</v>
      </c>
      <c r="W38" t="s">
        <v>320</v>
      </c>
      <c r="X38" s="12">
        <v>0</v>
      </c>
    </row>
    <row r="39" spans="1:24" x14ac:dyDescent="0.2">
      <c r="A39" t="s">
        <v>491</v>
      </c>
      <c r="B39" s="1" t="s">
        <v>255</v>
      </c>
      <c r="C39" t="s">
        <v>492</v>
      </c>
      <c r="D39" t="s">
        <v>493</v>
      </c>
      <c r="E39" s="5">
        <v>181635752</v>
      </c>
      <c r="F39" s="5">
        <v>97.147569399999995</v>
      </c>
      <c r="G39" s="5">
        <v>1869689.1041311014</v>
      </c>
      <c r="H39">
        <v>6.625</v>
      </c>
      <c r="I39" s="11">
        <v>43753</v>
      </c>
      <c r="J39" s="7">
        <v>1.5726027397260274</v>
      </c>
      <c r="K39" s="11">
        <v>43179</v>
      </c>
      <c r="L39">
        <v>2018</v>
      </c>
      <c r="M39" t="s">
        <v>494</v>
      </c>
      <c r="N39" t="s">
        <v>320</v>
      </c>
      <c r="O39" t="s">
        <v>317</v>
      </c>
      <c r="P39" t="s">
        <v>318</v>
      </c>
      <c r="Q39" t="s">
        <v>319</v>
      </c>
      <c r="R39" t="s">
        <v>320</v>
      </c>
      <c r="S39" t="s">
        <v>321</v>
      </c>
      <c r="T39" t="s">
        <v>322</v>
      </c>
      <c r="U39" t="s">
        <v>317</v>
      </c>
      <c r="V39" t="s">
        <v>495</v>
      </c>
      <c r="W39" t="s">
        <v>320</v>
      </c>
      <c r="X39" s="12">
        <v>0</v>
      </c>
    </row>
    <row r="40" spans="1:24" x14ac:dyDescent="0.2">
      <c r="A40" t="s">
        <v>496</v>
      </c>
      <c r="B40" s="1" t="s">
        <v>255</v>
      </c>
      <c r="C40" t="s">
        <v>492</v>
      </c>
      <c r="D40" t="s">
        <v>493</v>
      </c>
      <c r="E40" s="5">
        <v>222578720</v>
      </c>
      <c r="F40" s="5">
        <v>97.888888899999998</v>
      </c>
      <c r="G40" s="5">
        <v>2273789.4208542807</v>
      </c>
      <c r="H40">
        <v>8</v>
      </c>
      <c r="I40" s="11">
        <v>43814</v>
      </c>
      <c r="J40" s="7">
        <v>1.7397260273972603</v>
      </c>
      <c r="K40" s="11">
        <v>43179</v>
      </c>
      <c r="L40">
        <v>2018</v>
      </c>
      <c r="M40" t="s">
        <v>497</v>
      </c>
      <c r="N40" t="s">
        <v>320</v>
      </c>
      <c r="O40" t="s">
        <v>317</v>
      </c>
      <c r="P40" t="s">
        <v>318</v>
      </c>
      <c r="Q40" t="s">
        <v>319</v>
      </c>
      <c r="R40" t="s">
        <v>320</v>
      </c>
      <c r="S40" t="s">
        <v>321</v>
      </c>
      <c r="T40" t="s">
        <v>322</v>
      </c>
      <c r="U40" t="s">
        <v>317</v>
      </c>
      <c r="V40" t="s">
        <v>495</v>
      </c>
      <c r="W40" t="s">
        <v>320</v>
      </c>
      <c r="X40" s="12">
        <v>0</v>
      </c>
    </row>
    <row r="41" spans="1:24" x14ac:dyDescent="0.2">
      <c r="H41">
        <f>MEDIAN(H2:H40)</f>
        <v>2.75</v>
      </c>
      <c r="J41" s="13">
        <f>MEDIAN(J2:J40)</f>
        <v>5.039233576642336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11BA-9358-F344-92D8-9DEAFA4D0D84}">
  <dimension ref="A1:X170"/>
  <sheetViews>
    <sheetView workbookViewId="0">
      <selection activeCell="N35" sqref="N35"/>
    </sheetView>
  </sheetViews>
  <sheetFormatPr baseColWidth="10" defaultRowHeight="15" x14ac:dyDescent="0.2"/>
  <cols>
    <col min="1" max="1" width="13.83203125" bestFit="1" customWidth="1"/>
    <col min="2" max="2" width="8.33203125" bestFit="1" customWidth="1"/>
    <col min="3" max="3" width="7.6640625" bestFit="1" customWidth="1"/>
    <col min="4" max="4" width="19.6640625" bestFit="1" customWidth="1"/>
    <col min="5" max="5" width="15.83203125" bestFit="1" customWidth="1"/>
    <col min="6" max="6" width="9" bestFit="1" customWidth="1"/>
    <col min="7" max="7" width="13.33203125" bestFit="1" customWidth="1"/>
    <col min="8" max="8" width="7.1640625" bestFit="1" customWidth="1"/>
    <col min="9" max="9" width="10.5" bestFit="1" customWidth="1"/>
    <col min="10" max="10" width="9.33203125" bestFit="1" customWidth="1"/>
    <col min="11" max="11" width="10.5" bestFit="1" customWidth="1"/>
    <col min="12" max="12" width="8.33203125" bestFit="1" customWidth="1"/>
    <col min="13" max="13" width="11.83203125" bestFit="1" customWidth="1"/>
    <col min="14" max="14" width="17.33203125" bestFit="1" customWidth="1"/>
    <col min="15" max="15" width="11.1640625" bestFit="1" customWidth="1"/>
    <col min="16" max="16" width="9.33203125" bestFit="1" customWidth="1"/>
    <col min="17" max="17" width="9.6640625" bestFit="1" customWidth="1"/>
    <col min="18" max="18" width="14.5" bestFit="1" customWidth="1"/>
    <col min="19" max="19" width="21.5" bestFit="1" customWidth="1"/>
    <col min="20" max="20" width="30.1640625" bestFit="1" customWidth="1"/>
    <col min="21" max="21" width="11.1640625" bestFit="1" customWidth="1"/>
    <col min="22" max="22" width="39.5" bestFit="1" customWidth="1"/>
    <col min="23" max="23" width="25" bestFit="1" customWidth="1"/>
    <col min="24" max="24" width="9.1640625" bestFit="1" customWidth="1"/>
  </cols>
  <sheetData>
    <row r="1" spans="1:24" ht="64" x14ac:dyDescent="0.2">
      <c r="A1" s="10" t="s">
        <v>290</v>
      </c>
      <c r="B1" s="10" t="s">
        <v>1</v>
      </c>
      <c r="C1" s="10" t="s">
        <v>291</v>
      </c>
      <c r="D1" s="10" t="s">
        <v>292</v>
      </c>
      <c r="E1" s="10" t="s">
        <v>293</v>
      </c>
      <c r="F1" s="10" t="s">
        <v>294</v>
      </c>
      <c r="G1" s="10" t="s">
        <v>295</v>
      </c>
      <c r="H1" s="10" t="s">
        <v>296</v>
      </c>
      <c r="I1" s="10" t="s">
        <v>297</v>
      </c>
      <c r="J1" s="10" t="s">
        <v>298</v>
      </c>
      <c r="K1" s="10" t="s">
        <v>299</v>
      </c>
      <c r="L1" s="10" t="s">
        <v>0</v>
      </c>
      <c r="M1" s="10" t="s">
        <v>300</v>
      </c>
      <c r="N1" s="10" t="s">
        <v>301</v>
      </c>
      <c r="O1" s="10" t="s">
        <v>302</v>
      </c>
      <c r="P1" s="10" t="s">
        <v>303</v>
      </c>
      <c r="Q1" s="10" t="s">
        <v>304</v>
      </c>
      <c r="R1" s="10" t="s">
        <v>305</v>
      </c>
      <c r="S1" s="10" t="s">
        <v>306</v>
      </c>
      <c r="T1" s="10" t="s">
        <v>307</v>
      </c>
      <c r="U1" s="10" t="s">
        <v>308</v>
      </c>
      <c r="V1" s="10" t="s">
        <v>309</v>
      </c>
      <c r="W1" s="10" t="s">
        <v>310</v>
      </c>
      <c r="X1" s="10" t="s">
        <v>311</v>
      </c>
    </row>
    <row r="2" spans="1:24" x14ac:dyDescent="0.2">
      <c r="A2" t="s">
        <v>498</v>
      </c>
      <c r="B2" s="1" t="s">
        <v>200</v>
      </c>
      <c r="C2" t="s">
        <v>499</v>
      </c>
      <c r="D2" t="s">
        <v>500</v>
      </c>
      <c r="E2" s="5">
        <v>633500000</v>
      </c>
      <c r="F2" s="5">
        <v>100</v>
      </c>
      <c r="G2" s="5">
        <v>6335000</v>
      </c>
      <c r="H2">
        <v>0.375</v>
      </c>
      <c r="I2" s="11">
        <v>45352</v>
      </c>
      <c r="J2" s="7">
        <v>4.9735401459854014</v>
      </c>
      <c r="K2" s="11">
        <v>43535</v>
      </c>
      <c r="L2">
        <v>2019</v>
      </c>
      <c r="M2" t="s">
        <v>501</v>
      </c>
      <c r="N2" t="s">
        <v>316</v>
      </c>
      <c r="O2" t="s">
        <v>317</v>
      </c>
      <c r="P2" t="s">
        <v>318</v>
      </c>
      <c r="Q2" t="s">
        <v>319</v>
      </c>
      <c r="R2" t="s">
        <v>320</v>
      </c>
      <c r="S2" t="s">
        <v>321</v>
      </c>
      <c r="T2" t="s">
        <v>322</v>
      </c>
      <c r="U2" t="s">
        <v>317</v>
      </c>
      <c r="V2" t="s">
        <v>329</v>
      </c>
      <c r="W2" t="s">
        <v>320</v>
      </c>
      <c r="X2" s="12">
        <v>1</v>
      </c>
    </row>
    <row r="3" spans="1:24" x14ac:dyDescent="0.2">
      <c r="A3" t="s">
        <v>502</v>
      </c>
      <c r="B3" s="1">
        <v>357344</v>
      </c>
      <c r="C3" t="s">
        <v>503</v>
      </c>
      <c r="D3" t="s">
        <v>504</v>
      </c>
      <c r="E3" s="5">
        <v>460000000</v>
      </c>
      <c r="F3" s="5">
        <v>100</v>
      </c>
      <c r="G3" s="5">
        <v>4600000</v>
      </c>
      <c r="H3">
        <v>1</v>
      </c>
      <c r="I3" s="11">
        <v>45352</v>
      </c>
      <c r="J3" s="7">
        <v>6.9952087611225187</v>
      </c>
      <c r="K3" s="11">
        <v>42797</v>
      </c>
      <c r="L3">
        <v>2017</v>
      </c>
      <c r="M3" t="s">
        <v>505</v>
      </c>
      <c r="N3" t="s">
        <v>316</v>
      </c>
      <c r="O3" t="s">
        <v>317</v>
      </c>
      <c r="P3" t="s">
        <v>318</v>
      </c>
      <c r="Q3" t="s">
        <v>319</v>
      </c>
      <c r="R3" t="s">
        <v>320</v>
      </c>
      <c r="S3" t="s">
        <v>321</v>
      </c>
      <c r="T3" t="s">
        <v>322</v>
      </c>
      <c r="U3" t="s">
        <v>317</v>
      </c>
      <c r="V3" t="s">
        <v>389</v>
      </c>
      <c r="W3" t="s">
        <v>320</v>
      </c>
      <c r="X3" s="12">
        <v>1</v>
      </c>
    </row>
    <row r="4" spans="1:24" x14ac:dyDescent="0.2">
      <c r="A4" t="s">
        <v>506</v>
      </c>
      <c r="B4" s="1" t="s">
        <v>102</v>
      </c>
      <c r="C4" t="s">
        <v>507</v>
      </c>
      <c r="D4" t="s">
        <v>508</v>
      </c>
      <c r="E4" s="5">
        <v>1000000000</v>
      </c>
      <c r="F4" s="5">
        <v>100</v>
      </c>
      <c r="G4" s="5">
        <v>10000000</v>
      </c>
      <c r="H4">
        <v>2.375</v>
      </c>
      <c r="I4" s="11">
        <v>45366</v>
      </c>
      <c r="J4" s="7">
        <v>6.9952087611225187</v>
      </c>
      <c r="K4" s="11">
        <v>42811</v>
      </c>
      <c r="L4">
        <v>2017</v>
      </c>
      <c r="M4" t="s">
        <v>509</v>
      </c>
      <c r="N4" t="s">
        <v>316</v>
      </c>
      <c r="O4" t="s">
        <v>317</v>
      </c>
      <c r="P4" t="s">
        <v>318</v>
      </c>
      <c r="Q4" t="s">
        <v>319</v>
      </c>
      <c r="R4" t="s">
        <v>418</v>
      </c>
      <c r="S4" t="s">
        <v>321</v>
      </c>
      <c r="T4" t="s">
        <v>322</v>
      </c>
      <c r="U4" t="s">
        <v>317</v>
      </c>
      <c r="V4" t="s">
        <v>510</v>
      </c>
      <c r="W4" t="s">
        <v>320</v>
      </c>
      <c r="X4" s="12">
        <v>1</v>
      </c>
    </row>
    <row r="5" spans="1:24" x14ac:dyDescent="0.2">
      <c r="A5" t="s">
        <v>511</v>
      </c>
      <c r="B5" s="1" t="s">
        <v>154</v>
      </c>
      <c r="C5" t="s">
        <v>512</v>
      </c>
      <c r="D5" t="s">
        <v>513</v>
      </c>
      <c r="E5" s="5">
        <v>80500000</v>
      </c>
      <c r="F5" s="5">
        <v>100</v>
      </c>
      <c r="G5" s="5">
        <v>805000</v>
      </c>
      <c r="H5">
        <v>5</v>
      </c>
      <c r="I5" s="11">
        <v>45366</v>
      </c>
      <c r="J5" s="7">
        <v>5.0282846715328473</v>
      </c>
      <c r="K5" s="11">
        <v>43529</v>
      </c>
      <c r="L5">
        <v>2019</v>
      </c>
      <c r="M5" t="s">
        <v>514</v>
      </c>
      <c r="N5" t="s">
        <v>316</v>
      </c>
      <c r="O5" t="s">
        <v>317</v>
      </c>
      <c r="P5" t="s">
        <v>318</v>
      </c>
      <c r="Q5" t="s">
        <v>319</v>
      </c>
      <c r="R5" t="s">
        <v>320</v>
      </c>
      <c r="S5" t="s">
        <v>321</v>
      </c>
      <c r="T5" t="s">
        <v>322</v>
      </c>
      <c r="U5" t="s">
        <v>317</v>
      </c>
      <c r="V5" t="s">
        <v>515</v>
      </c>
      <c r="W5" t="s">
        <v>320</v>
      </c>
      <c r="X5" s="12">
        <v>1</v>
      </c>
    </row>
    <row r="6" spans="1:24" x14ac:dyDescent="0.2">
      <c r="A6" t="s">
        <v>516</v>
      </c>
      <c r="B6" s="1">
        <v>883119</v>
      </c>
      <c r="C6" t="s">
        <v>517</v>
      </c>
      <c r="D6" t="s">
        <v>518</v>
      </c>
      <c r="E6" s="5">
        <v>300000000</v>
      </c>
      <c r="F6" s="5">
        <v>100</v>
      </c>
      <c r="G6" s="5">
        <v>3000000</v>
      </c>
      <c r="H6">
        <v>2</v>
      </c>
      <c r="I6" s="11">
        <v>45397</v>
      </c>
      <c r="J6" s="7">
        <v>4.9708029197080297</v>
      </c>
      <c r="K6" s="11">
        <v>43581</v>
      </c>
      <c r="L6">
        <v>2019</v>
      </c>
      <c r="M6" t="s">
        <v>519</v>
      </c>
      <c r="N6" t="s">
        <v>316</v>
      </c>
      <c r="O6" t="s">
        <v>317</v>
      </c>
      <c r="P6" t="s">
        <v>318</v>
      </c>
      <c r="Q6" t="s">
        <v>319</v>
      </c>
      <c r="R6" t="s">
        <v>320</v>
      </c>
      <c r="S6" t="s">
        <v>321</v>
      </c>
      <c r="T6" t="s">
        <v>322</v>
      </c>
      <c r="U6" t="s">
        <v>317</v>
      </c>
      <c r="V6" t="s">
        <v>520</v>
      </c>
      <c r="W6" t="s">
        <v>320</v>
      </c>
      <c r="X6" s="12">
        <v>1</v>
      </c>
    </row>
    <row r="7" spans="1:24" x14ac:dyDescent="0.2">
      <c r="A7" t="s">
        <v>521</v>
      </c>
      <c r="B7" s="1" t="s">
        <v>126</v>
      </c>
      <c r="C7" t="s">
        <v>522</v>
      </c>
      <c r="D7" t="s">
        <v>523</v>
      </c>
      <c r="E7" s="5">
        <v>201250000</v>
      </c>
      <c r="F7" s="5">
        <v>100</v>
      </c>
      <c r="G7" s="5">
        <v>2012500</v>
      </c>
      <c r="H7">
        <v>4.75</v>
      </c>
      <c r="I7" s="11">
        <v>45397</v>
      </c>
      <c r="J7" s="7">
        <v>6.0172076652326947</v>
      </c>
      <c r="K7" s="11">
        <v>43199</v>
      </c>
      <c r="L7">
        <v>2018</v>
      </c>
      <c r="M7" t="s">
        <v>524</v>
      </c>
      <c r="N7" t="s">
        <v>316</v>
      </c>
      <c r="O7" t="s">
        <v>317</v>
      </c>
      <c r="P7" t="s">
        <v>318</v>
      </c>
      <c r="Q7" t="s">
        <v>319</v>
      </c>
      <c r="R7" t="s">
        <v>320</v>
      </c>
      <c r="S7" t="s">
        <v>321</v>
      </c>
      <c r="T7" t="s">
        <v>322</v>
      </c>
      <c r="U7" t="s">
        <v>317</v>
      </c>
      <c r="V7" t="s">
        <v>525</v>
      </c>
      <c r="W7" t="s">
        <v>320</v>
      </c>
      <c r="X7" s="12">
        <v>1</v>
      </c>
    </row>
    <row r="8" spans="1:24" x14ac:dyDescent="0.2">
      <c r="A8" t="s">
        <v>526</v>
      </c>
      <c r="B8" s="1" t="s">
        <v>110</v>
      </c>
      <c r="C8" t="s">
        <v>527</v>
      </c>
      <c r="D8" t="s">
        <v>528</v>
      </c>
      <c r="E8" s="5">
        <v>201250000</v>
      </c>
      <c r="F8" s="5">
        <v>100</v>
      </c>
      <c r="G8" s="5">
        <v>2012500</v>
      </c>
      <c r="H8">
        <v>3.375</v>
      </c>
      <c r="I8" s="11">
        <v>45413</v>
      </c>
      <c r="J8" s="7">
        <v>6.9979466119096507</v>
      </c>
      <c r="K8" s="11">
        <v>42857</v>
      </c>
      <c r="L8">
        <v>2017</v>
      </c>
      <c r="M8" t="s">
        <v>529</v>
      </c>
      <c r="N8" t="s">
        <v>316</v>
      </c>
      <c r="O8" t="s">
        <v>317</v>
      </c>
      <c r="P8" t="s">
        <v>318</v>
      </c>
      <c r="Q8" t="s">
        <v>319</v>
      </c>
      <c r="R8" t="s">
        <v>320</v>
      </c>
      <c r="S8" t="s">
        <v>321</v>
      </c>
      <c r="T8" t="s">
        <v>322</v>
      </c>
      <c r="U8" t="s">
        <v>317</v>
      </c>
      <c r="V8" t="s">
        <v>413</v>
      </c>
      <c r="W8" t="s">
        <v>320</v>
      </c>
      <c r="X8" s="12">
        <v>1</v>
      </c>
    </row>
    <row r="9" spans="1:24" x14ac:dyDescent="0.2">
      <c r="A9" t="s">
        <v>530</v>
      </c>
      <c r="B9" s="1" t="s">
        <v>88</v>
      </c>
      <c r="C9" t="s">
        <v>531</v>
      </c>
      <c r="D9" t="s">
        <v>532</v>
      </c>
      <c r="E9" s="5">
        <v>165000000</v>
      </c>
      <c r="F9" s="5">
        <v>100</v>
      </c>
      <c r="G9" s="5">
        <v>1650000</v>
      </c>
      <c r="H9">
        <v>4.75</v>
      </c>
      <c r="I9" s="11">
        <v>45413</v>
      </c>
      <c r="J9" s="7">
        <v>6.0226828314430971</v>
      </c>
      <c r="K9" s="11">
        <v>43213</v>
      </c>
      <c r="L9">
        <v>2018</v>
      </c>
      <c r="M9" t="s">
        <v>533</v>
      </c>
      <c r="N9" t="s">
        <v>316</v>
      </c>
      <c r="O9" t="s">
        <v>317</v>
      </c>
      <c r="P9" t="s">
        <v>318</v>
      </c>
      <c r="Q9" t="s">
        <v>319</v>
      </c>
      <c r="R9" t="s">
        <v>320</v>
      </c>
      <c r="S9" t="s">
        <v>321</v>
      </c>
      <c r="T9" t="s">
        <v>322</v>
      </c>
      <c r="U9" t="s">
        <v>317</v>
      </c>
      <c r="V9" t="s">
        <v>442</v>
      </c>
      <c r="W9" t="s">
        <v>320</v>
      </c>
      <c r="X9" s="12">
        <v>1</v>
      </c>
    </row>
    <row r="10" spans="1:24" x14ac:dyDescent="0.2">
      <c r="A10" t="s">
        <v>534</v>
      </c>
      <c r="B10" s="1">
        <v>906292</v>
      </c>
      <c r="C10" t="s">
        <v>535</v>
      </c>
      <c r="D10" t="s">
        <v>536</v>
      </c>
      <c r="E10" s="5">
        <v>200000000</v>
      </c>
      <c r="F10" s="5">
        <v>100</v>
      </c>
      <c r="G10" s="5">
        <v>2000000</v>
      </c>
      <c r="H10">
        <v>3.25</v>
      </c>
      <c r="I10" s="11">
        <v>45413</v>
      </c>
      <c r="J10" s="7">
        <v>6.97056810403833</v>
      </c>
      <c r="K10" s="11">
        <v>42867</v>
      </c>
      <c r="L10">
        <v>2017</v>
      </c>
      <c r="M10" t="s">
        <v>537</v>
      </c>
      <c r="N10" t="s">
        <v>316</v>
      </c>
      <c r="O10" t="s">
        <v>317</v>
      </c>
      <c r="P10" t="s">
        <v>318</v>
      </c>
      <c r="Q10" t="s">
        <v>319</v>
      </c>
      <c r="R10" t="s">
        <v>320</v>
      </c>
      <c r="S10" t="s">
        <v>321</v>
      </c>
      <c r="T10" t="s">
        <v>322</v>
      </c>
      <c r="U10" t="s">
        <v>317</v>
      </c>
      <c r="V10" t="s">
        <v>538</v>
      </c>
      <c r="W10" t="s">
        <v>320</v>
      </c>
      <c r="X10" s="12">
        <v>1</v>
      </c>
    </row>
    <row r="11" spans="1:24" x14ac:dyDescent="0.2">
      <c r="A11" t="s">
        <v>539</v>
      </c>
      <c r="B11" s="1" t="s">
        <v>100</v>
      </c>
      <c r="C11" t="s">
        <v>540</v>
      </c>
      <c r="D11" t="s">
        <v>541</v>
      </c>
      <c r="E11" s="5">
        <v>143750000</v>
      </c>
      <c r="F11" s="5">
        <v>100</v>
      </c>
      <c r="G11" s="5">
        <v>1437500</v>
      </c>
      <c r="H11">
        <v>1</v>
      </c>
      <c r="I11" s="11">
        <v>45427</v>
      </c>
      <c r="J11" s="7">
        <v>5.0228102189781021</v>
      </c>
      <c r="K11" s="11">
        <v>43592</v>
      </c>
      <c r="L11">
        <v>2019</v>
      </c>
      <c r="M11" t="s">
        <v>542</v>
      </c>
      <c r="N11" t="s">
        <v>316</v>
      </c>
      <c r="O11" t="s">
        <v>317</v>
      </c>
      <c r="P11" t="s">
        <v>318</v>
      </c>
      <c r="Q11" t="s">
        <v>319</v>
      </c>
      <c r="R11" t="s">
        <v>320</v>
      </c>
      <c r="S11" t="s">
        <v>321</v>
      </c>
      <c r="T11" t="s">
        <v>322</v>
      </c>
      <c r="U11" t="s">
        <v>317</v>
      </c>
      <c r="V11" t="s">
        <v>404</v>
      </c>
      <c r="W11" t="s">
        <v>320</v>
      </c>
      <c r="X11" s="12">
        <v>1</v>
      </c>
    </row>
    <row r="12" spans="1:24" x14ac:dyDescent="0.2">
      <c r="A12" t="s">
        <v>543</v>
      </c>
      <c r="B12" s="1">
        <v>938925</v>
      </c>
      <c r="C12" t="s">
        <v>544</v>
      </c>
      <c r="D12" t="s">
        <v>545</v>
      </c>
      <c r="E12" s="5">
        <v>400000000</v>
      </c>
      <c r="F12" s="5">
        <v>100</v>
      </c>
      <c r="G12" s="5">
        <v>4000000</v>
      </c>
      <c r="H12">
        <v>2</v>
      </c>
      <c r="I12" s="11">
        <v>45444</v>
      </c>
      <c r="J12" s="7">
        <v>4.9954379562043796</v>
      </c>
      <c r="K12" s="11">
        <v>43619</v>
      </c>
      <c r="L12">
        <v>2019</v>
      </c>
      <c r="M12" t="s">
        <v>546</v>
      </c>
      <c r="N12" t="s">
        <v>316</v>
      </c>
      <c r="O12" t="s">
        <v>317</v>
      </c>
      <c r="P12" t="s">
        <v>318</v>
      </c>
      <c r="Q12" t="s">
        <v>319</v>
      </c>
      <c r="R12" t="s">
        <v>320</v>
      </c>
      <c r="S12" t="s">
        <v>321</v>
      </c>
      <c r="T12" t="s">
        <v>322</v>
      </c>
      <c r="U12" t="s">
        <v>317</v>
      </c>
      <c r="V12" t="s">
        <v>389</v>
      </c>
      <c r="W12" t="s">
        <v>320</v>
      </c>
      <c r="X12" s="12">
        <v>1</v>
      </c>
    </row>
    <row r="13" spans="1:24" x14ac:dyDescent="0.2">
      <c r="A13" t="s">
        <v>547</v>
      </c>
      <c r="B13" s="1" t="s">
        <v>84</v>
      </c>
      <c r="C13" t="s">
        <v>548</v>
      </c>
      <c r="D13" t="s">
        <v>549</v>
      </c>
      <c r="E13" s="5">
        <v>500000000</v>
      </c>
      <c r="F13" s="5">
        <v>100</v>
      </c>
      <c r="G13" s="5">
        <v>5000000</v>
      </c>
      <c r="H13">
        <v>1.5</v>
      </c>
      <c r="I13" s="11">
        <v>45444</v>
      </c>
      <c r="J13" s="7">
        <v>4.0120415982484952</v>
      </c>
      <c r="K13" s="11">
        <v>43978</v>
      </c>
      <c r="L13">
        <v>2020</v>
      </c>
      <c r="M13" t="s">
        <v>550</v>
      </c>
      <c r="N13" t="s">
        <v>316</v>
      </c>
      <c r="O13" t="s">
        <v>317</v>
      </c>
      <c r="P13" t="s">
        <v>318</v>
      </c>
      <c r="Q13" t="s">
        <v>319</v>
      </c>
      <c r="R13" t="s">
        <v>320</v>
      </c>
      <c r="S13" t="s">
        <v>321</v>
      </c>
      <c r="T13" t="s">
        <v>322</v>
      </c>
      <c r="U13" t="s">
        <v>317</v>
      </c>
      <c r="V13" t="s">
        <v>551</v>
      </c>
      <c r="W13" t="s">
        <v>320</v>
      </c>
      <c r="X13" s="12">
        <v>1</v>
      </c>
    </row>
    <row r="14" spans="1:24" x14ac:dyDescent="0.2">
      <c r="A14" t="s">
        <v>552</v>
      </c>
      <c r="B14" s="1" t="s">
        <v>74</v>
      </c>
      <c r="C14" t="s">
        <v>553</v>
      </c>
      <c r="D14" t="s">
        <v>554</v>
      </c>
      <c r="E14" s="5">
        <v>600000000</v>
      </c>
      <c r="F14" s="5">
        <v>100</v>
      </c>
      <c r="G14" s="5">
        <v>6000000</v>
      </c>
      <c r="H14">
        <v>0.875</v>
      </c>
      <c r="I14" s="11">
        <v>45444</v>
      </c>
      <c r="J14" s="7">
        <v>6.0226828314430971</v>
      </c>
      <c r="K14" s="11">
        <v>43244</v>
      </c>
      <c r="L14">
        <v>2018</v>
      </c>
      <c r="M14" t="s">
        <v>555</v>
      </c>
      <c r="N14" t="s">
        <v>316</v>
      </c>
      <c r="O14" t="s">
        <v>317</v>
      </c>
      <c r="P14" t="s">
        <v>318</v>
      </c>
      <c r="Q14" t="s">
        <v>319</v>
      </c>
      <c r="R14" t="s">
        <v>320</v>
      </c>
      <c r="S14" t="s">
        <v>321</v>
      </c>
      <c r="T14" t="s">
        <v>322</v>
      </c>
      <c r="U14" t="s">
        <v>317</v>
      </c>
      <c r="V14" t="s">
        <v>556</v>
      </c>
      <c r="W14" t="s">
        <v>320</v>
      </c>
      <c r="X14" s="12">
        <v>1</v>
      </c>
    </row>
    <row r="15" spans="1:24" x14ac:dyDescent="0.2">
      <c r="A15" t="s">
        <v>557</v>
      </c>
      <c r="B15" s="1">
        <v>889831</v>
      </c>
      <c r="C15" t="s">
        <v>558</v>
      </c>
      <c r="D15" t="s">
        <v>559</v>
      </c>
      <c r="E15" s="5">
        <v>690000000</v>
      </c>
      <c r="F15" s="5">
        <v>100</v>
      </c>
      <c r="G15" s="5">
        <v>6900000</v>
      </c>
      <c r="H15">
        <v>0.25</v>
      </c>
      <c r="I15" s="11">
        <v>45444</v>
      </c>
      <c r="J15" s="7">
        <v>4.9653284671532854</v>
      </c>
      <c r="K15" s="11">
        <v>43630</v>
      </c>
      <c r="L15">
        <v>2019</v>
      </c>
      <c r="M15" t="s">
        <v>560</v>
      </c>
      <c r="N15" t="s">
        <v>316</v>
      </c>
      <c r="O15" t="s">
        <v>317</v>
      </c>
      <c r="P15" t="s">
        <v>318</v>
      </c>
      <c r="Q15" t="s">
        <v>319</v>
      </c>
      <c r="R15" t="s">
        <v>320</v>
      </c>
      <c r="S15" t="s">
        <v>321</v>
      </c>
      <c r="T15" t="s">
        <v>322</v>
      </c>
      <c r="U15" t="s">
        <v>317</v>
      </c>
      <c r="V15" t="s">
        <v>556</v>
      </c>
      <c r="W15" t="s">
        <v>320</v>
      </c>
      <c r="X15" s="12">
        <v>1</v>
      </c>
    </row>
    <row r="16" spans="1:24" x14ac:dyDescent="0.2">
      <c r="A16" t="s">
        <v>561</v>
      </c>
      <c r="B16" s="1" t="s">
        <v>204</v>
      </c>
      <c r="C16" t="s">
        <v>562</v>
      </c>
      <c r="D16" t="s">
        <v>563</v>
      </c>
      <c r="E16" s="5">
        <v>350000000</v>
      </c>
      <c r="F16" s="5">
        <v>100</v>
      </c>
      <c r="G16" s="5">
        <v>3500000</v>
      </c>
      <c r="H16">
        <v>5.25</v>
      </c>
      <c r="I16" s="11">
        <v>45444</v>
      </c>
      <c r="J16" s="7">
        <v>5.1076642335766422</v>
      </c>
      <c r="K16" s="11">
        <v>43578</v>
      </c>
      <c r="L16">
        <v>2019</v>
      </c>
      <c r="M16" t="s">
        <v>564</v>
      </c>
      <c r="N16" t="s">
        <v>316</v>
      </c>
      <c r="O16" t="s">
        <v>317</v>
      </c>
      <c r="P16" t="s">
        <v>318</v>
      </c>
      <c r="Q16" t="s">
        <v>319</v>
      </c>
      <c r="R16" t="s">
        <v>320</v>
      </c>
      <c r="S16" t="s">
        <v>321</v>
      </c>
      <c r="T16" t="s">
        <v>322</v>
      </c>
      <c r="U16" t="s">
        <v>317</v>
      </c>
      <c r="V16" t="s">
        <v>442</v>
      </c>
      <c r="W16" t="s">
        <v>565</v>
      </c>
      <c r="X16" s="12">
        <v>1</v>
      </c>
    </row>
    <row r="17" spans="1:24" x14ac:dyDescent="0.2">
      <c r="A17" t="s">
        <v>566</v>
      </c>
      <c r="B17" s="1" t="s">
        <v>218</v>
      </c>
      <c r="C17" t="s">
        <v>567</v>
      </c>
      <c r="D17" t="s">
        <v>568</v>
      </c>
      <c r="E17" s="5">
        <v>345000000</v>
      </c>
      <c r="F17" s="5">
        <v>100</v>
      </c>
      <c r="G17" s="5">
        <v>3450000</v>
      </c>
      <c r="H17">
        <v>4</v>
      </c>
      <c r="I17" s="11">
        <v>45458</v>
      </c>
      <c r="J17" s="7">
        <v>4.9653284671532854</v>
      </c>
      <c r="K17" s="11">
        <v>43644</v>
      </c>
      <c r="L17">
        <v>2019</v>
      </c>
      <c r="M17" t="s">
        <v>569</v>
      </c>
      <c r="N17" t="s">
        <v>316</v>
      </c>
      <c r="O17" t="s">
        <v>317</v>
      </c>
      <c r="P17" t="s">
        <v>318</v>
      </c>
      <c r="Q17" t="s">
        <v>319</v>
      </c>
      <c r="R17" t="s">
        <v>418</v>
      </c>
      <c r="S17" t="s">
        <v>321</v>
      </c>
      <c r="T17" t="s">
        <v>322</v>
      </c>
      <c r="U17" t="s">
        <v>317</v>
      </c>
      <c r="V17" t="s">
        <v>570</v>
      </c>
      <c r="W17" t="s">
        <v>320</v>
      </c>
      <c r="X17" s="12">
        <v>1</v>
      </c>
    </row>
    <row r="18" spans="1:24" x14ac:dyDescent="0.2">
      <c r="A18" t="s">
        <v>571</v>
      </c>
      <c r="B18" s="1" t="s">
        <v>106</v>
      </c>
      <c r="C18" t="s">
        <v>572</v>
      </c>
      <c r="D18" t="s">
        <v>573</v>
      </c>
      <c r="E18" s="5">
        <v>200000000</v>
      </c>
      <c r="F18" s="5">
        <v>100</v>
      </c>
      <c r="G18" s="5">
        <v>2000000</v>
      </c>
      <c r="H18">
        <v>0.75</v>
      </c>
      <c r="I18" s="11">
        <v>45458</v>
      </c>
      <c r="J18" s="7">
        <v>4.8421532846715332</v>
      </c>
      <c r="K18" s="11">
        <v>43689</v>
      </c>
      <c r="L18">
        <v>2019</v>
      </c>
      <c r="M18" t="s">
        <v>574</v>
      </c>
      <c r="N18" t="s">
        <v>316</v>
      </c>
      <c r="O18" t="s">
        <v>317</v>
      </c>
      <c r="P18" t="s">
        <v>318</v>
      </c>
      <c r="Q18" t="s">
        <v>319</v>
      </c>
      <c r="R18" t="s">
        <v>320</v>
      </c>
      <c r="S18" t="s">
        <v>321</v>
      </c>
      <c r="T18" t="s">
        <v>322</v>
      </c>
      <c r="U18" t="s">
        <v>317</v>
      </c>
      <c r="V18" t="s">
        <v>575</v>
      </c>
      <c r="W18" t="s">
        <v>320</v>
      </c>
      <c r="X18" s="12">
        <v>1</v>
      </c>
    </row>
    <row r="19" spans="1:24" x14ac:dyDescent="0.2">
      <c r="A19" t="s">
        <v>576</v>
      </c>
      <c r="B19" s="1">
        <v>545595</v>
      </c>
      <c r="C19" t="s">
        <v>577</v>
      </c>
      <c r="D19" t="s">
        <v>578</v>
      </c>
      <c r="E19" s="5">
        <v>143750000</v>
      </c>
      <c r="F19" s="5">
        <v>100</v>
      </c>
      <c r="G19" s="5">
        <v>1437500</v>
      </c>
      <c r="H19">
        <v>2.875</v>
      </c>
      <c r="I19" s="11">
        <v>45474</v>
      </c>
      <c r="J19" s="7">
        <v>6.9897330595482545</v>
      </c>
      <c r="K19" s="11">
        <v>42921</v>
      </c>
      <c r="L19">
        <v>2017</v>
      </c>
      <c r="M19" t="s">
        <v>579</v>
      </c>
      <c r="N19" t="s">
        <v>316</v>
      </c>
      <c r="O19" t="s">
        <v>317</v>
      </c>
      <c r="P19" t="s">
        <v>318</v>
      </c>
      <c r="Q19" t="s">
        <v>319</v>
      </c>
      <c r="R19" t="s">
        <v>320</v>
      </c>
      <c r="S19" t="s">
        <v>321</v>
      </c>
      <c r="T19" t="s">
        <v>322</v>
      </c>
      <c r="U19" t="s">
        <v>317</v>
      </c>
      <c r="V19" t="s">
        <v>580</v>
      </c>
      <c r="W19" t="s">
        <v>320</v>
      </c>
      <c r="X19" s="12">
        <v>1</v>
      </c>
    </row>
    <row r="20" spans="1:24" x14ac:dyDescent="0.2">
      <c r="A20" t="s">
        <v>581</v>
      </c>
      <c r="B20" s="1" t="s">
        <v>150</v>
      </c>
      <c r="C20" t="s">
        <v>582</v>
      </c>
      <c r="D20" t="s">
        <v>583</v>
      </c>
      <c r="E20" s="5">
        <v>172500000</v>
      </c>
      <c r="F20" s="5">
        <v>100</v>
      </c>
      <c r="G20" s="5">
        <v>1725000</v>
      </c>
      <c r="H20">
        <v>2.5</v>
      </c>
      <c r="I20" s="11">
        <v>45488</v>
      </c>
      <c r="J20" s="7">
        <v>4.9598540145985401</v>
      </c>
      <c r="K20" s="11">
        <v>43676</v>
      </c>
      <c r="L20">
        <v>2019</v>
      </c>
      <c r="M20" t="s">
        <v>584</v>
      </c>
      <c r="N20" t="s">
        <v>316</v>
      </c>
      <c r="O20" t="s">
        <v>317</v>
      </c>
      <c r="P20" t="s">
        <v>318</v>
      </c>
      <c r="Q20" t="s">
        <v>319</v>
      </c>
      <c r="R20" t="s">
        <v>320</v>
      </c>
      <c r="S20" t="s">
        <v>321</v>
      </c>
      <c r="T20" t="s">
        <v>322</v>
      </c>
      <c r="U20" t="s">
        <v>317</v>
      </c>
      <c r="V20" t="s">
        <v>585</v>
      </c>
      <c r="W20" t="s">
        <v>320</v>
      </c>
      <c r="X20" s="12">
        <v>1</v>
      </c>
    </row>
    <row r="21" spans="1:24" x14ac:dyDescent="0.2">
      <c r="A21" t="s">
        <v>586</v>
      </c>
      <c r="B21" s="1" t="s">
        <v>160</v>
      </c>
      <c r="C21" t="s">
        <v>587</v>
      </c>
      <c r="D21" t="s">
        <v>588</v>
      </c>
      <c r="E21" s="5">
        <v>400000000</v>
      </c>
      <c r="F21" s="5">
        <v>100</v>
      </c>
      <c r="G21" s="5">
        <v>4000000</v>
      </c>
      <c r="H21">
        <v>0.5</v>
      </c>
      <c r="I21" s="11">
        <v>45505</v>
      </c>
      <c r="J21" s="7">
        <v>4.9708029197080297</v>
      </c>
      <c r="K21" s="11">
        <v>43689</v>
      </c>
      <c r="L21">
        <v>2019</v>
      </c>
      <c r="M21" t="s">
        <v>589</v>
      </c>
      <c r="N21" t="s">
        <v>316</v>
      </c>
      <c r="O21" t="s">
        <v>317</v>
      </c>
      <c r="P21" t="s">
        <v>318</v>
      </c>
      <c r="Q21" t="s">
        <v>319</v>
      </c>
      <c r="R21" t="s">
        <v>320</v>
      </c>
      <c r="S21" t="s">
        <v>321</v>
      </c>
      <c r="T21" t="s">
        <v>322</v>
      </c>
      <c r="U21" t="s">
        <v>317</v>
      </c>
      <c r="V21" t="s">
        <v>556</v>
      </c>
      <c r="W21" t="s">
        <v>320</v>
      </c>
      <c r="X21" s="12">
        <v>1</v>
      </c>
    </row>
    <row r="22" spans="1:24" x14ac:dyDescent="0.2">
      <c r="A22" t="s">
        <v>590</v>
      </c>
      <c r="B22" s="1" t="s">
        <v>184</v>
      </c>
      <c r="C22" t="s">
        <v>591</v>
      </c>
      <c r="D22" t="s">
        <v>592</v>
      </c>
      <c r="E22" s="5">
        <v>103820565</v>
      </c>
      <c r="F22" s="5">
        <v>100</v>
      </c>
      <c r="G22" s="5">
        <v>1038205.65</v>
      </c>
      <c r="H22">
        <v>3</v>
      </c>
      <c r="I22" s="11">
        <v>45535</v>
      </c>
      <c r="J22" s="7">
        <v>4.4280240831964974</v>
      </c>
      <c r="K22" s="11">
        <v>43917</v>
      </c>
      <c r="L22">
        <v>2020</v>
      </c>
      <c r="M22" t="s">
        <v>593</v>
      </c>
      <c r="N22" t="s">
        <v>594</v>
      </c>
      <c r="O22" t="s">
        <v>317</v>
      </c>
      <c r="P22" t="s">
        <v>318</v>
      </c>
      <c r="Q22" t="s">
        <v>319</v>
      </c>
      <c r="R22" t="s">
        <v>320</v>
      </c>
      <c r="S22" t="s">
        <v>321</v>
      </c>
      <c r="T22" t="s">
        <v>322</v>
      </c>
      <c r="U22" t="s">
        <v>317</v>
      </c>
      <c r="V22" t="s">
        <v>595</v>
      </c>
      <c r="W22" t="s">
        <v>320</v>
      </c>
      <c r="X22" s="12">
        <v>1</v>
      </c>
    </row>
    <row r="23" spans="1:24" x14ac:dyDescent="0.2">
      <c r="A23" t="s">
        <v>596</v>
      </c>
      <c r="B23" s="1" t="s">
        <v>112</v>
      </c>
      <c r="C23" t="s">
        <v>396</v>
      </c>
      <c r="D23" t="s">
        <v>397</v>
      </c>
      <c r="E23" s="5">
        <v>673000000</v>
      </c>
      <c r="F23" s="5">
        <v>100</v>
      </c>
      <c r="G23" s="5">
        <v>6730000</v>
      </c>
      <c r="H23">
        <v>0.75</v>
      </c>
      <c r="I23" s="11">
        <v>45536</v>
      </c>
      <c r="J23" s="7">
        <v>4.9790145985401466</v>
      </c>
      <c r="K23" s="11">
        <v>43717</v>
      </c>
      <c r="L23">
        <v>2019</v>
      </c>
      <c r="M23" t="s">
        <v>597</v>
      </c>
      <c r="N23" t="s">
        <v>316</v>
      </c>
      <c r="O23" t="s">
        <v>317</v>
      </c>
      <c r="P23" t="s">
        <v>318</v>
      </c>
      <c r="Q23" t="s">
        <v>319</v>
      </c>
      <c r="R23" t="s">
        <v>320</v>
      </c>
      <c r="S23" t="s">
        <v>321</v>
      </c>
      <c r="T23" t="s">
        <v>322</v>
      </c>
      <c r="U23" t="s">
        <v>317</v>
      </c>
      <c r="V23" t="s">
        <v>399</v>
      </c>
      <c r="W23" t="s">
        <v>320</v>
      </c>
      <c r="X23" s="12">
        <v>1</v>
      </c>
    </row>
    <row r="24" spans="1:24" x14ac:dyDescent="0.2">
      <c r="A24" t="s">
        <v>598</v>
      </c>
      <c r="B24" s="1">
        <v>152849</v>
      </c>
      <c r="C24" t="s">
        <v>599</v>
      </c>
      <c r="D24" t="s">
        <v>600</v>
      </c>
      <c r="E24" s="5">
        <v>115500000</v>
      </c>
      <c r="F24" s="5">
        <v>100</v>
      </c>
      <c r="G24" s="5">
        <v>1155000</v>
      </c>
      <c r="H24">
        <v>2</v>
      </c>
      <c r="I24" s="11">
        <v>45536</v>
      </c>
      <c r="J24" s="7">
        <v>4.9680656934306571</v>
      </c>
      <c r="K24" s="11">
        <v>43721</v>
      </c>
      <c r="L24">
        <v>2019</v>
      </c>
      <c r="M24" t="s">
        <v>601</v>
      </c>
      <c r="N24" t="s">
        <v>602</v>
      </c>
      <c r="O24" t="s">
        <v>317</v>
      </c>
      <c r="P24" t="s">
        <v>318</v>
      </c>
      <c r="Q24" t="s">
        <v>319</v>
      </c>
      <c r="R24" t="s">
        <v>320</v>
      </c>
      <c r="S24" t="s">
        <v>321</v>
      </c>
      <c r="T24" t="s">
        <v>322</v>
      </c>
      <c r="U24" t="s">
        <v>317</v>
      </c>
      <c r="V24" t="s">
        <v>389</v>
      </c>
      <c r="W24" t="s">
        <v>320</v>
      </c>
      <c r="X24" s="12">
        <v>1</v>
      </c>
    </row>
    <row r="25" spans="1:24" x14ac:dyDescent="0.2">
      <c r="A25" t="s">
        <v>603</v>
      </c>
      <c r="B25" s="1" t="s">
        <v>206</v>
      </c>
      <c r="C25" t="s">
        <v>604</v>
      </c>
      <c r="D25" t="s">
        <v>605</v>
      </c>
      <c r="E25" s="5">
        <v>350000000</v>
      </c>
      <c r="F25" s="5">
        <v>100</v>
      </c>
      <c r="G25" s="5">
        <v>3500000</v>
      </c>
      <c r="H25">
        <v>2</v>
      </c>
      <c r="I25" s="11">
        <v>45536</v>
      </c>
      <c r="J25" s="7">
        <v>4.976277372262774</v>
      </c>
      <c r="K25" s="11">
        <v>43718</v>
      </c>
      <c r="L25">
        <v>2019</v>
      </c>
      <c r="M25" t="s">
        <v>606</v>
      </c>
      <c r="N25" t="s">
        <v>316</v>
      </c>
      <c r="O25" t="s">
        <v>317</v>
      </c>
      <c r="P25" t="s">
        <v>318</v>
      </c>
      <c r="Q25" t="s">
        <v>319</v>
      </c>
      <c r="R25" t="s">
        <v>320</v>
      </c>
      <c r="S25" t="s">
        <v>321</v>
      </c>
      <c r="T25" t="s">
        <v>322</v>
      </c>
      <c r="U25" t="s">
        <v>317</v>
      </c>
      <c r="V25" t="s">
        <v>364</v>
      </c>
      <c r="W25" t="s">
        <v>320</v>
      </c>
      <c r="X25" s="12">
        <v>1</v>
      </c>
    </row>
    <row r="26" spans="1:24" x14ac:dyDescent="0.2">
      <c r="A26" t="s">
        <v>607</v>
      </c>
      <c r="B26" s="1" t="s">
        <v>124</v>
      </c>
      <c r="C26" t="s">
        <v>608</v>
      </c>
      <c r="D26" t="s">
        <v>608</v>
      </c>
      <c r="E26" s="5">
        <v>350000000</v>
      </c>
      <c r="F26" s="5">
        <v>100</v>
      </c>
      <c r="G26" s="5">
        <v>3500000</v>
      </c>
      <c r="H26">
        <v>0</v>
      </c>
      <c r="I26" s="11">
        <v>45550</v>
      </c>
      <c r="J26" s="7">
        <v>4.9954379562043796</v>
      </c>
      <c r="K26" s="11">
        <v>43725</v>
      </c>
      <c r="L26">
        <v>2019</v>
      </c>
      <c r="M26" t="s">
        <v>609</v>
      </c>
      <c r="N26" t="s">
        <v>316</v>
      </c>
      <c r="O26" t="s">
        <v>317</v>
      </c>
      <c r="P26" t="s">
        <v>318</v>
      </c>
      <c r="Q26" t="s">
        <v>319</v>
      </c>
      <c r="R26" t="s">
        <v>320</v>
      </c>
      <c r="S26" t="s">
        <v>610</v>
      </c>
      <c r="T26" t="s">
        <v>322</v>
      </c>
      <c r="U26" t="s">
        <v>317</v>
      </c>
      <c r="V26" t="s">
        <v>611</v>
      </c>
      <c r="W26" t="s">
        <v>320</v>
      </c>
      <c r="X26" s="12">
        <v>1</v>
      </c>
    </row>
    <row r="27" spans="1:24" x14ac:dyDescent="0.2">
      <c r="A27" t="s">
        <v>612</v>
      </c>
      <c r="B27" s="1">
        <v>904878</v>
      </c>
      <c r="C27" t="s">
        <v>613</v>
      </c>
      <c r="D27" t="s">
        <v>614</v>
      </c>
      <c r="E27" s="5">
        <v>1000000000</v>
      </c>
      <c r="F27" s="5">
        <v>100</v>
      </c>
      <c r="G27" s="5">
        <v>10000000</v>
      </c>
      <c r="H27">
        <v>1.75</v>
      </c>
      <c r="I27" s="11">
        <v>45550</v>
      </c>
      <c r="J27" s="7">
        <v>5.0282846715328473</v>
      </c>
      <c r="K27" s="11">
        <v>43713</v>
      </c>
      <c r="L27">
        <v>2019</v>
      </c>
      <c r="M27" t="s">
        <v>615</v>
      </c>
      <c r="N27" t="s">
        <v>316</v>
      </c>
      <c r="O27" t="s">
        <v>317</v>
      </c>
      <c r="P27" t="s">
        <v>318</v>
      </c>
      <c r="Q27" t="s">
        <v>319</v>
      </c>
      <c r="R27" t="s">
        <v>383</v>
      </c>
      <c r="S27" t="s">
        <v>321</v>
      </c>
      <c r="T27" t="s">
        <v>322</v>
      </c>
      <c r="U27" t="s">
        <v>317</v>
      </c>
      <c r="V27" t="s">
        <v>389</v>
      </c>
      <c r="W27" t="s">
        <v>320</v>
      </c>
      <c r="X27" s="12">
        <v>1</v>
      </c>
    </row>
    <row r="28" spans="1:24" x14ac:dyDescent="0.2">
      <c r="A28" t="s">
        <v>616</v>
      </c>
      <c r="B28" s="1" t="s">
        <v>194</v>
      </c>
      <c r="C28" t="s">
        <v>617</v>
      </c>
      <c r="D28" t="s">
        <v>618</v>
      </c>
      <c r="E28" s="5">
        <v>316250000</v>
      </c>
      <c r="F28" s="5">
        <v>100</v>
      </c>
      <c r="G28" s="5">
        <v>3162500</v>
      </c>
      <c r="H28">
        <v>1.5</v>
      </c>
      <c r="I28" s="11">
        <v>45566</v>
      </c>
      <c r="J28" s="7">
        <v>5.0611313868613141</v>
      </c>
      <c r="K28" s="11">
        <v>43717</v>
      </c>
      <c r="L28">
        <v>2019</v>
      </c>
      <c r="M28" t="s">
        <v>619</v>
      </c>
      <c r="N28" t="s">
        <v>316</v>
      </c>
      <c r="O28" t="s">
        <v>317</v>
      </c>
      <c r="P28" t="s">
        <v>318</v>
      </c>
      <c r="Q28" t="s">
        <v>319</v>
      </c>
      <c r="R28" t="s">
        <v>320</v>
      </c>
      <c r="S28" t="s">
        <v>321</v>
      </c>
      <c r="T28" t="s">
        <v>322</v>
      </c>
      <c r="U28" t="s">
        <v>317</v>
      </c>
      <c r="V28" t="s">
        <v>442</v>
      </c>
      <c r="W28" t="s">
        <v>320</v>
      </c>
      <c r="X28" s="12">
        <v>1</v>
      </c>
    </row>
    <row r="29" spans="1:24" x14ac:dyDescent="0.2">
      <c r="A29" t="s">
        <v>620</v>
      </c>
      <c r="B29" s="1" t="s">
        <v>66</v>
      </c>
      <c r="C29" t="s">
        <v>621</v>
      </c>
      <c r="D29" t="s">
        <v>622</v>
      </c>
      <c r="E29" s="5">
        <v>258750000</v>
      </c>
      <c r="F29" s="5">
        <v>100</v>
      </c>
      <c r="G29" s="5">
        <v>2587500</v>
      </c>
      <c r="H29">
        <v>1.125</v>
      </c>
      <c r="I29" s="11">
        <v>45580</v>
      </c>
      <c r="J29" s="7">
        <v>7.0444900752908968</v>
      </c>
      <c r="K29" s="11">
        <v>43007</v>
      </c>
      <c r="L29">
        <v>2017</v>
      </c>
      <c r="M29" t="s">
        <v>623</v>
      </c>
      <c r="N29" t="s">
        <v>316</v>
      </c>
      <c r="O29" t="s">
        <v>317</v>
      </c>
      <c r="P29" t="s">
        <v>318</v>
      </c>
      <c r="Q29" t="s">
        <v>319</v>
      </c>
      <c r="R29" t="s">
        <v>320</v>
      </c>
      <c r="S29" t="s">
        <v>321</v>
      </c>
      <c r="T29" t="s">
        <v>322</v>
      </c>
      <c r="U29" t="s">
        <v>317</v>
      </c>
      <c r="V29" t="s">
        <v>334</v>
      </c>
      <c r="W29" t="s">
        <v>320</v>
      </c>
      <c r="X29" s="12">
        <v>1</v>
      </c>
    </row>
    <row r="30" spans="1:24" x14ac:dyDescent="0.2">
      <c r="A30" t="s">
        <v>624</v>
      </c>
      <c r="B30" s="1">
        <v>543287</v>
      </c>
      <c r="C30" t="s">
        <v>625</v>
      </c>
      <c r="D30" t="s">
        <v>626</v>
      </c>
      <c r="E30" s="5">
        <v>230000000</v>
      </c>
      <c r="F30" s="5">
        <v>100</v>
      </c>
      <c r="G30" s="5">
        <v>2300000</v>
      </c>
      <c r="H30">
        <v>2.75</v>
      </c>
      <c r="I30" s="11">
        <v>45597</v>
      </c>
      <c r="J30" s="7">
        <v>5.0009124087591239</v>
      </c>
      <c r="K30" s="11">
        <v>43770</v>
      </c>
      <c r="L30">
        <v>2019</v>
      </c>
      <c r="M30" t="s">
        <v>627</v>
      </c>
      <c r="N30" t="s">
        <v>316</v>
      </c>
      <c r="O30" t="s">
        <v>317</v>
      </c>
      <c r="P30" t="s">
        <v>318</v>
      </c>
      <c r="Q30" t="s">
        <v>319</v>
      </c>
      <c r="R30" t="s">
        <v>320</v>
      </c>
      <c r="S30" t="s">
        <v>321</v>
      </c>
      <c r="T30" t="s">
        <v>322</v>
      </c>
      <c r="U30" t="s">
        <v>317</v>
      </c>
      <c r="V30" t="s">
        <v>628</v>
      </c>
      <c r="W30" t="s">
        <v>320</v>
      </c>
      <c r="X30" s="12">
        <v>1</v>
      </c>
    </row>
    <row r="31" spans="1:24" x14ac:dyDescent="0.2">
      <c r="A31" t="s">
        <v>629</v>
      </c>
      <c r="B31" s="1" t="s">
        <v>170</v>
      </c>
      <c r="C31" t="s">
        <v>630</v>
      </c>
      <c r="D31" t="s">
        <v>631</v>
      </c>
      <c r="E31" s="5">
        <v>575000000</v>
      </c>
      <c r="F31" s="5">
        <v>100</v>
      </c>
      <c r="G31" s="5">
        <v>5750000</v>
      </c>
      <c r="H31">
        <v>1.125</v>
      </c>
      <c r="I31" s="11">
        <v>45597</v>
      </c>
      <c r="J31" s="7">
        <v>5.9515056707078609</v>
      </c>
      <c r="K31" s="11">
        <v>43423</v>
      </c>
      <c r="L31">
        <v>2018</v>
      </c>
      <c r="M31" t="s">
        <v>632</v>
      </c>
      <c r="N31" t="s">
        <v>316</v>
      </c>
      <c r="O31" t="s">
        <v>317</v>
      </c>
      <c r="P31" t="s">
        <v>318</v>
      </c>
      <c r="Q31" t="s">
        <v>319</v>
      </c>
      <c r="R31" t="s">
        <v>320</v>
      </c>
      <c r="S31" t="s">
        <v>321</v>
      </c>
      <c r="T31" t="s">
        <v>322</v>
      </c>
      <c r="U31" t="s">
        <v>317</v>
      </c>
      <c r="V31" t="s">
        <v>633</v>
      </c>
      <c r="W31" t="s">
        <v>320</v>
      </c>
      <c r="X31" s="12">
        <v>1</v>
      </c>
    </row>
    <row r="32" spans="1:24" x14ac:dyDescent="0.2">
      <c r="A32" t="s">
        <v>634</v>
      </c>
      <c r="B32" s="1" t="s">
        <v>92</v>
      </c>
      <c r="C32" t="s">
        <v>635</v>
      </c>
      <c r="D32" t="s">
        <v>636</v>
      </c>
      <c r="E32" s="5">
        <v>258750000</v>
      </c>
      <c r="F32" s="5">
        <v>100</v>
      </c>
      <c r="G32" s="5">
        <v>2587500</v>
      </c>
      <c r="H32">
        <v>1</v>
      </c>
      <c r="I32" s="11">
        <v>45611</v>
      </c>
      <c r="J32" s="7">
        <v>7.0253251197809723</v>
      </c>
      <c r="K32" s="11">
        <v>43045</v>
      </c>
      <c r="L32">
        <v>2017</v>
      </c>
      <c r="M32" t="s">
        <v>637</v>
      </c>
      <c r="N32" t="s">
        <v>316</v>
      </c>
      <c r="O32" t="s">
        <v>317</v>
      </c>
      <c r="P32" t="s">
        <v>318</v>
      </c>
      <c r="Q32" t="s">
        <v>319</v>
      </c>
      <c r="R32" t="s">
        <v>320</v>
      </c>
      <c r="S32" t="s">
        <v>321</v>
      </c>
      <c r="T32" t="s">
        <v>322</v>
      </c>
      <c r="U32" t="s">
        <v>317</v>
      </c>
      <c r="V32" t="s">
        <v>638</v>
      </c>
      <c r="W32" t="s">
        <v>320</v>
      </c>
      <c r="X32" s="12">
        <v>1</v>
      </c>
    </row>
    <row r="33" spans="1:24" x14ac:dyDescent="0.2">
      <c r="A33" t="s">
        <v>639</v>
      </c>
      <c r="B33" s="1">
        <v>894047</v>
      </c>
      <c r="C33" t="s">
        <v>640</v>
      </c>
      <c r="D33" t="s">
        <v>641</v>
      </c>
      <c r="E33" s="5">
        <v>570000000</v>
      </c>
      <c r="F33" s="5">
        <v>100</v>
      </c>
      <c r="G33" s="5">
        <v>5700000</v>
      </c>
      <c r="H33">
        <v>1.5</v>
      </c>
      <c r="I33" s="11">
        <v>45611</v>
      </c>
      <c r="J33" s="7">
        <v>7.0034223134839149</v>
      </c>
      <c r="K33" s="11">
        <v>43053</v>
      </c>
      <c r="L33">
        <v>2017</v>
      </c>
      <c r="M33" t="s">
        <v>642</v>
      </c>
      <c r="N33" t="s">
        <v>316</v>
      </c>
      <c r="O33" t="s">
        <v>317</v>
      </c>
      <c r="P33" t="s">
        <v>318</v>
      </c>
      <c r="Q33" t="s">
        <v>319</v>
      </c>
      <c r="R33" t="s">
        <v>320</v>
      </c>
      <c r="S33" t="s">
        <v>321</v>
      </c>
      <c r="T33" t="s">
        <v>322</v>
      </c>
      <c r="U33" t="s">
        <v>317</v>
      </c>
      <c r="V33" t="s">
        <v>413</v>
      </c>
      <c r="W33" t="s">
        <v>320</v>
      </c>
      <c r="X33" s="12">
        <v>1</v>
      </c>
    </row>
    <row r="34" spans="1:24" x14ac:dyDescent="0.2">
      <c r="A34" t="s">
        <v>643</v>
      </c>
      <c r="B34" s="1">
        <v>757643</v>
      </c>
      <c r="C34" t="s">
        <v>644</v>
      </c>
      <c r="D34" t="s">
        <v>645</v>
      </c>
      <c r="E34" s="5">
        <v>200000000</v>
      </c>
      <c r="F34" s="5">
        <v>100</v>
      </c>
      <c r="G34" s="5">
        <v>2000000</v>
      </c>
      <c r="H34">
        <v>1.875</v>
      </c>
      <c r="I34" s="11">
        <v>45627</v>
      </c>
      <c r="J34" s="7">
        <v>5.0255474452554747</v>
      </c>
      <c r="K34" s="11">
        <v>43791</v>
      </c>
      <c r="L34">
        <v>2019</v>
      </c>
      <c r="M34" t="s">
        <v>646</v>
      </c>
      <c r="N34" t="s">
        <v>363</v>
      </c>
      <c r="O34" t="s">
        <v>317</v>
      </c>
      <c r="P34" t="s">
        <v>318</v>
      </c>
      <c r="Q34" t="s">
        <v>319</v>
      </c>
      <c r="R34" t="s">
        <v>320</v>
      </c>
      <c r="S34" t="s">
        <v>321</v>
      </c>
      <c r="T34" t="s">
        <v>322</v>
      </c>
      <c r="U34" t="s">
        <v>317</v>
      </c>
      <c r="V34" t="s">
        <v>647</v>
      </c>
      <c r="W34" t="s">
        <v>320</v>
      </c>
      <c r="X34" s="12">
        <v>1</v>
      </c>
    </row>
    <row r="35" spans="1:24" x14ac:dyDescent="0.2">
      <c r="A35" t="s">
        <v>648</v>
      </c>
      <c r="B35" s="1" t="s">
        <v>104</v>
      </c>
      <c r="C35" t="s">
        <v>649</v>
      </c>
      <c r="D35" t="s">
        <v>650</v>
      </c>
      <c r="E35" s="5">
        <v>55000000</v>
      </c>
      <c r="F35" s="5">
        <v>100</v>
      </c>
      <c r="G35" s="5">
        <v>550000</v>
      </c>
      <c r="H35">
        <v>5.25</v>
      </c>
      <c r="I35" s="11">
        <v>45627</v>
      </c>
      <c r="J35" s="7">
        <v>5.0255474452554747</v>
      </c>
      <c r="K35" s="11">
        <v>43791</v>
      </c>
      <c r="L35">
        <v>2019</v>
      </c>
      <c r="M35" t="s">
        <v>651</v>
      </c>
      <c r="N35" t="s">
        <v>316</v>
      </c>
      <c r="O35" t="s">
        <v>317</v>
      </c>
      <c r="P35" t="s">
        <v>318</v>
      </c>
      <c r="Q35" t="s">
        <v>319</v>
      </c>
      <c r="R35" t="s">
        <v>320</v>
      </c>
      <c r="S35" t="s">
        <v>321</v>
      </c>
      <c r="T35" t="s">
        <v>322</v>
      </c>
      <c r="U35" t="s">
        <v>317</v>
      </c>
      <c r="V35" t="s">
        <v>428</v>
      </c>
      <c r="W35" t="s">
        <v>320</v>
      </c>
      <c r="X35" s="12">
        <v>1</v>
      </c>
    </row>
    <row r="36" spans="1:24" x14ac:dyDescent="0.2">
      <c r="A36" t="s">
        <v>652</v>
      </c>
      <c r="B36" s="1" t="s">
        <v>68</v>
      </c>
      <c r="C36" t="s">
        <v>653</v>
      </c>
      <c r="D36" t="s">
        <v>654</v>
      </c>
      <c r="E36" s="5">
        <v>207001000</v>
      </c>
      <c r="F36" s="5">
        <v>100</v>
      </c>
      <c r="G36" s="5">
        <v>2070010</v>
      </c>
      <c r="H36">
        <v>6</v>
      </c>
      <c r="I36" s="11">
        <v>45627</v>
      </c>
      <c r="J36" s="7">
        <v>4.9406934306569346</v>
      </c>
      <c r="K36" s="11">
        <v>43822</v>
      </c>
      <c r="L36">
        <v>2019</v>
      </c>
      <c r="M36" t="s">
        <v>655</v>
      </c>
      <c r="N36" t="s">
        <v>316</v>
      </c>
      <c r="O36" t="s">
        <v>317</v>
      </c>
      <c r="P36" t="s">
        <v>318</v>
      </c>
      <c r="Q36" t="s">
        <v>319</v>
      </c>
      <c r="R36" t="s">
        <v>320</v>
      </c>
      <c r="S36" t="s">
        <v>321</v>
      </c>
      <c r="T36" t="s">
        <v>322</v>
      </c>
      <c r="U36" t="s">
        <v>317</v>
      </c>
      <c r="V36" t="s">
        <v>413</v>
      </c>
      <c r="W36" t="s">
        <v>320</v>
      </c>
      <c r="X36" s="12">
        <v>1</v>
      </c>
    </row>
    <row r="37" spans="1:24" x14ac:dyDescent="0.2">
      <c r="A37" t="s">
        <v>656</v>
      </c>
      <c r="B37" s="1">
        <v>904030</v>
      </c>
      <c r="C37" t="s">
        <v>657</v>
      </c>
      <c r="D37" t="s">
        <v>658</v>
      </c>
      <c r="E37" s="5">
        <v>126060000</v>
      </c>
      <c r="F37" s="5">
        <v>100</v>
      </c>
      <c r="G37" s="5">
        <v>1260600</v>
      </c>
      <c r="H37">
        <v>2.625</v>
      </c>
      <c r="I37" s="11">
        <v>45627</v>
      </c>
      <c r="J37" s="7">
        <v>7.0006844626967828</v>
      </c>
      <c r="K37" s="11">
        <v>43070</v>
      </c>
      <c r="L37">
        <v>2017</v>
      </c>
      <c r="M37" t="s">
        <v>659</v>
      </c>
      <c r="N37" t="s">
        <v>316</v>
      </c>
      <c r="O37" t="s">
        <v>317</v>
      </c>
      <c r="P37" t="s">
        <v>318</v>
      </c>
      <c r="Q37" t="s">
        <v>319</v>
      </c>
      <c r="R37" t="s">
        <v>320</v>
      </c>
      <c r="S37" t="s">
        <v>321</v>
      </c>
      <c r="T37" t="s">
        <v>322</v>
      </c>
      <c r="U37" t="s">
        <v>317</v>
      </c>
      <c r="V37" t="s">
        <v>442</v>
      </c>
      <c r="W37" t="s">
        <v>320</v>
      </c>
      <c r="X37" s="12">
        <v>1</v>
      </c>
    </row>
    <row r="38" spans="1:24" x14ac:dyDescent="0.2">
      <c r="A38" t="s">
        <v>660</v>
      </c>
      <c r="B38" s="1">
        <v>544835</v>
      </c>
      <c r="C38" t="s">
        <v>661</v>
      </c>
      <c r="D38" t="s">
        <v>662</v>
      </c>
      <c r="E38" s="5">
        <v>548826000</v>
      </c>
      <c r="F38" s="5">
        <v>100</v>
      </c>
      <c r="G38" s="5">
        <v>5488260</v>
      </c>
      <c r="H38">
        <v>0.125</v>
      </c>
      <c r="I38" s="11">
        <v>45641</v>
      </c>
      <c r="J38" s="7">
        <v>4.9899635036496353</v>
      </c>
      <c r="K38" s="11">
        <v>43818</v>
      </c>
      <c r="L38">
        <v>2019</v>
      </c>
      <c r="M38" t="s">
        <v>663</v>
      </c>
      <c r="N38" t="s">
        <v>316</v>
      </c>
      <c r="O38" t="s">
        <v>317</v>
      </c>
      <c r="P38" t="s">
        <v>318</v>
      </c>
      <c r="Q38" t="s">
        <v>319</v>
      </c>
      <c r="R38" t="s">
        <v>320</v>
      </c>
      <c r="S38" t="s">
        <v>321</v>
      </c>
      <c r="T38" t="s">
        <v>322</v>
      </c>
      <c r="U38" t="s">
        <v>317</v>
      </c>
      <c r="V38" t="s">
        <v>575</v>
      </c>
      <c r="W38" t="s">
        <v>320</v>
      </c>
      <c r="X38" s="12">
        <v>1</v>
      </c>
    </row>
    <row r="39" spans="1:24" x14ac:dyDescent="0.2">
      <c r="A39" t="s">
        <v>664</v>
      </c>
      <c r="B39" s="1" t="s">
        <v>62</v>
      </c>
      <c r="C39" t="s">
        <v>665</v>
      </c>
      <c r="D39" t="s">
        <v>666</v>
      </c>
      <c r="E39" s="5">
        <v>450000000</v>
      </c>
      <c r="F39" s="5">
        <v>100</v>
      </c>
      <c r="G39" s="5">
        <v>4500000</v>
      </c>
      <c r="H39">
        <v>0.125</v>
      </c>
      <c r="I39" s="11">
        <v>45641</v>
      </c>
      <c r="J39" s="7">
        <v>5.0063868613138691</v>
      </c>
      <c r="K39" s="11">
        <v>43812</v>
      </c>
      <c r="L39">
        <v>2019</v>
      </c>
      <c r="M39" t="s">
        <v>667</v>
      </c>
      <c r="N39" t="s">
        <v>316</v>
      </c>
      <c r="O39" t="s">
        <v>317</v>
      </c>
      <c r="P39" t="s">
        <v>318</v>
      </c>
      <c r="Q39" t="s">
        <v>319</v>
      </c>
      <c r="R39" t="s">
        <v>320</v>
      </c>
      <c r="S39" t="s">
        <v>321</v>
      </c>
      <c r="T39" t="s">
        <v>322</v>
      </c>
      <c r="U39" t="s">
        <v>317</v>
      </c>
      <c r="V39" t="s">
        <v>556</v>
      </c>
      <c r="W39" t="s">
        <v>320</v>
      </c>
      <c r="X39" s="12">
        <v>1</v>
      </c>
    </row>
    <row r="40" spans="1:24" x14ac:dyDescent="0.2">
      <c r="A40" t="s">
        <v>668</v>
      </c>
      <c r="B40" s="1" t="s">
        <v>134</v>
      </c>
      <c r="C40" t="s">
        <v>669</v>
      </c>
      <c r="D40" t="s">
        <v>670</v>
      </c>
      <c r="E40" s="5">
        <v>38750000</v>
      </c>
      <c r="F40" s="5">
        <v>100</v>
      </c>
      <c r="G40" s="5">
        <v>387500</v>
      </c>
      <c r="H40">
        <v>6.75</v>
      </c>
      <c r="I40" s="11">
        <v>45658</v>
      </c>
      <c r="J40" s="7">
        <v>4.9653284671532854</v>
      </c>
      <c r="K40" s="11">
        <v>43844</v>
      </c>
      <c r="L40">
        <v>2020</v>
      </c>
      <c r="M40" t="s">
        <v>671</v>
      </c>
      <c r="N40" t="s">
        <v>316</v>
      </c>
      <c r="O40" t="s">
        <v>317</v>
      </c>
      <c r="P40" t="s">
        <v>318</v>
      </c>
      <c r="Q40" t="s">
        <v>319</v>
      </c>
      <c r="R40" t="s">
        <v>320</v>
      </c>
      <c r="S40" t="s">
        <v>321</v>
      </c>
      <c r="T40" t="s">
        <v>322</v>
      </c>
      <c r="U40" t="s">
        <v>317</v>
      </c>
      <c r="V40" t="s">
        <v>672</v>
      </c>
      <c r="W40" t="s">
        <v>320</v>
      </c>
      <c r="X40" s="12">
        <v>1</v>
      </c>
    </row>
    <row r="41" spans="1:24" x14ac:dyDescent="0.2">
      <c r="A41" t="s">
        <v>673</v>
      </c>
      <c r="B41" s="1" t="s">
        <v>168</v>
      </c>
      <c r="C41" t="s">
        <v>674</v>
      </c>
      <c r="D41" t="s">
        <v>675</v>
      </c>
      <c r="E41" s="5">
        <v>82000000</v>
      </c>
      <c r="F41" s="5">
        <v>100</v>
      </c>
      <c r="G41" s="5">
        <v>820000</v>
      </c>
      <c r="H41">
        <v>5.25</v>
      </c>
      <c r="I41" s="11">
        <v>45672</v>
      </c>
      <c r="J41" s="7">
        <v>5.477903793508017</v>
      </c>
      <c r="K41" s="11">
        <v>43671</v>
      </c>
      <c r="L41">
        <v>2019</v>
      </c>
      <c r="M41" t="s">
        <v>676</v>
      </c>
      <c r="N41" t="s">
        <v>316</v>
      </c>
      <c r="O41" t="s">
        <v>317</v>
      </c>
      <c r="P41" t="s">
        <v>318</v>
      </c>
      <c r="Q41" t="s">
        <v>319</v>
      </c>
      <c r="R41" t="s">
        <v>320</v>
      </c>
      <c r="S41" t="s">
        <v>321</v>
      </c>
      <c r="T41" t="s">
        <v>322</v>
      </c>
      <c r="U41" t="s">
        <v>317</v>
      </c>
      <c r="V41" t="s">
        <v>374</v>
      </c>
      <c r="W41" t="s">
        <v>320</v>
      </c>
      <c r="X41" s="12">
        <v>1</v>
      </c>
    </row>
    <row r="42" spans="1:24" x14ac:dyDescent="0.2">
      <c r="A42" t="s">
        <v>677</v>
      </c>
      <c r="B42" s="1" t="s">
        <v>86</v>
      </c>
      <c r="C42" t="s">
        <v>678</v>
      </c>
      <c r="D42" t="s">
        <v>679</v>
      </c>
      <c r="E42" s="5">
        <v>400000000</v>
      </c>
      <c r="F42" s="5">
        <v>100</v>
      </c>
      <c r="G42" s="5">
        <v>4000000</v>
      </c>
      <c r="H42">
        <v>2</v>
      </c>
      <c r="I42" s="11">
        <v>45703</v>
      </c>
      <c r="J42" s="7">
        <v>5.0337591240875916</v>
      </c>
      <c r="K42" s="11">
        <v>43864</v>
      </c>
      <c r="L42">
        <v>2020</v>
      </c>
      <c r="M42" t="s">
        <v>680</v>
      </c>
      <c r="N42" t="s">
        <v>316</v>
      </c>
      <c r="O42" t="s">
        <v>317</v>
      </c>
      <c r="P42" t="s">
        <v>318</v>
      </c>
      <c r="Q42" t="s">
        <v>319</v>
      </c>
      <c r="R42" t="s">
        <v>320</v>
      </c>
      <c r="S42" t="s">
        <v>321</v>
      </c>
      <c r="T42" t="s">
        <v>322</v>
      </c>
      <c r="U42" t="s">
        <v>317</v>
      </c>
      <c r="V42" t="s">
        <v>681</v>
      </c>
      <c r="W42" t="s">
        <v>320</v>
      </c>
      <c r="X42" s="12">
        <v>1</v>
      </c>
    </row>
    <row r="43" spans="1:24" x14ac:dyDescent="0.2">
      <c r="A43" t="s">
        <v>682</v>
      </c>
      <c r="B43" s="1">
        <v>151828</v>
      </c>
      <c r="C43" t="s">
        <v>683</v>
      </c>
      <c r="D43" t="s">
        <v>684</v>
      </c>
      <c r="E43" s="5">
        <v>350000000</v>
      </c>
      <c r="F43" s="5">
        <v>100</v>
      </c>
      <c r="G43" s="5">
        <v>3500000</v>
      </c>
      <c r="H43">
        <v>0.75</v>
      </c>
      <c r="I43" s="11">
        <v>45703</v>
      </c>
      <c r="J43" s="7">
        <v>5.5052796245600311</v>
      </c>
      <c r="K43" s="11">
        <v>43692</v>
      </c>
      <c r="L43">
        <v>2019</v>
      </c>
      <c r="M43" t="s">
        <v>685</v>
      </c>
      <c r="N43" t="s">
        <v>316</v>
      </c>
      <c r="O43" t="s">
        <v>317</v>
      </c>
      <c r="P43" t="s">
        <v>318</v>
      </c>
      <c r="Q43" t="s">
        <v>319</v>
      </c>
      <c r="R43" t="s">
        <v>320</v>
      </c>
      <c r="S43" t="s">
        <v>321</v>
      </c>
      <c r="T43" t="s">
        <v>322</v>
      </c>
      <c r="U43" t="s">
        <v>317</v>
      </c>
      <c r="V43" t="s">
        <v>686</v>
      </c>
      <c r="W43" t="s">
        <v>320</v>
      </c>
      <c r="X43" s="12">
        <v>1</v>
      </c>
    </row>
    <row r="44" spans="1:24" x14ac:dyDescent="0.2">
      <c r="A44" t="s">
        <v>687</v>
      </c>
      <c r="B44" s="1" t="s">
        <v>202</v>
      </c>
      <c r="C44" t="s">
        <v>688</v>
      </c>
      <c r="D44" t="s">
        <v>689</v>
      </c>
      <c r="E44" s="5">
        <v>138000000</v>
      </c>
      <c r="F44" s="5">
        <v>100</v>
      </c>
      <c r="G44" s="5">
        <v>1380000</v>
      </c>
      <c r="H44">
        <v>1</v>
      </c>
      <c r="I44" s="11">
        <v>45703</v>
      </c>
      <c r="J44" s="7">
        <v>4.9927007299270079</v>
      </c>
      <c r="K44" s="11">
        <v>43879</v>
      </c>
      <c r="L44">
        <v>2020</v>
      </c>
      <c r="M44" t="s">
        <v>690</v>
      </c>
      <c r="N44" t="s">
        <v>316</v>
      </c>
      <c r="O44" t="s">
        <v>317</v>
      </c>
      <c r="P44" t="s">
        <v>318</v>
      </c>
      <c r="Q44" t="s">
        <v>319</v>
      </c>
      <c r="R44" t="s">
        <v>320</v>
      </c>
      <c r="S44" t="s">
        <v>321</v>
      </c>
      <c r="T44" t="s">
        <v>322</v>
      </c>
      <c r="U44" t="s">
        <v>317</v>
      </c>
      <c r="V44" t="s">
        <v>556</v>
      </c>
      <c r="W44" t="s">
        <v>320</v>
      </c>
      <c r="X44" s="12">
        <v>1</v>
      </c>
    </row>
    <row r="45" spans="1:24" x14ac:dyDescent="0.2">
      <c r="A45" t="s">
        <v>691</v>
      </c>
      <c r="B45" s="1" t="s">
        <v>116</v>
      </c>
      <c r="C45" t="s">
        <v>692</v>
      </c>
      <c r="D45" t="s">
        <v>693</v>
      </c>
      <c r="E45" s="5">
        <v>320000000</v>
      </c>
      <c r="F45" s="5">
        <v>100</v>
      </c>
      <c r="G45" s="5">
        <v>3200000</v>
      </c>
      <c r="H45">
        <v>0.25</v>
      </c>
      <c r="I45" s="11">
        <v>45717</v>
      </c>
      <c r="J45" s="7">
        <v>4.976277372262774</v>
      </c>
      <c r="K45" s="11">
        <v>43899</v>
      </c>
      <c r="L45">
        <v>2020</v>
      </c>
      <c r="M45" t="s">
        <v>694</v>
      </c>
      <c r="N45" t="s">
        <v>316</v>
      </c>
      <c r="O45" t="s">
        <v>317</v>
      </c>
      <c r="P45" t="s">
        <v>318</v>
      </c>
      <c r="Q45" t="s">
        <v>319</v>
      </c>
      <c r="R45" t="s">
        <v>320</v>
      </c>
      <c r="S45" t="s">
        <v>321</v>
      </c>
      <c r="T45" t="s">
        <v>322</v>
      </c>
      <c r="U45" t="s">
        <v>317</v>
      </c>
      <c r="V45" t="s">
        <v>695</v>
      </c>
      <c r="W45" t="s">
        <v>320</v>
      </c>
      <c r="X45" s="12">
        <v>1</v>
      </c>
    </row>
    <row r="46" spans="1:24" x14ac:dyDescent="0.2">
      <c r="A46" t="s">
        <v>696</v>
      </c>
      <c r="B46" s="1" t="s">
        <v>118</v>
      </c>
      <c r="C46" t="s">
        <v>697</v>
      </c>
      <c r="D46" t="s">
        <v>698</v>
      </c>
      <c r="E46" s="5">
        <v>1000000000</v>
      </c>
      <c r="F46" s="5">
        <v>100</v>
      </c>
      <c r="G46" s="5">
        <v>10000000</v>
      </c>
      <c r="H46">
        <v>0.125</v>
      </c>
      <c r="I46" s="11">
        <v>45717</v>
      </c>
      <c r="J46" s="7">
        <v>4.9872262773722627</v>
      </c>
      <c r="K46" s="11">
        <v>43895</v>
      </c>
      <c r="L46">
        <v>2020</v>
      </c>
      <c r="M46" t="s">
        <v>699</v>
      </c>
      <c r="N46" t="s">
        <v>316</v>
      </c>
      <c r="O46" t="s">
        <v>317</v>
      </c>
      <c r="P46" t="s">
        <v>318</v>
      </c>
      <c r="Q46" t="s">
        <v>319</v>
      </c>
      <c r="R46" t="s">
        <v>320</v>
      </c>
      <c r="S46" t="s">
        <v>321</v>
      </c>
      <c r="T46" t="s">
        <v>322</v>
      </c>
      <c r="U46" t="s">
        <v>317</v>
      </c>
      <c r="V46" t="s">
        <v>700</v>
      </c>
      <c r="W46" t="s">
        <v>320</v>
      </c>
      <c r="X46" s="12">
        <v>1</v>
      </c>
    </row>
    <row r="47" spans="1:24" x14ac:dyDescent="0.2">
      <c r="A47" t="s">
        <v>701</v>
      </c>
      <c r="B47" s="1" t="s">
        <v>148</v>
      </c>
      <c r="C47" t="s">
        <v>702</v>
      </c>
      <c r="D47" t="s">
        <v>703</v>
      </c>
      <c r="E47" s="5">
        <v>230000000</v>
      </c>
      <c r="F47" s="5">
        <v>100</v>
      </c>
      <c r="G47" s="5">
        <v>2300000</v>
      </c>
      <c r="H47">
        <v>2.625</v>
      </c>
      <c r="I47" s="11">
        <v>45717</v>
      </c>
      <c r="J47" s="7">
        <v>4.976277372262774</v>
      </c>
      <c r="K47" s="11">
        <v>43899</v>
      </c>
      <c r="L47">
        <v>2020</v>
      </c>
      <c r="M47" t="s">
        <v>704</v>
      </c>
      <c r="N47" t="s">
        <v>316</v>
      </c>
      <c r="O47" t="s">
        <v>317</v>
      </c>
      <c r="P47" t="s">
        <v>318</v>
      </c>
      <c r="Q47" t="s">
        <v>319</v>
      </c>
      <c r="R47" t="s">
        <v>320</v>
      </c>
      <c r="S47" t="s">
        <v>321</v>
      </c>
      <c r="T47" t="s">
        <v>322</v>
      </c>
      <c r="U47" t="s">
        <v>317</v>
      </c>
      <c r="V47" t="s">
        <v>374</v>
      </c>
      <c r="W47" t="s">
        <v>320</v>
      </c>
      <c r="X47" s="12">
        <v>1</v>
      </c>
    </row>
    <row r="48" spans="1:24" x14ac:dyDescent="0.2">
      <c r="A48" t="s">
        <v>705</v>
      </c>
      <c r="B48" s="1" t="s">
        <v>162</v>
      </c>
      <c r="C48" t="s">
        <v>706</v>
      </c>
      <c r="D48" t="s">
        <v>707</v>
      </c>
      <c r="E48" s="5">
        <v>1000000000</v>
      </c>
      <c r="F48" s="5">
        <v>100</v>
      </c>
      <c r="G48" s="5">
        <v>10000000</v>
      </c>
      <c r="H48">
        <v>0</v>
      </c>
      <c r="I48" s="11">
        <v>45717</v>
      </c>
      <c r="J48" s="7">
        <v>4.9927007299270079</v>
      </c>
      <c r="K48" s="11">
        <v>43893</v>
      </c>
      <c r="L48">
        <v>2020</v>
      </c>
      <c r="M48" t="s">
        <v>708</v>
      </c>
      <c r="N48" t="s">
        <v>316</v>
      </c>
      <c r="O48" t="s">
        <v>317</v>
      </c>
      <c r="P48" t="s">
        <v>318</v>
      </c>
      <c r="Q48" t="s">
        <v>319</v>
      </c>
      <c r="R48" t="s">
        <v>320</v>
      </c>
      <c r="S48" t="s">
        <v>610</v>
      </c>
      <c r="T48" t="s">
        <v>322</v>
      </c>
      <c r="U48" t="s">
        <v>317</v>
      </c>
      <c r="V48" t="s">
        <v>404</v>
      </c>
      <c r="W48" t="s">
        <v>320</v>
      </c>
      <c r="X48" s="12">
        <v>1</v>
      </c>
    </row>
    <row r="49" spans="1:24" x14ac:dyDescent="0.2">
      <c r="A49" t="s">
        <v>709</v>
      </c>
      <c r="B49" s="1" t="s">
        <v>174</v>
      </c>
      <c r="C49" t="s">
        <v>710</v>
      </c>
      <c r="D49" t="s">
        <v>711</v>
      </c>
      <c r="E49" s="5">
        <v>800000000</v>
      </c>
      <c r="F49" s="5">
        <v>100</v>
      </c>
      <c r="G49" s="5">
        <v>8000000</v>
      </c>
      <c r="H49">
        <v>0.125</v>
      </c>
      <c r="I49" s="11">
        <v>45731</v>
      </c>
      <c r="J49" s="7">
        <v>5.9706687524442712</v>
      </c>
      <c r="K49" s="11">
        <v>43550</v>
      </c>
      <c r="L49">
        <v>2019</v>
      </c>
      <c r="M49" t="s">
        <v>712</v>
      </c>
      <c r="N49" t="s">
        <v>316</v>
      </c>
      <c r="O49" t="s">
        <v>317</v>
      </c>
      <c r="P49" t="s">
        <v>318</v>
      </c>
      <c r="Q49" t="s">
        <v>319</v>
      </c>
      <c r="R49" t="s">
        <v>320</v>
      </c>
      <c r="S49" t="s">
        <v>321</v>
      </c>
      <c r="T49" t="s">
        <v>322</v>
      </c>
      <c r="U49" t="s">
        <v>317</v>
      </c>
      <c r="V49" t="s">
        <v>713</v>
      </c>
      <c r="W49" t="s">
        <v>320</v>
      </c>
      <c r="X49" s="12">
        <v>1</v>
      </c>
    </row>
    <row r="50" spans="1:24" x14ac:dyDescent="0.2">
      <c r="A50" t="s">
        <v>714</v>
      </c>
      <c r="B50" s="1">
        <v>916747</v>
      </c>
      <c r="C50" t="s">
        <v>715</v>
      </c>
      <c r="D50" t="s">
        <v>716</v>
      </c>
      <c r="E50" s="5">
        <v>300000000</v>
      </c>
      <c r="F50" s="5">
        <v>100</v>
      </c>
      <c r="G50" s="5">
        <v>3000000</v>
      </c>
      <c r="H50">
        <v>1.5</v>
      </c>
      <c r="I50" s="11">
        <v>45748</v>
      </c>
      <c r="J50" s="7">
        <v>5.4149393820883853</v>
      </c>
      <c r="K50" s="11">
        <v>43770</v>
      </c>
      <c r="L50">
        <v>2019</v>
      </c>
      <c r="M50" t="s">
        <v>717</v>
      </c>
      <c r="N50" t="s">
        <v>316</v>
      </c>
      <c r="O50" t="s">
        <v>317</v>
      </c>
      <c r="P50" t="s">
        <v>318</v>
      </c>
      <c r="Q50" t="s">
        <v>319</v>
      </c>
      <c r="R50" t="s">
        <v>320</v>
      </c>
      <c r="S50" t="s">
        <v>321</v>
      </c>
      <c r="T50" t="s">
        <v>322</v>
      </c>
      <c r="U50" t="s">
        <v>317</v>
      </c>
      <c r="V50" t="s">
        <v>718</v>
      </c>
      <c r="W50" t="s">
        <v>320</v>
      </c>
      <c r="X50" s="12">
        <v>1</v>
      </c>
    </row>
    <row r="51" spans="1:24" x14ac:dyDescent="0.2">
      <c r="A51" t="s">
        <v>719</v>
      </c>
      <c r="B51" s="1">
        <v>719643</v>
      </c>
      <c r="C51" t="s">
        <v>720</v>
      </c>
      <c r="D51" t="s">
        <v>721</v>
      </c>
      <c r="E51" s="5">
        <v>350000000</v>
      </c>
      <c r="F51" s="5">
        <v>100</v>
      </c>
      <c r="G51" s="5">
        <v>3500000</v>
      </c>
      <c r="H51">
        <v>1.25</v>
      </c>
      <c r="I51" s="11">
        <v>45748</v>
      </c>
      <c r="J51" s="7">
        <v>8.0416793428658355</v>
      </c>
      <c r="K51" s="11">
        <v>42811</v>
      </c>
      <c r="L51">
        <v>2017</v>
      </c>
      <c r="M51" t="s">
        <v>722</v>
      </c>
      <c r="N51" t="s">
        <v>316</v>
      </c>
      <c r="O51" t="s">
        <v>317</v>
      </c>
      <c r="P51" t="s">
        <v>318</v>
      </c>
      <c r="Q51" t="s">
        <v>319</v>
      </c>
      <c r="R51" t="s">
        <v>320</v>
      </c>
      <c r="S51" t="s">
        <v>321</v>
      </c>
      <c r="T51" t="s">
        <v>322</v>
      </c>
      <c r="U51" t="s">
        <v>317</v>
      </c>
      <c r="V51" t="s">
        <v>556</v>
      </c>
      <c r="W51" t="s">
        <v>320</v>
      </c>
      <c r="X51" s="12">
        <v>1</v>
      </c>
    </row>
    <row r="52" spans="1:24" x14ac:dyDescent="0.2">
      <c r="A52" t="s">
        <v>723</v>
      </c>
      <c r="B52" s="1" t="s">
        <v>72</v>
      </c>
      <c r="C52" t="s">
        <v>724</v>
      </c>
      <c r="D52" t="s">
        <v>725</v>
      </c>
      <c r="E52" s="5">
        <v>862500000</v>
      </c>
      <c r="F52" s="5">
        <v>100</v>
      </c>
      <c r="G52" s="5">
        <v>8625000</v>
      </c>
      <c r="H52">
        <v>0.5</v>
      </c>
      <c r="I52" s="11">
        <v>45762</v>
      </c>
      <c r="J52" s="7">
        <v>5.014598540145986</v>
      </c>
      <c r="K52" s="11">
        <v>43930</v>
      </c>
      <c r="L52">
        <v>2020</v>
      </c>
      <c r="M52" t="s">
        <v>726</v>
      </c>
      <c r="N52" t="s">
        <v>316</v>
      </c>
      <c r="O52" t="s">
        <v>317</v>
      </c>
      <c r="P52" t="s">
        <v>318</v>
      </c>
      <c r="Q52" t="s">
        <v>319</v>
      </c>
      <c r="R52" t="s">
        <v>320</v>
      </c>
      <c r="S52" t="s">
        <v>321</v>
      </c>
      <c r="T52" t="s">
        <v>322</v>
      </c>
      <c r="U52" t="s">
        <v>317</v>
      </c>
      <c r="V52" t="s">
        <v>727</v>
      </c>
      <c r="W52" t="s">
        <v>320</v>
      </c>
      <c r="X52" s="12">
        <v>1</v>
      </c>
    </row>
    <row r="53" spans="1:24" x14ac:dyDescent="0.2">
      <c r="A53" t="s">
        <v>728</v>
      </c>
      <c r="B53" s="1" t="s">
        <v>222</v>
      </c>
      <c r="C53" t="s">
        <v>729</v>
      </c>
      <c r="D53" t="s">
        <v>730</v>
      </c>
      <c r="E53" s="5">
        <v>230000000</v>
      </c>
      <c r="F53" s="5">
        <v>100</v>
      </c>
      <c r="G53" s="5">
        <v>2300000</v>
      </c>
      <c r="H53">
        <v>2.5</v>
      </c>
      <c r="I53" s="11">
        <v>45762</v>
      </c>
      <c r="J53" s="7">
        <v>5.0009124087591239</v>
      </c>
      <c r="K53" s="11">
        <v>43935</v>
      </c>
      <c r="L53">
        <v>2020</v>
      </c>
      <c r="M53" t="s">
        <v>731</v>
      </c>
      <c r="N53" t="s">
        <v>316</v>
      </c>
      <c r="O53" t="s">
        <v>317</v>
      </c>
      <c r="P53" t="s">
        <v>318</v>
      </c>
      <c r="Q53" t="s">
        <v>319</v>
      </c>
      <c r="R53" t="s">
        <v>320</v>
      </c>
      <c r="S53" t="s">
        <v>321</v>
      </c>
      <c r="T53" t="s">
        <v>322</v>
      </c>
      <c r="U53" t="s">
        <v>317</v>
      </c>
      <c r="V53" t="s">
        <v>732</v>
      </c>
      <c r="W53" t="s">
        <v>320</v>
      </c>
      <c r="X53" s="12">
        <v>1</v>
      </c>
    </row>
    <row r="54" spans="1:24" x14ac:dyDescent="0.2">
      <c r="A54" t="s">
        <v>733</v>
      </c>
      <c r="B54" s="1" t="s">
        <v>166</v>
      </c>
      <c r="C54" t="s">
        <v>734</v>
      </c>
      <c r="D54" t="s">
        <v>735</v>
      </c>
      <c r="E54" s="5">
        <v>805000000</v>
      </c>
      <c r="F54" s="5">
        <v>100</v>
      </c>
      <c r="G54" s="5">
        <v>8050000</v>
      </c>
      <c r="H54">
        <v>2.25</v>
      </c>
      <c r="I54" s="11">
        <v>45762</v>
      </c>
      <c r="J54" s="7">
        <v>4.9954379562043796</v>
      </c>
      <c r="K54" s="11">
        <v>43937</v>
      </c>
      <c r="L54">
        <v>2020</v>
      </c>
      <c r="M54" t="s">
        <v>736</v>
      </c>
      <c r="N54" t="s">
        <v>316</v>
      </c>
      <c r="O54" t="s">
        <v>317</v>
      </c>
      <c r="P54" t="s">
        <v>318</v>
      </c>
      <c r="Q54" t="s">
        <v>319</v>
      </c>
      <c r="R54" t="s">
        <v>320</v>
      </c>
      <c r="S54" t="s">
        <v>321</v>
      </c>
      <c r="T54" t="s">
        <v>322</v>
      </c>
      <c r="U54" t="s">
        <v>317</v>
      </c>
      <c r="V54" t="s">
        <v>520</v>
      </c>
      <c r="W54" t="s">
        <v>320</v>
      </c>
      <c r="X54" s="12">
        <v>1</v>
      </c>
    </row>
    <row r="55" spans="1:24" x14ac:dyDescent="0.2">
      <c r="A55" t="s">
        <v>737</v>
      </c>
      <c r="B55" s="1" t="s">
        <v>142</v>
      </c>
      <c r="C55" t="s">
        <v>738</v>
      </c>
      <c r="D55" t="s">
        <v>739</v>
      </c>
      <c r="E55" s="5">
        <v>345000000</v>
      </c>
      <c r="F55" s="5">
        <v>100</v>
      </c>
      <c r="G55" s="5">
        <v>3450000</v>
      </c>
      <c r="H55">
        <v>4</v>
      </c>
      <c r="I55" s="11">
        <v>45762</v>
      </c>
      <c r="J55" s="7">
        <v>4.9927007299270079</v>
      </c>
      <c r="K55" s="11">
        <v>43938</v>
      </c>
      <c r="L55">
        <v>2020</v>
      </c>
      <c r="M55" t="s">
        <v>740</v>
      </c>
      <c r="N55" t="s">
        <v>316</v>
      </c>
      <c r="O55" t="s">
        <v>317</v>
      </c>
      <c r="P55" t="s">
        <v>318</v>
      </c>
      <c r="Q55" t="s">
        <v>319</v>
      </c>
      <c r="R55" t="s">
        <v>320</v>
      </c>
      <c r="S55" t="s">
        <v>321</v>
      </c>
      <c r="T55" t="s">
        <v>322</v>
      </c>
      <c r="U55" t="s">
        <v>317</v>
      </c>
      <c r="V55" t="s">
        <v>404</v>
      </c>
      <c r="W55" t="s">
        <v>320</v>
      </c>
      <c r="X55" s="12">
        <v>1</v>
      </c>
    </row>
    <row r="56" spans="1:24" x14ac:dyDescent="0.2">
      <c r="A56" t="s">
        <v>741</v>
      </c>
      <c r="B56" s="1" t="s">
        <v>130</v>
      </c>
      <c r="C56" t="s">
        <v>742</v>
      </c>
      <c r="D56" t="s">
        <v>743</v>
      </c>
      <c r="E56" s="5">
        <v>380000000</v>
      </c>
      <c r="F56" s="5">
        <v>100</v>
      </c>
      <c r="G56" s="5">
        <v>3800000</v>
      </c>
      <c r="H56">
        <v>2.25</v>
      </c>
      <c r="I56" s="11">
        <v>45778</v>
      </c>
      <c r="J56" s="7">
        <v>5.0200729927007304</v>
      </c>
      <c r="K56" s="11">
        <v>43944</v>
      </c>
      <c r="L56">
        <v>2020</v>
      </c>
      <c r="M56" t="s">
        <v>744</v>
      </c>
      <c r="N56" t="s">
        <v>316</v>
      </c>
      <c r="O56" t="s">
        <v>317</v>
      </c>
      <c r="P56" t="s">
        <v>318</v>
      </c>
      <c r="Q56" t="s">
        <v>319</v>
      </c>
      <c r="R56" t="s">
        <v>320</v>
      </c>
      <c r="S56" t="s">
        <v>321</v>
      </c>
      <c r="T56" t="s">
        <v>322</v>
      </c>
      <c r="U56" t="s">
        <v>317</v>
      </c>
      <c r="V56" t="s">
        <v>329</v>
      </c>
      <c r="W56" t="s">
        <v>320</v>
      </c>
      <c r="X56" s="12">
        <v>1</v>
      </c>
    </row>
    <row r="57" spans="1:24" x14ac:dyDescent="0.2">
      <c r="A57" t="s">
        <v>745</v>
      </c>
      <c r="B57" s="1">
        <v>277355</v>
      </c>
      <c r="C57" t="s">
        <v>746</v>
      </c>
      <c r="D57" t="s">
        <v>747</v>
      </c>
      <c r="E57" s="5">
        <v>1150000000</v>
      </c>
      <c r="F57" s="5">
        <v>100</v>
      </c>
      <c r="G57" s="5">
        <v>11500000</v>
      </c>
      <c r="H57">
        <v>0.125</v>
      </c>
      <c r="I57" s="11">
        <v>45778</v>
      </c>
      <c r="J57" s="7">
        <v>6.9459274469541414</v>
      </c>
      <c r="K57" s="11">
        <v>43241</v>
      </c>
      <c r="L57">
        <v>2018</v>
      </c>
      <c r="M57" t="s">
        <v>748</v>
      </c>
      <c r="N57" t="s">
        <v>316</v>
      </c>
      <c r="O57" t="s">
        <v>317</v>
      </c>
      <c r="P57" t="s">
        <v>318</v>
      </c>
      <c r="Q57" t="s">
        <v>319</v>
      </c>
      <c r="R57" t="s">
        <v>320</v>
      </c>
      <c r="S57" t="s">
        <v>321</v>
      </c>
      <c r="T57" t="s">
        <v>322</v>
      </c>
      <c r="U57" t="s">
        <v>317</v>
      </c>
      <c r="V57" t="s">
        <v>329</v>
      </c>
      <c r="W57" t="s">
        <v>320</v>
      </c>
      <c r="X57" s="12">
        <v>1</v>
      </c>
    </row>
    <row r="58" spans="1:24" x14ac:dyDescent="0.2">
      <c r="A58" t="s">
        <v>749</v>
      </c>
      <c r="B58" s="1">
        <v>545595</v>
      </c>
      <c r="C58" t="s">
        <v>577</v>
      </c>
      <c r="D58" t="s">
        <v>578</v>
      </c>
      <c r="E58" s="5">
        <v>172500000</v>
      </c>
      <c r="F58" s="5">
        <v>100</v>
      </c>
      <c r="G58" s="5">
        <v>1725000</v>
      </c>
      <c r="H58">
        <v>2.375</v>
      </c>
      <c r="I58" s="11">
        <v>45778</v>
      </c>
      <c r="J58" s="7">
        <v>6.9650924024640659</v>
      </c>
      <c r="K58" s="11">
        <v>43234</v>
      </c>
      <c r="L58">
        <v>2018</v>
      </c>
      <c r="M58" t="s">
        <v>750</v>
      </c>
      <c r="N58" t="s">
        <v>316</v>
      </c>
      <c r="O58" t="s">
        <v>317</v>
      </c>
      <c r="P58" t="s">
        <v>318</v>
      </c>
      <c r="Q58" t="s">
        <v>319</v>
      </c>
      <c r="R58" t="s">
        <v>320</v>
      </c>
      <c r="S58" t="s">
        <v>321</v>
      </c>
      <c r="T58" t="s">
        <v>322</v>
      </c>
      <c r="U58" t="s">
        <v>317</v>
      </c>
      <c r="V58" t="s">
        <v>580</v>
      </c>
      <c r="W58" t="s">
        <v>320</v>
      </c>
      <c r="X58" s="12">
        <v>1</v>
      </c>
    </row>
    <row r="59" spans="1:24" x14ac:dyDescent="0.2">
      <c r="A59" t="s">
        <v>751</v>
      </c>
      <c r="B59" s="1" t="s">
        <v>128</v>
      </c>
      <c r="C59" t="s">
        <v>752</v>
      </c>
      <c r="D59" t="s">
        <v>753</v>
      </c>
      <c r="E59" s="5">
        <v>230000000</v>
      </c>
      <c r="F59" s="5">
        <v>100</v>
      </c>
      <c r="G59" s="5">
        <v>2300000</v>
      </c>
      <c r="H59">
        <v>5</v>
      </c>
      <c r="I59" s="11">
        <v>45778</v>
      </c>
      <c r="J59" s="7">
        <v>4.9790145985401466</v>
      </c>
      <c r="K59" s="11">
        <v>43959</v>
      </c>
      <c r="L59">
        <v>2020</v>
      </c>
      <c r="M59" t="s">
        <v>754</v>
      </c>
      <c r="N59" t="s">
        <v>316</v>
      </c>
      <c r="O59" t="s">
        <v>317</v>
      </c>
      <c r="P59" t="s">
        <v>318</v>
      </c>
      <c r="Q59" t="s">
        <v>319</v>
      </c>
      <c r="R59" t="s">
        <v>320</v>
      </c>
      <c r="S59" t="s">
        <v>321</v>
      </c>
      <c r="T59" t="s">
        <v>322</v>
      </c>
      <c r="U59" t="s">
        <v>317</v>
      </c>
      <c r="V59" t="s">
        <v>755</v>
      </c>
      <c r="W59" t="s">
        <v>320</v>
      </c>
      <c r="X59" s="12">
        <v>1</v>
      </c>
    </row>
    <row r="60" spans="1:24" x14ac:dyDescent="0.2">
      <c r="A60" t="s">
        <v>756</v>
      </c>
      <c r="B60" s="1" t="s">
        <v>158</v>
      </c>
      <c r="C60" t="s">
        <v>757</v>
      </c>
      <c r="D60" t="s">
        <v>758</v>
      </c>
      <c r="E60" s="5">
        <v>1000000000</v>
      </c>
      <c r="F60" s="5">
        <v>100</v>
      </c>
      <c r="G60" s="5">
        <v>10000000</v>
      </c>
      <c r="H60">
        <v>0.25</v>
      </c>
      <c r="I60" s="11">
        <v>45778</v>
      </c>
      <c r="J60" s="7">
        <v>5.0063868613138691</v>
      </c>
      <c r="K60" s="11">
        <v>43949</v>
      </c>
      <c r="L60">
        <v>2020</v>
      </c>
      <c r="M60" t="s">
        <v>759</v>
      </c>
      <c r="N60" t="s">
        <v>316</v>
      </c>
      <c r="O60" t="s">
        <v>317</v>
      </c>
      <c r="P60" t="s">
        <v>318</v>
      </c>
      <c r="Q60" t="s">
        <v>319</v>
      </c>
      <c r="R60" t="s">
        <v>320</v>
      </c>
      <c r="S60" t="s">
        <v>321</v>
      </c>
      <c r="T60" t="s">
        <v>322</v>
      </c>
      <c r="U60" t="s">
        <v>317</v>
      </c>
      <c r="V60" t="s">
        <v>672</v>
      </c>
      <c r="W60" t="s">
        <v>320</v>
      </c>
      <c r="X60" s="12">
        <v>1</v>
      </c>
    </row>
    <row r="61" spans="1:24" x14ac:dyDescent="0.2">
      <c r="A61" t="s">
        <v>760</v>
      </c>
      <c r="B61" s="1">
        <v>696306</v>
      </c>
      <c r="C61" t="s">
        <v>761</v>
      </c>
      <c r="D61" t="s">
        <v>762</v>
      </c>
      <c r="E61" s="5">
        <v>862500000</v>
      </c>
      <c r="F61" s="5">
        <v>100</v>
      </c>
      <c r="G61" s="5">
        <v>8625000</v>
      </c>
      <c r="H61">
        <v>0.75</v>
      </c>
      <c r="I61" s="11">
        <v>45778</v>
      </c>
      <c r="J61" s="7">
        <v>5.0447080291970803</v>
      </c>
      <c r="K61" s="11">
        <v>43935</v>
      </c>
      <c r="L61">
        <v>2020</v>
      </c>
      <c r="M61" t="s">
        <v>763</v>
      </c>
      <c r="N61" t="s">
        <v>316</v>
      </c>
      <c r="O61" t="s">
        <v>317</v>
      </c>
      <c r="P61" t="s">
        <v>318</v>
      </c>
      <c r="Q61" t="s">
        <v>319</v>
      </c>
      <c r="R61" t="s">
        <v>383</v>
      </c>
      <c r="S61" t="s">
        <v>321</v>
      </c>
      <c r="T61" t="s">
        <v>322</v>
      </c>
      <c r="U61" t="s">
        <v>317</v>
      </c>
      <c r="V61" t="s">
        <v>764</v>
      </c>
      <c r="W61" t="s">
        <v>320</v>
      </c>
      <c r="X61" s="12">
        <v>1</v>
      </c>
    </row>
    <row r="62" spans="1:24" x14ac:dyDescent="0.2">
      <c r="A62" t="s">
        <v>765</v>
      </c>
      <c r="B62" s="1" t="s">
        <v>232</v>
      </c>
      <c r="C62" t="s">
        <v>766</v>
      </c>
      <c r="D62" t="s">
        <v>767</v>
      </c>
      <c r="E62" s="5">
        <v>230000000</v>
      </c>
      <c r="F62" s="5">
        <v>100</v>
      </c>
      <c r="G62" s="5">
        <v>2300000</v>
      </c>
      <c r="H62">
        <v>2.25</v>
      </c>
      <c r="I62" s="11">
        <v>45778</v>
      </c>
      <c r="J62" s="7">
        <v>4.9981751824817522</v>
      </c>
      <c r="K62" s="11">
        <v>43952</v>
      </c>
      <c r="L62">
        <v>2020</v>
      </c>
      <c r="M62" t="s">
        <v>768</v>
      </c>
      <c r="N62" t="s">
        <v>316</v>
      </c>
      <c r="O62" t="s">
        <v>317</v>
      </c>
      <c r="P62" t="s">
        <v>318</v>
      </c>
      <c r="Q62" t="s">
        <v>319</v>
      </c>
      <c r="R62" t="s">
        <v>320</v>
      </c>
      <c r="S62" t="s">
        <v>321</v>
      </c>
      <c r="T62" t="s">
        <v>322</v>
      </c>
      <c r="U62" t="s">
        <v>317</v>
      </c>
      <c r="V62" t="s">
        <v>556</v>
      </c>
      <c r="W62" t="s">
        <v>320</v>
      </c>
      <c r="X62" s="12">
        <v>1</v>
      </c>
    </row>
    <row r="63" spans="1:24" x14ac:dyDescent="0.2">
      <c r="A63" t="s">
        <v>769</v>
      </c>
      <c r="B63" s="1" t="s">
        <v>234</v>
      </c>
      <c r="C63" t="s">
        <v>770</v>
      </c>
      <c r="D63" t="s">
        <v>771</v>
      </c>
      <c r="E63" s="5">
        <v>287500000</v>
      </c>
      <c r="F63" s="5">
        <v>100</v>
      </c>
      <c r="G63" s="5">
        <v>2875000</v>
      </c>
      <c r="H63">
        <v>1.375</v>
      </c>
      <c r="I63" s="11">
        <v>45792</v>
      </c>
      <c r="J63" s="7">
        <v>7.0198494182067082</v>
      </c>
      <c r="K63" s="11">
        <v>43228</v>
      </c>
      <c r="L63">
        <v>2018</v>
      </c>
      <c r="M63" t="s">
        <v>772</v>
      </c>
      <c r="N63" t="s">
        <v>316</v>
      </c>
      <c r="O63" t="s">
        <v>317</v>
      </c>
      <c r="P63" t="s">
        <v>318</v>
      </c>
      <c r="Q63" t="s">
        <v>319</v>
      </c>
      <c r="R63" t="s">
        <v>320</v>
      </c>
      <c r="S63" t="s">
        <v>321</v>
      </c>
      <c r="T63" t="s">
        <v>322</v>
      </c>
      <c r="U63" t="s">
        <v>317</v>
      </c>
      <c r="V63" t="s">
        <v>773</v>
      </c>
      <c r="W63" t="s">
        <v>320</v>
      </c>
      <c r="X63" s="12">
        <v>1</v>
      </c>
    </row>
    <row r="64" spans="1:24" x14ac:dyDescent="0.2">
      <c r="A64" t="s">
        <v>774</v>
      </c>
      <c r="B64" s="1">
        <v>895705</v>
      </c>
      <c r="C64" t="s">
        <v>775</v>
      </c>
      <c r="D64" t="s">
        <v>776</v>
      </c>
      <c r="E64" s="5">
        <v>1322500000</v>
      </c>
      <c r="F64" s="5">
        <v>100</v>
      </c>
      <c r="G64" s="5">
        <v>13225000</v>
      </c>
      <c r="H64">
        <v>0.25</v>
      </c>
      <c r="I64" s="11">
        <v>45792</v>
      </c>
      <c r="J64" s="7">
        <v>5.0009124087591239</v>
      </c>
      <c r="K64" s="11">
        <v>43965</v>
      </c>
      <c r="L64">
        <v>2020</v>
      </c>
      <c r="M64" t="s">
        <v>777</v>
      </c>
      <c r="N64" t="s">
        <v>316</v>
      </c>
      <c r="O64" t="s">
        <v>317</v>
      </c>
      <c r="P64" t="s">
        <v>318</v>
      </c>
      <c r="Q64" t="s">
        <v>319</v>
      </c>
      <c r="R64" t="s">
        <v>383</v>
      </c>
      <c r="S64" t="s">
        <v>321</v>
      </c>
      <c r="T64" t="s">
        <v>322</v>
      </c>
      <c r="U64" t="s">
        <v>317</v>
      </c>
      <c r="V64" t="s">
        <v>778</v>
      </c>
      <c r="W64" t="s">
        <v>320</v>
      </c>
      <c r="X64" s="12">
        <v>1</v>
      </c>
    </row>
    <row r="65" spans="1:24" x14ac:dyDescent="0.2">
      <c r="A65" t="s">
        <v>779</v>
      </c>
      <c r="B65" s="1" t="s">
        <v>192</v>
      </c>
      <c r="C65" t="s">
        <v>780</v>
      </c>
      <c r="D65" t="s">
        <v>781</v>
      </c>
      <c r="E65" s="5">
        <v>402500000</v>
      </c>
      <c r="F65" s="5">
        <v>100</v>
      </c>
      <c r="G65" s="5">
        <v>4025000</v>
      </c>
      <c r="H65">
        <v>2.5</v>
      </c>
      <c r="I65" s="11">
        <v>45792</v>
      </c>
      <c r="J65" s="7">
        <v>5.0063868613138691</v>
      </c>
      <c r="K65" s="11">
        <v>43963</v>
      </c>
      <c r="L65">
        <v>2020</v>
      </c>
      <c r="M65" t="s">
        <v>782</v>
      </c>
      <c r="N65" t="s">
        <v>316</v>
      </c>
      <c r="O65" t="s">
        <v>317</v>
      </c>
      <c r="P65" t="s">
        <v>318</v>
      </c>
      <c r="Q65" t="s">
        <v>319</v>
      </c>
      <c r="R65" t="s">
        <v>320</v>
      </c>
      <c r="S65" t="s">
        <v>321</v>
      </c>
      <c r="T65" t="s">
        <v>322</v>
      </c>
      <c r="U65" t="s">
        <v>317</v>
      </c>
      <c r="V65" t="s">
        <v>783</v>
      </c>
      <c r="W65" t="s">
        <v>320</v>
      </c>
      <c r="X65" s="12">
        <v>1</v>
      </c>
    </row>
    <row r="66" spans="1:24" x14ac:dyDescent="0.2">
      <c r="A66" t="s">
        <v>784</v>
      </c>
      <c r="B66" s="1" t="s">
        <v>234</v>
      </c>
      <c r="C66" t="s">
        <v>785</v>
      </c>
      <c r="D66" t="s">
        <v>786</v>
      </c>
      <c r="E66" s="5">
        <v>550000000</v>
      </c>
      <c r="F66" s="5">
        <v>100</v>
      </c>
      <c r="G66" s="5">
        <v>5500000</v>
      </c>
      <c r="H66">
        <v>0.875</v>
      </c>
      <c r="I66" s="11">
        <v>45809</v>
      </c>
      <c r="J66" s="7">
        <v>4.9899635036496353</v>
      </c>
      <c r="K66" s="11">
        <v>43986</v>
      </c>
      <c r="L66">
        <v>2020</v>
      </c>
      <c r="M66" t="s">
        <v>787</v>
      </c>
      <c r="N66" t="s">
        <v>316</v>
      </c>
      <c r="O66" t="s">
        <v>317</v>
      </c>
      <c r="P66" t="s">
        <v>318</v>
      </c>
      <c r="Q66" t="s">
        <v>319</v>
      </c>
      <c r="R66" t="s">
        <v>320</v>
      </c>
      <c r="S66" t="s">
        <v>321</v>
      </c>
      <c r="T66" t="s">
        <v>322</v>
      </c>
      <c r="U66" t="s">
        <v>317</v>
      </c>
      <c r="V66" t="s">
        <v>374</v>
      </c>
      <c r="W66" t="s">
        <v>320</v>
      </c>
      <c r="X66" s="12">
        <v>1</v>
      </c>
    </row>
    <row r="67" spans="1:24" x14ac:dyDescent="0.2">
      <c r="A67" t="s">
        <v>788</v>
      </c>
      <c r="B67" s="1" t="s">
        <v>120</v>
      </c>
      <c r="C67" t="s">
        <v>789</v>
      </c>
      <c r="D67" t="s">
        <v>790</v>
      </c>
      <c r="E67" s="5">
        <v>2000000000</v>
      </c>
      <c r="F67" s="5">
        <v>100</v>
      </c>
      <c r="G67" s="5">
        <v>20000000</v>
      </c>
      <c r="H67">
        <v>0.375</v>
      </c>
      <c r="I67" s="11">
        <v>45809</v>
      </c>
      <c r="J67" s="7">
        <v>4.9790145985401466</v>
      </c>
      <c r="K67" s="11">
        <v>43990</v>
      </c>
      <c r="L67">
        <v>2020</v>
      </c>
      <c r="M67" t="s">
        <v>791</v>
      </c>
      <c r="N67" t="s">
        <v>316</v>
      </c>
      <c r="O67" t="s">
        <v>317</v>
      </c>
      <c r="P67" t="s">
        <v>318</v>
      </c>
      <c r="Q67" t="s">
        <v>319</v>
      </c>
      <c r="R67" t="s">
        <v>320</v>
      </c>
      <c r="S67" t="s">
        <v>321</v>
      </c>
      <c r="T67" t="s">
        <v>322</v>
      </c>
      <c r="U67" t="s">
        <v>317</v>
      </c>
      <c r="V67" t="s">
        <v>792</v>
      </c>
      <c r="W67" t="s">
        <v>320</v>
      </c>
      <c r="X67" s="12">
        <v>1</v>
      </c>
    </row>
    <row r="68" spans="1:24" x14ac:dyDescent="0.2">
      <c r="A68" t="s">
        <v>793</v>
      </c>
      <c r="B68" s="1" t="s">
        <v>136</v>
      </c>
      <c r="C68" t="s">
        <v>794</v>
      </c>
      <c r="D68" t="s">
        <v>795</v>
      </c>
      <c r="E68" s="5">
        <v>747500000</v>
      </c>
      <c r="F68" s="5">
        <v>100</v>
      </c>
      <c r="G68" s="5">
        <v>7475000</v>
      </c>
      <c r="H68">
        <v>0.5</v>
      </c>
      <c r="I68" s="11">
        <v>45809</v>
      </c>
      <c r="J68" s="7">
        <v>5.0118613138686134</v>
      </c>
      <c r="K68" s="11">
        <v>43978</v>
      </c>
      <c r="L68">
        <v>2020</v>
      </c>
      <c r="M68" t="s">
        <v>796</v>
      </c>
      <c r="N68" t="s">
        <v>316</v>
      </c>
      <c r="O68" t="s">
        <v>317</v>
      </c>
      <c r="P68" t="s">
        <v>318</v>
      </c>
      <c r="Q68" t="s">
        <v>319</v>
      </c>
      <c r="R68" t="s">
        <v>320</v>
      </c>
      <c r="S68" t="s">
        <v>321</v>
      </c>
      <c r="T68" t="s">
        <v>322</v>
      </c>
      <c r="U68" t="s">
        <v>317</v>
      </c>
      <c r="V68" t="s">
        <v>732</v>
      </c>
      <c r="W68" t="s">
        <v>320</v>
      </c>
      <c r="X68" s="12">
        <v>1</v>
      </c>
    </row>
    <row r="69" spans="1:24" x14ac:dyDescent="0.2">
      <c r="A69" t="s">
        <v>797</v>
      </c>
      <c r="B69" s="1" t="s">
        <v>156</v>
      </c>
      <c r="C69" t="s">
        <v>798</v>
      </c>
      <c r="D69" t="s">
        <v>799</v>
      </c>
      <c r="E69" s="5">
        <v>200000000</v>
      </c>
      <c r="F69" s="5">
        <v>100</v>
      </c>
      <c r="G69" s="5">
        <v>2000000</v>
      </c>
      <c r="H69">
        <v>4</v>
      </c>
      <c r="I69" s="11">
        <v>45809</v>
      </c>
      <c r="J69" s="7">
        <v>4.976277372262774</v>
      </c>
      <c r="K69" s="11">
        <v>43991</v>
      </c>
      <c r="L69">
        <v>2020</v>
      </c>
      <c r="M69" t="s">
        <v>800</v>
      </c>
      <c r="N69" t="s">
        <v>316</v>
      </c>
      <c r="O69" t="s">
        <v>317</v>
      </c>
      <c r="P69" t="s">
        <v>318</v>
      </c>
      <c r="Q69" t="s">
        <v>319</v>
      </c>
      <c r="R69" t="s">
        <v>320</v>
      </c>
      <c r="S69" t="s">
        <v>321</v>
      </c>
      <c r="T69" t="s">
        <v>322</v>
      </c>
      <c r="U69" t="s">
        <v>317</v>
      </c>
      <c r="V69" t="s">
        <v>801</v>
      </c>
      <c r="W69" t="s">
        <v>320</v>
      </c>
      <c r="X69" s="12">
        <v>1</v>
      </c>
    </row>
    <row r="70" spans="1:24" x14ac:dyDescent="0.2">
      <c r="A70" t="s">
        <v>802</v>
      </c>
      <c r="B70" s="1" t="s">
        <v>140</v>
      </c>
      <c r="C70" t="s">
        <v>803</v>
      </c>
      <c r="D70" t="s">
        <v>804</v>
      </c>
      <c r="E70" s="5">
        <v>172500000</v>
      </c>
      <c r="F70" s="5">
        <v>100</v>
      </c>
      <c r="G70" s="5">
        <v>1725000</v>
      </c>
      <c r="H70">
        <v>2.625</v>
      </c>
      <c r="I70" s="11">
        <v>45809</v>
      </c>
      <c r="J70" s="7">
        <v>5.0255474452554747</v>
      </c>
      <c r="K70" s="11">
        <v>43973</v>
      </c>
      <c r="L70">
        <v>2020</v>
      </c>
      <c r="M70" t="s">
        <v>805</v>
      </c>
      <c r="N70" t="s">
        <v>316</v>
      </c>
      <c r="O70" t="s">
        <v>317</v>
      </c>
      <c r="P70" t="s">
        <v>318</v>
      </c>
      <c r="Q70" t="s">
        <v>319</v>
      </c>
      <c r="R70" t="s">
        <v>320</v>
      </c>
      <c r="S70" t="s">
        <v>321</v>
      </c>
      <c r="T70" t="s">
        <v>322</v>
      </c>
      <c r="U70" t="s">
        <v>317</v>
      </c>
      <c r="V70" t="s">
        <v>404</v>
      </c>
      <c r="W70" t="s">
        <v>320</v>
      </c>
      <c r="X70" s="12">
        <v>1</v>
      </c>
    </row>
    <row r="71" spans="1:24" x14ac:dyDescent="0.2">
      <c r="A71" t="s">
        <v>806</v>
      </c>
      <c r="B71" s="1" t="s">
        <v>78</v>
      </c>
      <c r="C71" t="s">
        <v>807</v>
      </c>
      <c r="D71" t="s">
        <v>808</v>
      </c>
      <c r="E71" s="5">
        <v>115000000</v>
      </c>
      <c r="F71" s="5">
        <v>100</v>
      </c>
      <c r="G71" s="5">
        <v>1150000</v>
      </c>
      <c r="H71">
        <v>3</v>
      </c>
      <c r="I71" s="11">
        <v>45809</v>
      </c>
      <c r="J71" s="7">
        <v>5.014598540145986</v>
      </c>
      <c r="K71" s="11">
        <v>43977</v>
      </c>
      <c r="L71">
        <v>2020</v>
      </c>
      <c r="M71" t="s">
        <v>809</v>
      </c>
      <c r="N71" t="s">
        <v>316</v>
      </c>
      <c r="O71" t="s">
        <v>317</v>
      </c>
      <c r="P71" t="s">
        <v>318</v>
      </c>
      <c r="Q71" t="s">
        <v>319</v>
      </c>
      <c r="R71" t="s">
        <v>320</v>
      </c>
      <c r="S71" t="s">
        <v>321</v>
      </c>
      <c r="T71" t="s">
        <v>322</v>
      </c>
      <c r="U71" t="s">
        <v>317</v>
      </c>
      <c r="V71" t="s">
        <v>810</v>
      </c>
      <c r="W71" t="s">
        <v>320</v>
      </c>
      <c r="X71" s="12">
        <v>1</v>
      </c>
    </row>
    <row r="72" spans="1:24" x14ac:dyDescent="0.2">
      <c r="A72" t="s">
        <v>811</v>
      </c>
      <c r="B72" s="1" t="s">
        <v>182</v>
      </c>
      <c r="C72" t="s">
        <v>812</v>
      </c>
      <c r="D72" t="s">
        <v>813</v>
      </c>
      <c r="E72" s="5">
        <v>460000000</v>
      </c>
      <c r="F72" s="5">
        <v>100</v>
      </c>
      <c r="G72" s="5">
        <v>4600000</v>
      </c>
      <c r="H72">
        <v>0.375</v>
      </c>
      <c r="I72" s="11">
        <v>45809</v>
      </c>
      <c r="J72" s="7">
        <v>4.9899635036496353</v>
      </c>
      <c r="K72" s="11">
        <v>43986</v>
      </c>
      <c r="L72">
        <v>2020</v>
      </c>
      <c r="M72" t="s">
        <v>814</v>
      </c>
      <c r="N72" t="s">
        <v>316</v>
      </c>
      <c r="O72" t="s">
        <v>317</v>
      </c>
      <c r="P72" t="s">
        <v>318</v>
      </c>
      <c r="Q72" t="s">
        <v>319</v>
      </c>
      <c r="R72" t="s">
        <v>320</v>
      </c>
      <c r="S72" t="s">
        <v>321</v>
      </c>
      <c r="T72" t="s">
        <v>322</v>
      </c>
      <c r="U72" t="s">
        <v>317</v>
      </c>
      <c r="V72" t="s">
        <v>404</v>
      </c>
      <c r="W72" t="s">
        <v>320</v>
      </c>
      <c r="X72" s="12">
        <v>1</v>
      </c>
    </row>
    <row r="73" spans="1:24" x14ac:dyDescent="0.2">
      <c r="A73" t="s">
        <v>815</v>
      </c>
      <c r="B73" s="1">
        <v>277393</v>
      </c>
      <c r="C73" t="s">
        <v>816</v>
      </c>
      <c r="D73" t="s">
        <v>817</v>
      </c>
      <c r="E73" s="5">
        <v>212463000</v>
      </c>
      <c r="F73" s="5">
        <v>100</v>
      </c>
      <c r="G73" s="5">
        <v>2124630</v>
      </c>
      <c r="H73">
        <v>3.75</v>
      </c>
      <c r="I73" s="11">
        <v>45809</v>
      </c>
      <c r="J73" s="7">
        <v>5.0364963503649633</v>
      </c>
      <c r="K73" s="11">
        <v>43969</v>
      </c>
      <c r="L73">
        <v>2020</v>
      </c>
      <c r="M73" t="s">
        <v>818</v>
      </c>
      <c r="N73" t="s">
        <v>316</v>
      </c>
      <c r="O73" t="s">
        <v>317</v>
      </c>
      <c r="P73" t="s">
        <v>318</v>
      </c>
      <c r="Q73" t="s">
        <v>319</v>
      </c>
      <c r="R73" t="s">
        <v>320</v>
      </c>
      <c r="S73" t="s">
        <v>321</v>
      </c>
      <c r="T73" t="s">
        <v>322</v>
      </c>
      <c r="U73" t="s">
        <v>317</v>
      </c>
      <c r="V73" t="s">
        <v>819</v>
      </c>
      <c r="W73" t="s">
        <v>320</v>
      </c>
      <c r="X73" s="12">
        <v>1</v>
      </c>
    </row>
    <row r="74" spans="1:24" x14ac:dyDescent="0.2">
      <c r="A74" t="s">
        <v>820</v>
      </c>
      <c r="B74" s="1" t="s">
        <v>226</v>
      </c>
      <c r="C74" t="s">
        <v>821</v>
      </c>
      <c r="D74" t="s">
        <v>822</v>
      </c>
      <c r="E74" s="5">
        <v>517500000</v>
      </c>
      <c r="F74" s="5">
        <v>100</v>
      </c>
      <c r="G74" s="5">
        <v>5175000</v>
      </c>
      <c r="H74">
        <v>2.375</v>
      </c>
      <c r="I74" s="11">
        <v>45809</v>
      </c>
      <c r="J74" s="7">
        <v>5.0282846715328473</v>
      </c>
      <c r="K74" s="11">
        <v>43972</v>
      </c>
      <c r="L74">
        <v>2020</v>
      </c>
      <c r="M74" t="s">
        <v>823</v>
      </c>
      <c r="N74" t="s">
        <v>316</v>
      </c>
      <c r="O74" t="s">
        <v>317</v>
      </c>
      <c r="P74" t="s">
        <v>318</v>
      </c>
      <c r="Q74" t="s">
        <v>319</v>
      </c>
      <c r="R74" t="s">
        <v>320</v>
      </c>
      <c r="S74" t="s">
        <v>321</v>
      </c>
      <c r="T74" t="s">
        <v>322</v>
      </c>
      <c r="U74" t="s">
        <v>317</v>
      </c>
      <c r="V74" t="s">
        <v>374</v>
      </c>
      <c r="W74" t="s">
        <v>320</v>
      </c>
      <c r="X74" s="12">
        <v>1</v>
      </c>
    </row>
    <row r="75" spans="1:24" x14ac:dyDescent="0.2">
      <c r="A75" t="s">
        <v>824</v>
      </c>
      <c r="B75" s="1" t="s">
        <v>144</v>
      </c>
      <c r="C75" t="s">
        <v>825</v>
      </c>
      <c r="D75" t="s">
        <v>826</v>
      </c>
      <c r="E75" s="5">
        <v>1150000000</v>
      </c>
      <c r="F75" s="5">
        <v>100</v>
      </c>
      <c r="G75" s="5">
        <v>11500000</v>
      </c>
      <c r="H75">
        <v>0.625</v>
      </c>
      <c r="I75" s="11">
        <v>45823</v>
      </c>
      <c r="J75" s="7">
        <v>4.9954379562043796</v>
      </c>
      <c r="K75" s="11">
        <v>43998</v>
      </c>
      <c r="L75">
        <v>2020</v>
      </c>
      <c r="M75" t="s">
        <v>827</v>
      </c>
      <c r="N75" t="s">
        <v>316</v>
      </c>
      <c r="O75" t="s">
        <v>317</v>
      </c>
      <c r="P75" t="s">
        <v>318</v>
      </c>
      <c r="Q75" t="s">
        <v>319</v>
      </c>
      <c r="R75" t="s">
        <v>320</v>
      </c>
      <c r="S75" t="s">
        <v>321</v>
      </c>
      <c r="T75" t="s">
        <v>322</v>
      </c>
      <c r="U75" t="s">
        <v>317</v>
      </c>
      <c r="V75" t="s">
        <v>732</v>
      </c>
      <c r="W75" t="s">
        <v>320</v>
      </c>
      <c r="X75" s="12">
        <v>1</v>
      </c>
    </row>
    <row r="76" spans="1:24" x14ac:dyDescent="0.2">
      <c r="A76" t="s">
        <v>828</v>
      </c>
      <c r="B76" s="1">
        <v>745176</v>
      </c>
      <c r="C76" t="s">
        <v>829</v>
      </c>
      <c r="D76" t="s">
        <v>829</v>
      </c>
      <c r="E76" s="5">
        <v>291400000</v>
      </c>
      <c r="F76" s="5">
        <v>100</v>
      </c>
      <c r="G76" s="5">
        <v>2914000</v>
      </c>
      <c r="H76">
        <v>3.5</v>
      </c>
      <c r="I76" s="11">
        <v>45823</v>
      </c>
      <c r="J76" s="7">
        <v>4.9790145985401466</v>
      </c>
      <c r="K76" s="11">
        <v>44004</v>
      </c>
      <c r="L76">
        <v>2020</v>
      </c>
      <c r="M76" t="s">
        <v>830</v>
      </c>
      <c r="N76" t="s">
        <v>316</v>
      </c>
      <c r="O76" t="s">
        <v>317</v>
      </c>
      <c r="P76" t="s">
        <v>318</v>
      </c>
      <c r="Q76" t="s">
        <v>319</v>
      </c>
      <c r="R76" t="s">
        <v>320</v>
      </c>
      <c r="S76" t="s">
        <v>321</v>
      </c>
      <c r="T76" t="s">
        <v>322</v>
      </c>
      <c r="U76" t="s">
        <v>317</v>
      </c>
      <c r="V76" t="s">
        <v>538</v>
      </c>
      <c r="W76" t="s">
        <v>320</v>
      </c>
      <c r="X76" s="12">
        <v>1</v>
      </c>
    </row>
    <row r="77" spans="1:24" x14ac:dyDescent="0.2">
      <c r="A77" t="s">
        <v>831</v>
      </c>
      <c r="B77" s="1">
        <v>891399</v>
      </c>
      <c r="C77" t="s">
        <v>832</v>
      </c>
      <c r="D77" t="s">
        <v>833</v>
      </c>
      <c r="E77" s="5">
        <v>316250000</v>
      </c>
      <c r="F77" s="5">
        <v>100</v>
      </c>
      <c r="G77" s="5">
        <v>3162500</v>
      </c>
      <c r="H77">
        <v>3</v>
      </c>
      <c r="I77" s="11">
        <v>45823</v>
      </c>
      <c r="J77" s="7">
        <v>5.0447080291970803</v>
      </c>
      <c r="K77" s="11">
        <v>43980</v>
      </c>
      <c r="L77">
        <v>2020</v>
      </c>
      <c r="M77" t="s">
        <v>834</v>
      </c>
      <c r="N77" t="s">
        <v>316</v>
      </c>
      <c r="O77" t="s">
        <v>317</v>
      </c>
      <c r="P77" t="s">
        <v>318</v>
      </c>
      <c r="Q77" t="s">
        <v>319</v>
      </c>
      <c r="R77" t="s">
        <v>320</v>
      </c>
      <c r="S77" t="s">
        <v>321</v>
      </c>
      <c r="T77" t="s">
        <v>322</v>
      </c>
      <c r="U77" t="s">
        <v>317</v>
      </c>
      <c r="V77" t="s">
        <v>835</v>
      </c>
      <c r="W77" t="s">
        <v>320</v>
      </c>
      <c r="X77" s="12">
        <v>1</v>
      </c>
    </row>
    <row r="78" spans="1:24" x14ac:dyDescent="0.2">
      <c r="A78" t="s">
        <v>836</v>
      </c>
      <c r="B78" s="1">
        <v>951056</v>
      </c>
      <c r="C78" t="s">
        <v>837</v>
      </c>
      <c r="D78" t="s">
        <v>838</v>
      </c>
      <c r="E78" s="5">
        <v>600000000</v>
      </c>
      <c r="F78" s="5">
        <v>100</v>
      </c>
      <c r="G78" s="5">
        <v>6000000</v>
      </c>
      <c r="H78">
        <v>2.25</v>
      </c>
      <c r="I78" s="11">
        <v>45823</v>
      </c>
      <c r="J78" s="7">
        <v>7.008898015058179</v>
      </c>
      <c r="K78" s="11">
        <v>43263</v>
      </c>
      <c r="L78">
        <v>2018</v>
      </c>
      <c r="M78" t="s">
        <v>839</v>
      </c>
      <c r="N78" t="s">
        <v>316</v>
      </c>
      <c r="O78" t="s">
        <v>317</v>
      </c>
      <c r="P78" t="s">
        <v>318</v>
      </c>
      <c r="Q78" t="s">
        <v>319</v>
      </c>
      <c r="R78" t="s">
        <v>320</v>
      </c>
      <c r="S78" t="s">
        <v>321</v>
      </c>
      <c r="T78" t="s">
        <v>322</v>
      </c>
      <c r="U78" t="s">
        <v>317</v>
      </c>
      <c r="V78" t="s">
        <v>354</v>
      </c>
      <c r="W78" t="s">
        <v>320</v>
      </c>
      <c r="X78" s="12">
        <v>1</v>
      </c>
    </row>
    <row r="79" spans="1:24" x14ac:dyDescent="0.2">
      <c r="A79" t="s">
        <v>840</v>
      </c>
      <c r="B79" s="1">
        <v>981722</v>
      </c>
      <c r="C79" t="s">
        <v>841</v>
      </c>
      <c r="D79" t="s">
        <v>842</v>
      </c>
      <c r="E79" s="5">
        <v>75000000</v>
      </c>
      <c r="F79" s="5">
        <v>100</v>
      </c>
      <c r="G79" s="5">
        <v>750000</v>
      </c>
      <c r="H79">
        <v>3</v>
      </c>
      <c r="I79" s="11">
        <v>45838</v>
      </c>
      <c r="J79" s="7">
        <v>7.0335386721423685</v>
      </c>
      <c r="K79" s="11">
        <v>43269</v>
      </c>
      <c r="L79">
        <v>2018</v>
      </c>
      <c r="M79" t="s">
        <v>843</v>
      </c>
      <c r="N79" t="s">
        <v>316</v>
      </c>
      <c r="O79" t="s">
        <v>317</v>
      </c>
      <c r="P79" t="s">
        <v>318</v>
      </c>
      <c r="Q79" t="s">
        <v>319</v>
      </c>
      <c r="R79" t="s">
        <v>320</v>
      </c>
      <c r="S79" t="s">
        <v>321</v>
      </c>
      <c r="T79" t="s">
        <v>844</v>
      </c>
      <c r="U79" t="s">
        <v>317</v>
      </c>
      <c r="V79" t="s">
        <v>374</v>
      </c>
      <c r="W79" t="s">
        <v>320</v>
      </c>
      <c r="X79" s="12">
        <v>1</v>
      </c>
    </row>
    <row r="80" spans="1:24" x14ac:dyDescent="0.2">
      <c r="A80" t="s">
        <v>845</v>
      </c>
      <c r="B80" s="1">
        <v>327864</v>
      </c>
      <c r="C80" t="s">
        <v>846</v>
      </c>
      <c r="D80" t="s">
        <v>847</v>
      </c>
      <c r="E80" s="5">
        <v>100000000</v>
      </c>
      <c r="F80" s="5">
        <v>100</v>
      </c>
      <c r="G80" s="5">
        <v>1000000</v>
      </c>
      <c r="H80">
        <v>4.25</v>
      </c>
      <c r="I80" s="11">
        <v>45839</v>
      </c>
      <c r="J80" s="7">
        <v>5.0200729927007304</v>
      </c>
      <c r="K80" s="11">
        <v>44005</v>
      </c>
      <c r="L80">
        <v>2020</v>
      </c>
      <c r="M80" t="s">
        <v>848</v>
      </c>
      <c r="N80" t="s">
        <v>316</v>
      </c>
      <c r="O80" t="s">
        <v>317</v>
      </c>
      <c r="P80" t="s">
        <v>318</v>
      </c>
      <c r="Q80" t="s">
        <v>319</v>
      </c>
      <c r="R80" t="s">
        <v>320</v>
      </c>
      <c r="S80" t="s">
        <v>321</v>
      </c>
      <c r="T80" t="s">
        <v>322</v>
      </c>
      <c r="U80" t="s">
        <v>317</v>
      </c>
      <c r="V80" t="s">
        <v>374</v>
      </c>
      <c r="W80" t="s">
        <v>320</v>
      </c>
      <c r="X80" s="12">
        <v>1</v>
      </c>
    </row>
    <row r="81" spans="1:24" x14ac:dyDescent="0.2">
      <c r="A81" t="s">
        <v>849</v>
      </c>
      <c r="B81" s="1" t="s">
        <v>110</v>
      </c>
      <c r="C81" t="s">
        <v>850</v>
      </c>
      <c r="D81" t="s">
        <v>851</v>
      </c>
      <c r="E81" s="5">
        <v>402500000</v>
      </c>
      <c r="F81" s="5">
        <v>100</v>
      </c>
      <c r="G81" s="5">
        <v>4025000</v>
      </c>
      <c r="H81">
        <v>0.75</v>
      </c>
      <c r="I81" s="11">
        <v>45870</v>
      </c>
      <c r="J81" s="7">
        <v>5.0583941605839415</v>
      </c>
      <c r="K81" s="11">
        <v>44022</v>
      </c>
      <c r="L81">
        <v>2020</v>
      </c>
      <c r="M81" t="s">
        <v>852</v>
      </c>
      <c r="N81" t="s">
        <v>316</v>
      </c>
      <c r="O81" t="s">
        <v>317</v>
      </c>
      <c r="P81" t="s">
        <v>318</v>
      </c>
      <c r="Q81" t="s">
        <v>319</v>
      </c>
      <c r="R81" t="s">
        <v>320</v>
      </c>
      <c r="S81" t="s">
        <v>321</v>
      </c>
      <c r="T81" t="s">
        <v>322</v>
      </c>
      <c r="U81" t="s">
        <v>317</v>
      </c>
      <c r="V81" t="s">
        <v>442</v>
      </c>
      <c r="W81" t="s">
        <v>320</v>
      </c>
      <c r="X81" s="12">
        <v>1</v>
      </c>
    </row>
    <row r="82" spans="1:24" x14ac:dyDescent="0.2">
      <c r="A82" t="s">
        <v>853</v>
      </c>
      <c r="B82" s="1">
        <v>511922</v>
      </c>
      <c r="C82" t="s">
        <v>854</v>
      </c>
      <c r="D82" t="s">
        <v>855</v>
      </c>
      <c r="E82" s="5">
        <v>230000000</v>
      </c>
      <c r="F82" s="5">
        <v>100</v>
      </c>
      <c r="G82" s="5">
        <v>2300000</v>
      </c>
      <c r="H82">
        <v>2</v>
      </c>
      <c r="I82" s="11">
        <v>45870</v>
      </c>
      <c r="J82" s="7">
        <v>7.0335386721423685</v>
      </c>
      <c r="K82" s="11">
        <v>43301</v>
      </c>
      <c r="L82">
        <v>2018</v>
      </c>
      <c r="M82" t="s">
        <v>856</v>
      </c>
      <c r="N82" t="s">
        <v>316</v>
      </c>
      <c r="O82" t="s">
        <v>317</v>
      </c>
      <c r="P82" t="s">
        <v>318</v>
      </c>
      <c r="Q82" t="s">
        <v>319</v>
      </c>
      <c r="R82" t="s">
        <v>320</v>
      </c>
      <c r="S82" t="s">
        <v>321</v>
      </c>
      <c r="T82" t="s">
        <v>322</v>
      </c>
      <c r="U82" t="s">
        <v>317</v>
      </c>
      <c r="V82" t="s">
        <v>857</v>
      </c>
      <c r="W82" t="s">
        <v>320</v>
      </c>
      <c r="X82" s="12">
        <v>1</v>
      </c>
    </row>
    <row r="83" spans="1:24" x14ac:dyDescent="0.2">
      <c r="A83" t="s">
        <v>858</v>
      </c>
      <c r="B83" s="1">
        <v>271812</v>
      </c>
      <c r="C83" t="s">
        <v>859</v>
      </c>
      <c r="D83" t="s">
        <v>860</v>
      </c>
      <c r="E83" s="5">
        <v>230000000</v>
      </c>
      <c r="F83" s="5">
        <v>100</v>
      </c>
      <c r="G83" s="5">
        <v>2300000</v>
      </c>
      <c r="H83">
        <v>1.25</v>
      </c>
      <c r="I83" s="11">
        <v>45870</v>
      </c>
      <c r="J83" s="7">
        <v>4.9625912408759127</v>
      </c>
      <c r="K83" s="11">
        <v>44057</v>
      </c>
      <c r="L83">
        <v>2020</v>
      </c>
      <c r="M83" t="s">
        <v>861</v>
      </c>
      <c r="N83" t="s">
        <v>316</v>
      </c>
      <c r="O83" t="s">
        <v>317</v>
      </c>
      <c r="P83" t="s">
        <v>318</v>
      </c>
      <c r="Q83" t="s">
        <v>319</v>
      </c>
      <c r="R83" t="s">
        <v>320</v>
      </c>
      <c r="S83" t="s">
        <v>321</v>
      </c>
      <c r="T83" t="s">
        <v>322</v>
      </c>
      <c r="U83" t="s">
        <v>317</v>
      </c>
      <c r="V83" t="s">
        <v>329</v>
      </c>
      <c r="W83" t="s">
        <v>320</v>
      </c>
      <c r="X83" s="12">
        <v>1</v>
      </c>
    </row>
    <row r="84" spans="1:24" x14ac:dyDescent="0.2">
      <c r="A84" t="s">
        <v>862</v>
      </c>
      <c r="B84" s="1" t="s">
        <v>108</v>
      </c>
      <c r="C84" t="s">
        <v>863</v>
      </c>
      <c r="D84" t="s">
        <v>864</v>
      </c>
      <c r="E84" s="5">
        <v>517500000</v>
      </c>
      <c r="F84" s="5">
        <v>100</v>
      </c>
      <c r="G84" s="5">
        <v>5175000</v>
      </c>
      <c r="H84">
        <v>0.75</v>
      </c>
      <c r="I84" s="11">
        <v>45884</v>
      </c>
      <c r="J84" s="7">
        <v>4.9844890510948909</v>
      </c>
      <c r="K84" s="11">
        <v>44063</v>
      </c>
      <c r="L84">
        <v>2020</v>
      </c>
      <c r="M84" t="s">
        <v>865</v>
      </c>
      <c r="N84" t="s">
        <v>316</v>
      </c>
      <c r="O84" t="s">
        <v>317</v>
      </c>
      <c r="P84" t="s">
        <v>318</v>
      </c>
      <c r="Q84" t="s">
        <v>319</v>
      </c>
      <c r="R84" t="s">
        <v>320</v>
      </c>
      <c r="S84" t="s">
        <v>321</v>
      </c>
      <c r="T84" t="s">
        <v>322</v>
      </c>
      <c r="U84" t="s">
        <v>317</v>
      </c>
      <c r="V84" t="s">
        <v>404</v>
      </c>
      <c r="W84" t="s">
        <v>320</v>
      </c>
      <c r="X84" s="12">
        <v>1</v>
      </c>
    </row>
    <row r="85" spans="1:24" x14ac:dyDescent="0.2">
      <c r="A85" t="s">
        <v>866</v>
      </c>
      <c r="B85" s="1">
        <v>362788</v>
      </c>
      <c r="C85" t="s">
        <v>867</v>
      </c>
      <c r="D85" t="s">
        <v>868</v>
      </c>
      <c r="E85" s="5">
        <v>575000000</v>
      </c>
      <c r="F85" s="5">
        <v>100</v>
      </c>
      <c r="G85" s="5">
        <v>5750000</v>
      </c>
      <c r="H85">
        <v>0.5</v>
      </c>
      <c r="I85" s="11">
        <v>45884</v>
      </c>
      <c r="J85" s="7">
        <v>5.5182481751824817</v>
      </c>
      <c r="K85" s="11">
        <v>43868</v>
      </c>
      <c r="L85">
        <v>2020</v>
      </c>
      <c r="M85" t="s">
        <v>869</v>
      </c>
      <c r="N85" t="s">
        <v>316</v>
      </c>
      <c r="O85" t="s">
        <v>317</v>
      </c>
      <c r="P85" t="s">
        <v>318</v>
      </c>
      <c r="Q85" t="s">
        <v>319</v>
      </c>
      <c r="R85" t="s">
        <v>320</v>
      </c>
      <c r="S85" t="s">
        <v>321</v>
      </c>
      <c r="T85" t="s">
        <v>322</v>
      </c>
      <c r="U85" t="s">
        <v>317</v>
      </c>
      <c r="V85" t="s">
        <v>374</v>
      </c>
      <c r="W85" t="s">
        <v>320</v>
      </c>
      <c r="X85" s="12">
        <v>1</v>
      </c>
    </row>
    <row r="86" spans="1:24" x14ac:dyDescent="0.2">
      <c r="A86" t="s">
        <v>870</v>
      </c>
      <c r="B86" s="1" t="s">
        <v>98</v>
      </c>
      <c r="C86" t="s">
        <v>871</v>
      </c>
      <c r="D86" t="s">
        <v>872</v>
      </c>
      <c r="E86" s="5">
        <v>460000000</v>
      </c>
      <c r="F86" s="5">
        <v>100</v>
      </c>
      <c r="G86" s="5">
        <v>4600000</v>
      </c>
      <c r="H86">
        <v>4.5</v>
      </c>
      <c r="I86" s="11">
        <v>45884</v>
      </c>
      <c r="J86" s="7">
        <v>4.9817518248175183</v>
      </c>
      <c r="K86" s="11">
        <v>44064</v>
      </c>
      <c r="L86">
        <v>2020</v>
      </c>
      <c r="M86" t="s">
        <v>873</v>
      </c>
      <c r="N86" t="s">
        <v>316</v>
      </c>
      <c r="O86" t="s">
        <v>317</v>
      </c>
      <c r="P86" t="s">
        <v>318</v>
      </c>
      <c r="Q86" t="s">
        <v>319</v>
      </c>
      <c r="R86" t="s">
        <v>320</v>
      </c>
      <c r="S86" t="s">
        <v>321</v>
      </c>
      <c r="T86" t="s">
        <v>322</v>
      </c>
      <c r="U86" t="s">
        <v>317</v>
      </c>
      <c r="V86" t="s">
        <v>874</v>
      </c>
      <c r="W86" t="s">
        <v>320</v>
      </c>
      <c r="X86" s="12">
        <v>1</v>
      </c>
    </row>
    <row r="87" spans="1:24" x14ac:dyDescent="0.2">
      <c r="A87" t="s">
        <v>875</v>
      </c>
      <c r="B87" s="1" t="s">
        <v>76</v>
      </c>
      <c r="C87" t="s">
        <v>876</v>
      </c>
      <c r="D87" t="s">
        <v>877</v>
      </c>
      <c r="E87" s="5">
        <v>192500000</v>
      </c>
      <c r="F87" s="5">
        <v>100</v>
      </c>
      <c r="G87" s="5">
        <v>1925000</v>
      </c>
      <c r="H87">
        <v>2.5</v>
      </c>
      <c r="I87" s="11">
        <v>45884</v>
      </c>
      <c r="J87" s="7">
        <v>8.0225129297231526</v>
      </c>
      <c r="K87" s="11">
        <v>42954</v>
      </c>
      <c r="L87">
        <v>2017</v>
      </c>
      <c r="M87" t="s">
        <v>878</v>
      </c>
      <c r="N87" t="s">
        <v>316</v>
      </c>
      <c r="O87" t="s">
        <v>317</v>
      </c>
      <c r="P87" t="s">
        <v>318</v>
      </c>
      <c r="Q87" t="s">
        <v>319</v>
      </c>
      <c r="R87" t="s">
        <v>320</v>
      </c>
      <c r="S87" t="s">
        <v>321</v>
      </c>
      <c r="T87" t="s">
        <v>322</v>
      </c>
      <c r="U87" t="s">
        <v>317</v>
      </c>
      <c r="V87" t="s">
        <v>442</v>
      </c>
      <c r="W87" t="s">
        <v>320</v>
      </c>
      <c r="X87" s="12">
        <v>1</v>
      </c>
    </row>
    <row r="88" spans="1:24" x14ac:dyDescent="0.2">
      <c r="A88" t="s">
        <v>879</v>
      </c>
      <c r="B88" s="1" t="s">
        <v>208</v>
      </c>
      <c r="C88" t="s">
        <v>880</v>
      </c>
      <c r="D88" t="s">
        <v>881</v>
      </c>
      <c r="E88" s="5">
        <v>230000000</v>
      </c>
      <c r="F88" s="5">
        <v>100</v>
      </c>
      <c r="G88" s="5">
        <v>2300000</v>
      </c>
      <c r="H88">
        <v>2.5</v>
      </c>
      <c r="I88" s="11">
        <v>45884</v>
      </c>
      <c r="J88" s="7">
        <v>5.0091240875912408</v>
      </c>
      <c r="K88" s="11">
        <v>44054</v>
      </c>
      <c r="L88">
        <v>2020</v>
      </c>
      <c r="M88" t="s">
        <v>882</v>
      </c>
      <c r="N88" t="s">
        <v>316</v>
      </c>
      <c r="O88" t="s">
        <v>317</v>
      </c>
      <c r="P88" t="s">
        <v>318</v>
      </c>
      <c r="Q88" t="s">
        <v>319</v>
      </c>
      <c r="R88" t="s">
        <v>320</v>
      </c>
      <c r="S88" t="s">
        <v>321</v>
      </c>
      <c r="T88" t="s">
        <v>322</v>
      </c>
      <c r="U88" t="s">
        <v>317</v>
      </c>
      <c r="V88" t="s">
        <v>883</v>
      </c>
      <c r="W88" t="s">
        <v>320</v>
      </c>
      <c r="X88" s="12">
        <v>1</v>
      </c>
    </row>
    <row r="89" spans="1:24" x14ac:dyDescent="0.2">
      <c r="A89" t="s">
        <v>884</v>
      </c>
      <c r="B89" s="1" t="s">
        <v>216</v>
      </c>
      <c r="C89" t="s">
        <v>885</v>
      </c>
      <c r="D89" t="s">
        <v>886</v>
      </c>
      <c r="E89" s="5">
        <v>400000000</v>
      </c>
      <c r="F89" s="5">
        <v>100</v>
      </c>
      <c r="G89" s="5">
        <v>4000000</v>
      </c>
      <c r="H89">
        <v>0.25</v>
      </c>
      <c r="I89" s="11">
        <v>45884</v>
      </c>
      <c r="J89" s="7">
        <v>4.9844890510948909</v>
      </c>
      <c r="K89" s="11">
        <v>44063</v>
      </c>
      <c r="L89">
        <v>2020</v>
      </c>
      <c r="M89" t="s">
        <v>887</v>
      </c>
      <c r="N89" t="s">
        <v>316</v>
      </c>
      <c r="O89" t="s">
        <v>317</v>
      </c>
      <c r="P89" t="s">
        <v>318</v>
      </c>
      <c r="Q89" t="s">
        <v>319</v>
      </c>
      <c r="R89" t="s">
        <v>320</v>
      </c>
      <c r="S89" t="s">
        <v>321</v>
      </c>
      <c r="T89" t="s">
        <v>322</v>
      </c>
      <c r="U89" t="s">
        <v>317</v>
      </c>
      <c r="V89" t="s">
        <v>888</v>
      </c>
      <c r="W89" t="s">
        <v>320</v>
      </c>
      <c r="X89" s="12">
        <v>1</v>
      </c>
    </row>
    <row r="90" spans="1:24" x14ac:dyDescent="0.2">
      <c r="A90" t="s">
        <v>889</v>
      </c>
      <c r="B90" s="1">
        <v>516419</v>
      </c>
      <c r="C90" t="s">
        <v>890</v>
      </c>
      <c r="D90" t="s">
        <v>891</v>
      </c>
      <c r="E90" s="5">
        <v>747500000</v>
      </c>
      <c r="F90" s="5">
        <v>100</v>
      </c>
      <c r="G90" s="5">
        <v>7475000</v>
      </c>
      <c r="H90">
        <v>1</v>
      </c>
      <c r="I90" s="11">
        <v>45901</v>
      </c>
      <c r="J90" s="7">
        <v>5.0282846715328473</v>
      </c>
      <c r="K90" s="11">
        <v>44064</v>
      </c>
      <c r="L90">
        <v>2020</v>
      </c>
      <c r="M90" t="s">
        <v>892</v>
      </c>
      <c r="N90" t="s">
        <v>316</v>
      </c>
      <c r="O90" t="s">
        <v>317</v>
      </c>
      <c r="P90" t="s">
        <v>318</v>
      </c>
      <c r="Q90" t="s">
        <v>319</v>
      </c>
      <c r="R90" t="s">
        <v>320</v>
      </c>
      <c r="S90" t="s">
        <v>321</v>
      </c>
      <c r="T90" t="s">
        <v>322</v>
      </c>
      <c r="U90" t="s">
        <v>317</v>
      </c>
      <c r="V90" t="s">
        <v>638</v>
      </c>
      <c r="W90" t="s">
        <v>320</v>
      </c>
      <c r="X90" s="12">
        <v>1</v>
      </c>
    </row>
    <row r="91" spans="1:24" x14ac:dyDescent="0.2">
      <c r="A91" t="s">
        <v>893</v>
      </c>
      <c r="B91" s="1" t="s">
        <v>164</v>
      </c>
      <c r="C91" t="s">
        <v>894</v>
      </c>
      <c r="D91" t="s">
        <v>895</v>
      </c>
      <c r="E91" s="5">
        <v>1060000000</v>
      </c>
      <c r="F91" s="5">
        <v>100</v>
      </c>
      <c r="G91" s="5">
        <v>10600000</v>
      </c>
      <c r="H91">
        <v>0.125</v>
      </c>
      <c r="I91" s="11">
        <v>45901</v>
      </c>
      <c r="J91" s="7">
        <v>5.9788815017598749</v>
      </c>
      <c r="K91" s="11">
        <v>43717</v>
      </c>
      <c r="L91">
        <v>2019</v>
      </c>
      <c r="M91" t="s">
        <v>896</v>
      </c>
      <c r="N91" t="s">
        <v>316</v>
      </c>
      <c r="O91" t="s">
        <v>317</v>
      </c>
      <c r="P91" t="s">
        <v>318</v>
      </c>
      <c r="Q91" t="s">
        <v>319</v>
      </c>
      <c r="R91" t="s">
        <v>320</v>
      </c>
      <c r="S91" t="s">
        <v>321</v>
      </c>
      <c r="T91" t="s">
        <v>322</v>
      </c>
      <c r="U91" t="s">
        <v>317</v>
      </c>
      <c r="V91" t="s">
        <v>329</v>
      </c>
      <c r="W91" t="s">
        <v>320</v>
      </c>
      <c r="X91" s="12">
        <v>1</v>
      </c>
    </row>
    <row r="92" spans="1:24" x14ac:dyDescent="0.2">
      <c r="A92" t="s">
        <v>897</v>
      </c>
      <c r="B92" s="1" t="s">
        <v>176</v>
      </c>
      <c r="C92" t="s">
        <v>898</v>
      </c>
      <c r="D92" t="s">
        <v>899</v>
      </c>
      <c r="E92" s="5">
        <v>632500000</v>
      </c>
      <c r="F92" s="5">
        <v>100</v>
      </c>
      <c r="G92" s="5">
        <v>6325000</v>
      </c>
      <c r="H92">
        <v>0</v>
      </c>
      <c r="I92" s="11">
        <v>45915</v>
      </c>
      <c r="J92" s="7">
        <v>4.9708029197080297</v>
      </c>
      <c r="K92" s="11">
        <v>44099</v>
      </c>
      <c r="L92">
        <v>2020</v>
      </c>
      <c r="M92" t="s">
        <v>900</v>
      </c>
      <c r="N92" t="s">
        <v>316</v>
      </c>
      <c r="O92" t="s">
        <v>317</v>
      </c>
      <c r="P92" t="s">
        <v>318</v>
      </c>
      <c r="Q92" t="s">
        <v>319</v>
      </c>
      <c r="R92" t="s">
        <v>320</v>
      </c>
      <c r="S92" t="s">
        <v>610</v>
      </c>
      <c r="T92" t="s">
        <v>322</v>
      </c>
      <c r="U92" t="s">
        <v>317</v>
      </c>
      <c r="V92" t="s">
        <v>695</v>
      </c>
      <c r="W92" t="s">
        <v>320</v>
      </c>
      <c r="X92" s="12">
        <v>1</v>
      </c>
    </row>
    <row r="93" spans="1:24" x14ac:dyDescent="0.2">
      <c r="A93" t="s">
        <v>901</v>
      </c>
      <c r="B93" s="1" t="s">
        <v>60</v>
      </c>
      <c r="C93" t="s">
        <v>902</v>
      </c>
      <c r="D93" t="s">
        <v>903</v>
      </c>
      <c r="E93" s="5">
        <v>575000000</v>
      </c>
      <c r="F93" s="5">
        <v>100</v>
      </c>
      <c r="G93" s="5">
        <v>5750000</v>
      </c>
      <c r="H93">
        <v>0.25</v>
      </c>
      <c r="I93" s="11">
        <v>45915</v>
      </c>
      <c r="J93" s="7">
        <v>4.9708029197080297</v>
      </c>
      <c r="K93" s="11">
        <v>44099</v>
      </c>
      <c r="L93">
        <v>2020</v>
      </c>
      <c r="M93" t="s">
        <v>904</v>
      </c>
      <c r="N93" t="s">
        <v>316</v>
      </c>
      <c r="O93" t="s">
        <v>317</v>
      </c>
      <c r="P93" t="s">
        <v>318</v>
      </c>
      <c r="Q93" t="s">
        <v>319</v>
      </c>
      <c r="R93" t="s">
        <v>320</v>
      </c>
      <c r="S93" t="s">
        <v>321</v>
      </c>
      <c r="T93" t="s">
        <v>322</v>
      </c>
      <c r="U93" t="s">
        <v>317</v>
      </c>
      <c r="V93" t="s">
        <v>905</v>
      </c>
      <c r="W93" t="s">
        <v>320</v>
      </c>
      <c r="X93" s="12">
        <v>1</v>
      </c>
    </row>
    <row r="94" spans="1:24" x14ac:dyDescent="0.2">
      <c r="A94" t="s">
        <v>906</v>
      </c>
      <c r="B94" s="1" t="s">
        <v>198</v>
      </c>
      <c r="C94" t="s">
        <v>907</v>
      </c>
      <c r="D94" t="s">
        <v>908</v>
      </c>
      <c r="E94" s="5">
        <v>230000000</v>
      </c>
      <c r="F94" s="5">
        <v>100</v>
      </c>
      <c r="G94" s="5">
        <v>2300000</v>
      </c>
      <c r="H94">
        <v>1</v>
      </c>
      <c r="I94" s="11">
        <v>45915</v>
      </c>
      <c r="J94" s="7">
        <v>4.9790145985401466</v>
      </c>
      <c r="K94" s="11">
        <v>44096</v>
      </c>
      <c r="L94">
        <v>2020</v>
      </c>
      <c r="M94" t="s">
        <v>909</v>
      </c>
      <c r="N94" t="s">
        <v>316</v>
      </c>
      <c r="O94" t="s">
        <v>317</v>
      </c>
      <c r="P94" t="s">
        <v>318</v>
      </c>
      <c r="Q94" t="s">
        <v>319</v>
      </c>
      <c r="R94" t="s">
        <v>320</v>
      </c>
      <c r="S94" t="s">
        <v>321</v>
      </c>
      <c r="T94" t="s">
        <v>322</v>
      </c>
      <c r="U94" t="s">
        <v>317</v>
      </c>
      <c r="V94" t="s">
        <v>910</v>
      </c>
      <c r="W94" t="s">
        <v>320</v>
      </c>
      <c r="X94" s="12">
        <v>1</v>
      </c>
    </row>
    <row r="95" spans="1:24" x14ac:dyDescent="0.2">
      <c r="A95" t="s">
        <v>911</v>
      </c>
      <c r="B95" s="1">
        <v>906546</v>
      </c>
      <c r="C95" t="s">
        <v>912</v>
      </c>
      <c r="D95" t="s">
        <v>913</v>
      </c>
      <c r="E95" s="5">
        <v>100050000</v>
      </c>
      <c r="F95" s="5">
        <v>100</v>
      </c>
      <c r="G95" s="5">
        <v>1000500</v>
      </c>
      <c r="H95">
        <v>5</v>
      </c>
      <c r="I95" s="11">
        <v>45915</v>
      </c>
      <c r="J95" s="7">
        <v>4.9790145985401466</v>
      </c>
      <c r="K95" s="11">
        <v>44096</v>
      </c>
      <c r="L95">
        <v>2020</v>
      </c>
      <c r="M95" t="s">
        <v>914</v>
      </c>
      <c r="N95" t="s">
        <v>316</v>
      </c>
      <c r="O95" t="s">
        <v>317</v>
      </c>
      <c r="P95" t="s">
        <v>318</v>
      </c>
      <c r="Q95" t="s">
        <v>319</v>
      </c>
      <c r="R95" t="s">
        <v>320</v>
      </c>
      <c r="S95" t="s">
        <v>321</v>
      </c>
      <c r="T95" t="s">
        <v>322</v>
      </c>
      <c r="U95" t="s">
        <v>317</v>
      </c>
      <c r="V95" t="s">
        <v>874</v>
      </c>
      <c r="W95" t="s">
        <v>320</v>
      </c>
      <c r="X95" s="12">
        <v>1</v>
      </c>
    </row>
    <row r="96" spans="1:24" x14ac:dyDescent="0.2">
      <c r="A96" t="s">
        <v>915</v>
      </c>
      <c r="B96" s="1" t="s">
        <v>170</v>
      </c>
      <c r="C96" t="s">
        <v>630</v>
      </c>
      <c r="D96" t="s">
        <v>631</v>
      </c>
      <c r="E96" s="5">
        <v>1518000000</v>
      </c>
      <c r="F96" s="5">
        <v>100</v>
      </c>
      <c r="G96" s="5">
        <v>15180000</v>
      </c>
      <c r="H96">
        <v>0.625</v>
      </c>
      <c r="I96" s="11">
        <v>45931</v>
      </c>
      <c r="J96" s="7">
        <v>5.1295620437956204</v>
      </c>
      <c r="K96" s="11">
        <v>44057</v>
      </c>
      <c r="L96">
        <v>2020</v>
      </c>
      <c r="M96" t="s">
        <v>916</v>
      </c>
      <c r="N96" t="s">
        <v>316</v>
      </c>
      <c r="O96" t="s">
        <v>317</v>
      </c>
      <c r="P96" t="s">
        <v>318</v>
      </c>
      <c r="Q96" t="s">
        <v>319</v>
      </c>
      <c r="R96" t="s">
        <v>320</v>
      </c>
      <c r="S96" t="s">
        <v>321</v>
      </c>
      <c r="T96" t="s">
        <v>322</v>
      </c>
      <c r="U96" t="s">
        <v>317</v>
      </c>
      <c r="V96" t="s">
        <v>633</v>
      </c>
      <c r="W96" t="s">
        <v>320</v>
      </c>
      <c r="X96" s="12">
        <v>1</v>
      </c>
    </row>
    <row r="97" spans="1:24" x14ac:dyDescent="0.2">
      <c r="A97" t="s">
        <v>917</v>
      </c>
      <c r="B97" s="1" t="s">
        <v>180</v>
      </c>
      <c r="C97" t="s">
        <v>918</v>
      </c>
      <c r="D97" t="s">
        <v>919</v>
      </c>
      <c r="E97" s="5">
        <v>661250000</v>
      </c>
      <c r="F97" s="5">
        <v>100</v>
      </c>
      <c r="G97" s="5">
        <v>6612500</v>
      </c>
      <c r="H97">
        <v>0</v>
      </c>
      <c r="I97" s="11">
        <v>45945</v>
      </c>
      <c r="J97" s="7">
        <v>4.9844890510948909</v>
      </c>
      <c r="K97" s="11">
        <v>44124</v>
      </c>
      <c r="L97">
        <v>2020</v>
      </c>
      <c r="M97" t="s">
        <v>920</v>
      </c>
      <c r="N97" t="s">
        <v>316</v>
      </c>
      <c r="O97" t="s">
        <v>317</v>
      </c>
      <c r="P97" t="s">
        <v>318</v>
      </c>
      <c r="Q97" t="s">
        <v>319</v>
      </c>
      <c r="R97" t="s">
        <v>320</v>
      </c>
      <c r="S97" t="s">
        <v>610</v>
      </c>
      <c r="T97" t="s">
        <v>322</v>
      </c>
      <c r="U97" t="s">
        <v>317</v>
      </c>
      <c r="V97" t="s">
        <v>921</v>
      </c>
      <c r="W97" t="s">
        <v>320</v>
      </c>
      <c r="X97" s="12">
        <v>1</v>
      </c>
    </row>
    <row r="98" spans="1:24" x14ac:dyDescent="0.2">
      <c r="A98" t="s">
        <v>922</v>
      </c>
      <c r="B98" s="1" t="s">
        <v>224</v>
      </c>
      <c r="C98" t="s">
        <v>923</v>
      </c>
      <c r="D98" t="s">
        <v>924</v>
      </c>
      <c r="E98" s="5">
        <v>172500000</v>
      </c>
      <c r="F98" s="5">
        <v>100</v>
      </c>
      <c r="G98" s="5">
        <v>1725000</v>
      </c>
      <c r="H98">
        <v>1.5</v>
      </c>
      <c r="I98" s="11">
        <v>45945</v>
      </c>
      <c r="J98" s="7">
        <v>6.9815195071868583</v>
      </c>
      <c r="K98" s="11">
        <v>43395</v>
      </c>
      <c r="L98">
        <v>2018</v>
      </c>
      <c r="M98" t="s">
        <v>925</v>
      </c>
      <c r="N98" t="s">
        <v>316</v>
      </c>
      <c r="O98" t="s">
        <v>317</v>
      </c>
      <c r="P98" t="s">
        <v>318</v>
      </c>
      <c r="Q98" t="s">
        <v>319</v>
      </c>
      <c r="R98" t="s">
        <v>320</v>
      </c>
      <c r="S98" t="s">
        <v>321</v>
      </c>
      <c r="T98" t="s">
        <v>322</v>
      </c>
      <c r="U98" t="s">
        <v>317</v>
      </c>
      <c r="V98" t="s">
        <v>905</v>
      </c>
      <c r="W98" t="s">
        <v>320</v>
      </c>
      <c r="X98" s="12">
        <v>1</v>
      </c>
    </row>
    <row r="99" spans="1:24" x14ac:dyDescent="0.2">
      <c r="A99" t="s">
        <v>926</v>
      </c>
      <c r="B99" s="1" t="s">
        <v>82</v>
      </c>
      <c r="C99" t="s">
        <v>927</v>
      </c>
      <c r="D99" t="s">
        <v>928</v>
      </c>
      <c r="E99" s="5">
        <v>1207500000</v>
      </c>
      <c r="F99" s="5">
        <v>100</v>
      </c>
      <c r="G99" s="5">
        <v>12075000</v>
      </c>
      <c r="H99">
        <v>0.25</v>
      </c>
      <c r="I99" s="11">
        <v>45976</v>
      </c>
      <c r="J99" s="7">
        <v>5.5045620437956204</v>
      </c>
      <c r="K99" s="11">
        <v>43965</v>
      </c>
      <c r="L99">
        <v>2020</v>
      </c>
      <c r="M99" t="s">
        <v>929</v>
      </c>
      <c r="N99" t="s">
        <v>316</v>
      </c>
      <c r="O99" t="s">
        <v>317</v>
      </c>
      <c r="P99" t="s">
        <v>318</v>
      </c>
      <c r="Q99" t="s">
        <v>319</v>
      </c>
      <c r="R99" t="s">
        <v>320</v>
      </c>
      <c r="S99" t="s">
        <v>321</v>
      </c>
      <c r="T99" t="s">
        <v>322</v>
      </c>
      <c r="U99" t="s">
        <v>317</v>
      </c>
      <c r="V99" t="s">
        <v>374</v>
      </c>
      <c r="W99" t="s">
        <v>320</v>
      </c>
      <c r="X99" s="12">
        <v>1</v>
      </c>
    </row>
    <row r="100" spans="1:24" x14ac:dyDescent="0.2">
      <c r="A100" t="s">
        <v>930</v>
      </c>
      <c r="B100" s="1" t="s">
        <v>146</v>
      </c>
      <c r="C100" t="s">
        <v>931</v>
      </c>
      <c r="D100" t="s">
        <v>932</v>
      </c>
      <c r="E100" s="5">
        <v>143750000</v>
      </c>
      <c r="F100" s="5">
        <v>100</v>
      </c>
      <c r="G100" s="5">
        <v>1437500</v>
      </c>
      <c r="H100">
        <v>1.25</v>
      </c>
      <c r="I100" s="11">
        <v>45976</v>
      </c>
      <c r="J100" s="7">
        <v>4.9735401459854014</v>
      </c>
      <c r="K100" s="11">
        <v>44159</v>
      </c>
      <c r="L100">
        <v>2020</v>
      </c>
      <c r="M100" t="s">
        <v>933</v>
      </c>
      <c r="N100" t="s">
        <v>316</v>
      </c>
      <c r="O100" t="s">
        <v>317</v>
      </c>
      <c r="P100" t="s">
        <v>318</v>
      </c>
      <c r="Q100" t="s">
        <v>319</v>
      </c>
      <c r="R100" t="s">
        <v>320</v>
      </c>
      <c r="S100" t="s">
        <v>321</v>
      </c>
      <c r="T100" t="s">
        <v>322</v>
      </c>
      <c r="U100" t="s">
        <v>317</v>
      </c>
      <c r="V100" t="s">
        <v>934</v>
      </c>
      <c r="W100" t="s">
        <v>320</v>
      </c>
      <c r="X100" s="12">
        <v>1</v>
      </c>
    </row>
    <row r="101" spans="1:24" x14ac:dyDescent="0.2">
      <c r="A101" t="s">
        <v>935</v>
      </c>
      <c r="B101" s="1" t="s">
        <v>132</v>
      </c>
      <c r="C101" t="s">
        <v>936</v>
      </c>
      <c r="D101" t="s">
        <v>937</v>
      </c>
      <c r="E101" s="5">
        <v>350000000</v>
      </c>
      <c r="F101" s="5">
        <v>100</v>
      </c>
      <c r="G101" s="5">
        <v>3500000</v>
      </c>
      <c r="H101">
        <v>0.125</v>
      </c>
      <c r="I101" s="11">
        <v>45976</v>
      </c>
      <c r="J101" s="7">
        <v>4.9899635036496353</v>
      </c>
      <c r="K101" s="11">
        <v>44153</v>
      </c>
      <c r="L101">
        <v>2020</v>
      </c>
      <c r="M101" t="s">
        <v>938</v>
      </c>
      <c r="N101" t="s">
        <v>316</v>
      </c>
      <c r="O101" t="s">
        <v>317</v>
      </c>
      <c r="P101" t="s">
        <v>318</v>
      </c>
      <c r="Q101" t="s">
        <v>319</v>
      </c>
      <c r="R101" t="s">
        <v>320</v>
      </c>
      <c r="S101" t="s">
        <v>321</v>
      </c>
      <c r="T101" t="s">
        <v>322</v>
      </c>
      <c r="U101" t="s">
        <v>317</v>
      </c>
      <c r="V101" t="s">
        <v>404</v>
      </c>
      <c r="W101" t="s">
        <v>320</v>
      </c>
      <c r="X101" s="12">
        <v>1</v>
      </c>
    </row>
    <row r="102" spans="1:24" x14ac:dyDescent="0.2">
      <c r="A102" t="s">
        <v>939</v>
      </c>
      <c r="B102" s="1">
        <v>905016</v>
      </c>
      <c r="C102" t="s">
        <v>940</v>
      </c>
      <c r="D102" t="s">
        <v>941</v>
      </c>
      <c r="E102" s="5">
        <v>600000000</v>
      </c>
      <c r="F102" s="5">
        <v>98.25</v>
      </c>
      <c r="G102" s="5">
        <v>6106870.2290076334</v>
      </c>
      <c r="H102">
        <v>0</v>
      </c>
      <c r="I102" s="11">
        <v>45976</v>
      </c>
      <c r="J102" s="7">
        <v>4.9489051094890515</v>
      </c>
      <c r="K102" s="11">
        <v>44168</v>
      </c>
      <c r="L102">
        <v>2020</v>
      </c>
      <c r="M102" t="s">
        <v>942</v>
      </c>
      <c r="N102" t="s">
        <v>316</v>
      </c>
      <c r="O102" t="s">
        <v>317</v>
      </c>
      <c r="P102" t="s">
        <v>318</v>
      </c>
      <c r="Q102" t="s">
        <v>319</v>
      </c>
      <c r="R102" t="s">
        <v>320</v>
      </c>
      <c r="S102" t="s">
        <v>610</v>
      </c>
      <c r="T102" t="s">
        <v>322</v>
      </c>
      <c r="U102" t="s">
        <v>317</v>
      </c>
      <c r="V102" t="s">
        <v>943</v>
      </c>
      <c r="W102" t="s">
        <v>320</v>
      </c>
      <c r="X102" s="12">
        <v>1</v>
      </c>
    </row>
    <row r="103" spans="1:24" x14ac:dyDescent="0.2">
      <c r="A103" t="s">
        <v>944</v>
      </c>
      <c r="B103" s="1" t="s">
        <v>210</v>
      </c>
      <c r="C103" t="s">
        <v>945</v>
      </c>
      <c r="D103" t="s">
        <v>946</v>
      </c>
      <c r="E103" s="5">
        <v>150000000</v>
      </c>
      <c r="F103" s="5">
        <v>100</v>
      </c>
      <c r="G103" s="5">
        <v>1500000</v>
      </c>
      <c r="H103">
        <v>5</v>
      </c>
      <c r="I103" s="11">
        <v>45992</v>
      </c>
      <c r="J103" s="7">
        <v>5.4607664233576649</v>
      </c>
      <c r="K103" s="11">
        <v>43997</v>
      </c>
      <c r="L103">
        <v>2020</v>
      </c>
      <c r="M103" t="s">
        <v>947</v>
      </c>
      <c r="N103" t="s">
        <v>316</v>
      </c>
      <c r="O103" t="s">
        <v>317</v>
      </c>
      <c r="P103" t="s">
        <v>318</v>
      </c>
      <c r="Q103" t="s">
        <v>319</v>
      </c>
      <c r="R103" t="s">
        <v>320</v>
      </c>
      <c r="S103" t="s">
        <v>321</v>
      </c>
      <c r="T103" t="s">
        <v>322</v>
      </c>
      <c r="U103" t="s">
        <v>317</v>
      </c>
      <c r="V103" t="s">
        <v>948</v>
      </c>
      <c r="W103" t="s">
        <v>320</v>
      </c>
      <c r="X103" s="12">
        <v>1</v>
      </c>
    </row>
    <row r="104" spans="1:24" x14ac:dyDescent="0.2">
      <c r="A104" t="s">
        <v>949</v>
      </c>
      <c r="B104" s="1" t="s">
        <v>214</v>
      </c>
      <c r="C104" t="s">
        <v>950</v>
      </c>
      <c r="D104" t="s">
        <v>951</v>
      </c>
      <c r="E104" s="5">
        <v>1150000000</v>
      </c>
      <c r="F104" s="5">
        <v>100</v>
      </c>
      <c r="G104" s="5">
        <v>11500000</v>
      </c>
      <c r="H104">
        <v>0</v>
      </c>
      <c r="I104" s="11">
        <v>46006</v>
      </c>
      <c r="J104" s="7">
        <v>5.0091240875912408</v>
      </c>
      <c r="K104" s="11">
        <v>44176</v>
      </c>
      <c r="L104">
        <v>2020</v>
      </c>
      <c r="M104" t="s">
        <v>952</v>
      </c>
      <c r="N104" t="s">
        <v>316</v>
      </c>
      <c r="O104" t="s">
        <v>317</v>
      </c>
      <c r="P104" t="s">
        <v>318</v>
      </c>
      <c r="Q104" t="s">
        <v>319</v>
      </c>
      <c r="R104" t="s">
        <v>320</v>
      </c>
      <c r="S104" t="s">
        <v>610</v>
      </c>
      <c r="T104" t="s">
        <v>322</v>
      </c>
      <c r="U104" t="s">
        <v>317</v>
      </c>
      <c r="V104" t="s">
        <v>948</v>
      </c>
      <c r="W104" t="s">
        <v>320</v>
      </c>
      <c r="X104" s="12">
        <v>1</v>
      </c>
    </row>
    <row r="105" spans="1:24" x14ac:dyDescent="0.2">
      <c r="A105" t="s">
        <v>953</v>
      </c>
      <c r="B105" s="1" t="s">
        <v>96</v>
      </c>
      <c r="C105" t="s">
        <v>954</v>
      </c>
      <c r="D105" t="s">
        <v>955</v>
      </c>
      <c r="E105" s="5">
        <v>201250000</v>
      </c>
      <c r="F105" s="5">
        <v>100</v>
      </c>
      <c r="G105" s="5">
        <v>2012500</v>
      </c>
      <c r="H105">
        <v>0.125</v>
      </c>
      <c r="I105" s="11">
        <v>46006</v>
      </c>
      <c r="J105" s="7">
        <v>4.9927007299270079</v>
      </c>
      <c r="K105" s="11">
        <v>44182</v>
      </c>
      <c r="L105">
        <v>2020</v>
      </c>
      <c r="M105" t="s">
        <v>956</v>
      </c>
      <c r="N105" t="s">
        <v>316</v>
      </c>
      <c r="O105" t="s">
        <v>317</v>
      </c>
      <c r="P105" t="s">
        <v>318</v>
      </c>
      <c r="Q105" t="s">
        <v>319</v>
      </c>
      <c r="R105" t="s">
        <v>320</v>
      </c>
      <c r="S105" t="s">
        <v>321</v>
      </c>
      <c r="T105" t="s">
        <v>322</v>
      </c>
      <c r="U105" t="s">
        <v>317</v>
      </c>
      <c r="V105" t="s">
        <v>329</v>
      </c>
      <c r="W105" t="s">
        <v>320</v>
      </c>
      <c r="X105" s="12">
        <v>1</v>
      </c>
    </row>
    <row r="106" spans="1:24" x14ac:dyDescent="0.2">
      <c r="A106" t="s">
        <v>957</v>
      </c>
      <c r="B106" s="1" t="s">
        <v>102</v>
      </c>
      <c r="C106" t="s">
        <v>507</v>
      </c>
      <c r="D106" t="s">
        <v>508</v>
      </c>
      <c r="E106" s="5">
        <v>2000000000</v>
      </c>
      <c r="F106" s="5">
        <v>100</v>
      </c>
      <c r="G106" s="5">
        <v>20000000</v>
      </c>
      <c r="H106">
        <v>0</v>
      </c>
      <c r="I106" s="11">
        <v>46006</v>
      </c>
      <c r="J106" s="7">
        <v>4.9817518248175183</v>
      </c>
      <c r="K106" s="11">
        <v>44186</v>
      </c>
      <c r="L106">
        <v>2020</v>
      </c>
      <c r="M106" t="s">
        <v>958</v>
      </c>
      <c r="N106" t="s">
        <v>316</v>
      </c>
      <c r="O106" t="s">
        <v>317</v>
      </c>
      <c r="P106" t="s">
        <v>318</v>
      </c>
      <c r="Q106" t="s">
        <v>319</v>
      </c>
      <c r="R106" t="s">
        <v>418</v>
      </c>
      <c r="S106" t="s">
        <v>610</v>
      </c>
      <c r="T106" t="s">
        <v>322</v>
      </c>
      <c r="U106" t="s">
        <v>317</v>
      </c>
      <c r="V106" t="s">
        <v>510</v>
      </c>
      <c r="W106" t="s">
        <v>320</v>
      </c>
      <c r="X106" s="12">
        <v>1</v>
      </c>
    </row>
    <row r="107" spans="1:24" x14ac:dyDescent="0.2">
      <c r="A107" t="s">
        <v>959</v>
      </c>
      <c r="B107" s="1">
        <v>877665</v>
      </c>
      <c r="C107" t="s">
        <v>960</v>
      </c>
      <c r="D107" t="s">
        <v>961</v>
      </c>
      <c r="E107" s="5">
        <v>575000000</v>
      </c>
      <c r="F107" s="5">
        <v>100</v>
      </c>
      <c r="G107" s="5">
        <v>5750000</v>
      </c>
      <c r="H107">
        <v>0</v>
      </c>
      <c r="I107" s="11">
        <v>46023</v>
      </c>
      <c r="J107" s="7">
        <v>5.0371529135705906</v>
      </c>
      <c r="K107" s="11">
        <v>44183</v>
      </c>
      <c r="L107">
        <v>2020</v>
      </c>
      <c r="M107" t="s">
        <v>962</v>
      </c>
      <c r="N107" t="s">
        <v>316</v>
      </c>
      <c r="O107" t="s">
        <v>317</v>
      </c>
      <c r="P107" t="s">
        <v>318</v>
      </c>
      <c r="Q107" t="s">
        <v>319</v>
      </c>
      <c r="R107" t="s">
        <v>320</v>
      </c>
      <c r="S107" t="s">
        <v>610</v>
      </c>
      <c r="T107" t="s">
        <v>322</v>
      </c>
      <c r="U107" t="s">
        <v>317</v>
      </c>
      <c r="V107" t="s">
        <v>963</v>
      </c>
      <c r="W107" t="s">
        <v>320</v>
      </c>
      <c r="X107" s="12">
        <v>1</v>
      </c>
    </row>
    <row r="108" spans="1:24" x14ac:dyDescent="0.2">
      <c r="A108" t="s">
        <v>964</v>
      </c>
      <c r="B108" s="1" t="s">
        <v>190</v>
      </c>
      <c r="C108" t="s">
        <v>965</v>
      </c>
      <c r="D108" t="s">
        <v>966</v>
      </c>
      <c r="E108" s="5">
        <v>1150000000</v>
      </c>
      <c r="F108" s="5">
        <v>100</v>
      </c>
      <c r="G108" s="5">
        <v>11500000</v>
      </c>
      <c r="H108">
        <v>0.25</v>
      </c>
      <c r="I108" s="11">
        <v>46037</v>
      </c>
      <c r="J108" s="7">
        <v>6.0035197497066877</v>
      </c>
      <c r="K108" s="11">
        <v>43844</v>
      </c>
      <c r="L108">
        <v>2020</v>
      </c>
      <c r="M108" t="s">
        <v>967</v>
      </c>
      <c r="N108" t="s">
        <v>316</v>
      </c>
      <c r="O108" t="s">
        <v>317</v>
      </c>
      <c r="P108" t="s">
        <v>318</v>
      </c>
      <c r="Q108" t="s">
        <v>319</v>
      </c>
      <c r="R108" t="s">
        <v>320</v>
      </c>
      <c r="S108" t="s">
        <v>321</v>
      </c>
      <c r="T108" t="s">
        <v>322</v>
      </c>
      <c r="U108" t="s">
        <v>317</v>
      </c>
      <c r="V108" t="s">
        <v>968</v>
      </c>
      <c r="W108" t="s">
        <v>320</v>
      </c>
      <c r="X108" s="12">
        <v>1</v>
      </c>
    </row>
    <row r="109" spans="1:24" x14ac:dyDescent="0.2">
      <c r="A109" t="s">
        <v>969</v>
      </c>
      <c r="B109" s="1" t="s">
        <v>152</v>
      </c>
      <c r="C109" t="s">
        <v>970</v>
      </c>
      <c r="D109" t="s">
        <v>971</v>
      </c>
      <c r="E109" s="5">
        <v>325000000</v>
      </c>
      <c r="F109" s="5">
        <v>100</v>
      </c>
      <c r="G109" s="5">
        <v>3250000</v>
      </c>
      <c r="H109">
        <v>1.75</v>
      </c>
      <c r="I109" s="11">
        <v>46068</v>
      </c>
      <c r="J109" s="7">
        <v>7.008898015058179</v>
      </c>
      <c r="K109" s="11">
        <v>43508</v>
      </c>
      <c r="L109">
        <v>2019</v>
      </c>
      <c r="M109" t="s">
        <v>972</v>
      </c>
      <c r="N109" t="s">
        <v>316</v>
      </c>
      <c r="O109" t="s">
        <v>317</v>
      </c>
      <c r="P109" t="s">
        <v>318</v>
      </c>
      <c r="Q109" t="s">
        <v>319</v>
      </c>
      <c r="R109" t="s">
        <v>320</v>
      </c>
      <c r="S109" t="s">
        <v>321</v>
      </c>
      <c r="T109" t="s">
        <v>322</v>
      </c>
      <c r="U109" t="s">
        <v>317</v>
      </c>
      <c r="V109" t="s">
        <v>905</v>
      </c>
      <c r="W109" t="s">
        <v>320</v>
      </c>
      <c r="X109" s="12">
        <v>1</v>
      </c>
    </row>
    <row r="110" spans="1:24" x14ac:dyDescent="0.2">
      <c r="A110" t="s">
        <v>973</v>
      </c>
      <c r="B110" s="1" t="s">
        <v>162</v>
      </c>
      <c r="C110" t="s">
        <v>706</v>
      </c>
      <c r="D110" t="s">
        <v>707</v>
      </c>
      <c r="E110" s="5">
        <v>650000000</v>
      </c>
      <c r="F110" s="5">
        <v>100</v>
      </c>
      <c r="G110" s="5">
        <v>6500000</v>
      </c>
      <c r="H110">
        <v>0</v>
      </c>
      <c r="I110" s="11">
        <v>46096</v>
      </c>
      <c r="J110" s="7">
        <v>5.4943292921392262</v>
      </c>
      <c r="K110" s="11">
        <v>44089</v>
      </c>
      <c r="L110">
        <v>2020</v>
      </c>
      <c r="M110" t="s">
        <v>974</v>
      </c>
      <c r="N110" t="s">
        <v>316</v>
      </c>
      <c r="O110" t="s">
        <v>317</v>
      </c>
      <c r="P110" t="s">
        <v>318</v>
      </c>
      <c r="Q110" t="s">
        <v>319</v>
      </c>
      <c r="R110" t="s">
        <v>320</v>
      </c>
      <c r="S110" t="s">
        <v>610</v>
      </c>
      <c r="T110" t="s">
        <v>322</v>
      </c>
      <c r="U110" t="s">
        <v>317</v>
      </c>
      <c r="V110" t="s">
        <v>404</v>
      </c>
      <c r="W110" t="s">
        <v>320</v>
      </c>
      <c r="X110" s="12">
        <v>1</v>
      </c>
    </row>
    <row r="111" spans="1:24" x14ac:dyDescent="0.2">
      <c r="A111" t="s">
        <v>975</v>
      </c>
      <c r="B111" s="1">
        <v>938819</v>
      </c>
      <c r="C111" t="s">
        <v>976</v>
      </c>
      <c r="D111" t="s">
        <v>977</v>
      </c>
      <c r="E111" s="5">
        <v>120000000</v>
      </c>
      <c r="F111" s="5">
        <v>100</v>
      </c>
      <c r="G111" s="5">
        <v>1200000</v>
      </c>
      <c r="H111">
        <v>2.875</v>
      </c>
      <c r="I111" s="11">
        <v>46127</v>
      </c>
      <c r="J111" s="7">
        <v>6.1759874853343764</v>
      </c>
      <c r="K111" s="11">
        <v>43871</v>
      </c>
      <c r="L111">
        <v>2020</v>
      </c>
      <c r="M111" t="s">
        <v>978</v>
      </c>
      <c r="N111" t="s">
        <v>316</v>
      </c>
      <c r="O111" t="s">
        <v>317</v>
      </c>
      <c r="P111" t="s">
        <v>318</v>
      </c>
      <c r="Q111" t="s">
        <v>319</v>
      </c>
      <c r="R111" t="s">
        <v>320</v>
      </c>
      <c r="S111" t="s">
        <v>321</v>
      </c>
      <c r="T111" t="s">
        <v>322</v>
      </c>
      <c r="U111" t="s">
        <v>317</v>
      </c>
      <c r="V111" t="s">
        <v>979</v>
      </c>
      <c r="W111" t="s">
        <v>320</v>
      </c>
      <c r="X111" s="12">
        <v>1</v>
      </c>
    </row>
    <row r="112" spans="1:24" x14ac:dyDescent="0.2">
      <c r="A112" t="s">
        <v>980</v>
      </c>
      <c r="B112" s="1" t="s">
        <v>188</v>
      </c>
      <c r="C112" t="s">
        <v>981</v>
      </c>
      <c r="D112" t="s">
        <v>982</v>
      </c>
      <c r="E112" s="5">
        <v>230000000</v>
      </c>
      <c r="F112" s="5">
        <v>100</v>
      </c>
      <c r="G112" s="5">
        <v>2300000</v>
      </c>
      <c r="H112">
        <v>1.5</v>
      </c>
      <c r="I112" s="11">
        <v>46127</v>
      </c>
      <c r="J112" s="7">
        <v>5.9925694172858819</v>
      </c>
      <c r="K112" s="11">
        <v>43938</v>
      </c>
      <c r="L112">
        <v>2020</v>
      </c>
      <c r="M112" t="s">
        <v>983</v>
      </c>
      <c r="N112" t="s">
        <v>316</v>
      </c>
      <c r="O112" t="s">
        <v>317</v>
      </c>
      <c r="P112" t="s">
        <v>318</v>
      </c>
      <c r="Q112" t="s">
        <v>319</v>
      </c>
      <c r="R112" t="s">
        <v>320</v>
      </c>
      <c r="S112" t="s">
        <v>321</v>
      </c>
      <c r="T112" t="s">
        <v>322</v>
      </c>
      <c r="U112" t="s">
        <v>317</v>
      </c>
      <c r="V112" t="s">
        <v>413</v>
      </c>
      <c r="W112" t="s">
        <v>320</v>
      </c>
      <c r="X112" s="12">
        <v>1</v>
      </c>
    </row>
    <row r="113" spans="1:24" x14ac:dyDescent="0.2">
      <c r="A113" t="s">
        <v>984</v>
      </c>
      <c r="B113" s="1">
        <v>325091</v>
      </c>
      <c r="C113" t="s">
        <v>985</v>
      </c>
      <c r="D113" t="s">
        <v>986</v>
      </c>
      <c r="E113" s="5">
        <v>258750000</v>
      </c>
      <c r="F113" s="5">
        <v>100</v>
      </c>
      <c r="G113" s="5">
        <v>2587500</v>
      </c>
      <c r="H113">
        <v>2.75</v>
      </c>
      <c r="I113" s="11">
        <v>46143</v>
      </c>
      <c r="J113" s="7">
        <v>5.9898318341806807</v>
      </c>
      <c r="K113" s="11">
        <v>43955</v>
      </c>
      <c r="L113">
        <v>2020</v>
      </c>
      <c r="M113" t="s">
        <v>987</v>
      </c>
      <c r="N113" t="s">
        <v>316</v>
      </c>
      <c r="O113" t="s">
        <v>317</v>
      </c>
      <c r="P113" t="s">
        <v>318</v>
      </c>
      <c r="Q113" t="s">
        <v>319</v>
      </c>
      <c r="R113" t="s">
        <v>320</v>
      </c>
      <c r="S113" t="s">
        <v>321</v>
      </c>
      <c r="T113" t="s">
        <v>322</v>
      </c>
      <c r="U113" t="s">
        <v>317</v>
      </c>
      <c r="V113" t="s">
        <v>459</v>
      </c>
      <c r="W113" t="s">
        <v>320</v>
      </c>
      <c r="X113" s="12">
        <v>1</v>
      </c>
    </row>
    <row r="114" spans="1:24" x14ac:dyDescent="0.2">
      <c r="A114" t="s">
        <v>988</v>
      </c>
      <c r="B114" s="1">
        <v>327836</v>
      </c>
      <c r="C114" t="s">
        <v>989</v>
      </c>
      <c r="D114" t="s">
        <v>990</v>
      </c>
      <c r="E114" s="5">
        <v>575000000</v>
      </c>
      <c r="F114" s="5">
        <v>100</v>
      </c>
      <c r="G114" s="5">
        <v>5750000</v>
      </c>
      <c r="H114">
        <v>1.75</v>
      </c>
      <c r="I114" s="11">
        <v>46143</v>
      </c>
      <c r="J114" s="7">
        <v>6.0254204145482992</v>
      </c>
      <c r="K114" s="11">
        <v>43942</v>
      </c>
      <c r="L114">
        <v>2020</v>
      </c>
      <c r="M114" t="s">
        <v>991</v>
      </c>
      <c r="N114" t="s">
        <v>316</v>
      </c>
      <c r="O114" t="s">
        <v>317</v>
      </c>
      <c r="P114" t="s">
        <v>318</v>
      </c>
      <c r="Q114" t="s">
        <v>319</v>
      </c>
      <c r="R114" t="s">
        <v>320</v>
      </c>
      <c r="S114" t="s">
        <v>321</v>
      </c>
      <c r="T114" t="s">
        <v>322</v>
      </c>
      <c r="U114" t="s">
        <v>317</v>
      </c>
      <c r="V114" t="s">
        <v>354</v>
      </c>
      <c r="W114" t="s">
        <v>320</v>
      </c>
      <c r="X114" s="12">
        <v>1</v>
      </c>
    </row>
    <row r="115" spans="1:24" x14ac:dyDescent="0.2">
      <c r="A115" t="s">
        <v>992</v>
      </c>
      <c r="B115" s="1">
        <v>696703</v>
      </c>
      <c r="C115" t="s">
        <v>993</v>
      </c>
      <c r="D115" t="s">
        <v>994</v>
      </c>
      <c r="E115" s="5">
        <v>345000000</v>
      </c>
      <c r="F115" s="5">
        <v>100</v>
      </c>
      <c r="G115" s="5">
        <v>3450000</v>
      </c>
      <c r="H115">
        <v>2.25</v>
      </c>
      <c r="I115" s="11">
        <v>46143</v>
      </c>
      <c r="J115" s="7">
        <v>5.9980445834962852</v>
      </c>
      <c r="K115" s="11">
        <v>43952</v>
      </c>
      <c r="L115">
        <v>2020</v>
      </c>
      <c r="M115" t="s">
        <v>995</v>
      </c>
      <c r="N115" t="s">
        <v>316</v>
      </c>
      <c r="O115" t="s">
        <v>317</v>
      </c>
      <c r="P115" t="s">
        <v>318</v>
      </c>
      <c r="Q115" t="s">
        <v>319</v>
      </c>
      <c r="R115" t="s">
        <v>320</v>
      </c>
      <c r="S115" t="s">
        <v>321</v>
      </c>
      <c r="T115" t="s">
        <v>322</v>
      </c>
      <c r="U115" t="s">
        <v>317</v>
      </c>
      <c r="V115" t="s">
        <v>778</v>
      </c>
      <c r="W115" t="s">
        <v>320</v>
      </c>
      <c r="X115" s="12">
        <v>1</v>
      </c>
    </row>
    <row r="116" spans="1:24" x14ac:dyDescent="0.2">
      <c r="A116" t="s">
        <v>996</v>
      </c>
      <c r="B116" s="1" t="s">
        <v>118</v>
      </c>
      <c r="C116" t="s">
        <v>697</v>
      </c>
      <c r="D116" t="s">
        <v>698</v>
      </c>
      <c r="E116" s="5">
        <v>575000000</v>
      </c>
      <c r="F116" s="5">
        <v>100</v>
      </c>
      <c r="G116" s="5">
        <v>5750000</v>
      </c>
      <c r="H116">
        <v>0</v>
      </c>
      <c r="I116" s="11">
        <v>46143</v>
      </c>
      <c r="J116" s="7">
        <v>5.4614782948768088</v>
      </c>
      <c r="K116" s="11">
        <v>44148</v>
      </c>
      <c r="L116">
        <v>2020</v>
      </c>
      <c r="M116" t="s">
        <v>997</v>
      </c>
      <c r="N116" t="s">
        <v>316</v>
      </c>
      <c r="O116" t="s">
        <v>317</v>
      </c>
      <c r="P116" t="s">
        <v>318</v>
      </c>
      <c r="Q116" t="s">
        <v>319</v>
      </c>
      <c r="R116" t="s">
        <v>418</v>
      </c>
      <c r="S116" t="s">
        <v>610</v>
      </c>
      <c r="T116" t="s">
        <v>322</v>
      </c>
      <c r="U116" t="s">
        <v>317</v>
      </c>
      <c r="V116" t="s">
        <v>700</v>
      </c>
      <c r="W116" t="s">
        <v>320</v>
      </c>
      <c r="X116" s="12">
        <v>1</v>
      </c>
    </row>
    <row r="117" spans="1:24" x14ac:dyDescent="0.2">
      <c r="A117" t="s">
        <v>998</v>
      </c>
      <c r="B117" s="1" t="s">
        <v>178</v>
      </c>
      <c r="C117" t="s">
        <v>999</v>
      </c>
      <c r="D117" t="s">
        <v>1000</v>
      </c>
      <c r="E117" s="5">
        <v>143750000</v>
      </c>
      <c r="F117" s="5">
        <v>100</v>
      </c>
      <c r="G117" s="5">
        <v>1437500</v>
      </c>
      <c r="H117">
        <v>4</v>
      </c>
      <c r="I117" s="11">
        <v>46174</v>
      </c>
      <c r="J117" s="7">
        <v>6.0336331638639029</v>
      </c>
      <c r="K117" s="11">
        <v>43970</v>
      </c>
      <c r="L117">
        <v>2020</v>
      </c>
      <c r="M117" t="s">
        <v>1001</v>
      </c>
      <c r="N117" t="s">
        <v>316</v>
      </c>
      <c r="O117" t="s">
        <v>317</v>
      </c>
      <c r="P117" t="s">
        <v>318</v>
      </c>
      <c r="Q117" t="s">
        <v>319</v>
      </c>
      <c r="R117" t="s">
        <v>320</v>
      </c>
      <c r="S117" t="s">
        <v>321</v>
      </c>
      <c r="T117" t="s">
        <v>322</v>
      </c>
      <c r="U117" t="s">
        <v>317</v>
      </c>
      <c r="V117" t="s">
        <v>1002</v>
      </c>
      <c r="W117" t="s">
        <v>320</v>
      </c>
      <c r="X117" s="12">
        <v>1</v>
      </c>
    </row>
    <row r="118" spans="1:24" x14ac:dyDescent="0.2">
      <c r="A118" t="s">
        <v>1003</v>
      </c>
      <c r="B118" s="1" t="s">
        <v>132</v>
      </c>
      <c r="C118" t="s">
        <v>936</v>
      </c>
      <c r="D118" t="s">
        <v>937</v>
      </c>
      <c r="E118" s="5">
        <v>316250000</v>
      </c>
      <c r="F118" s="5">
        <v>100</v>
      </c>
      <c r="G118" s="5">
        <v>3162500</v>
      </c>
      <c r="H118">
        <v>0.75</v>
      </c>
      <c r="I118" s="11">
        <v>46174</v>
      </c>
      <c r="J118" s="7">
        <v>6.9760438056125942</v>
      </c>
      <c r="K118" s="11">
        <v>43626</v>
      </c>
      <c r="L118">
        <v>2019</v>
      </c>
      <c r="M118" t="s">
        <v>1004</v>
      </c>
      <c r="N118" t="s">
        <v>316</v>
      </c>
      <c r="O118" t="s">
        <v>317</v>
      </c>
      <c r="P118" t="s">
        <v>318</v>
      </c>
      <c r="Q118" t="s">
        <v>319</v>
      </c>
      <c r="R118" t="s">
        <v>320</v>
      </c>
      <c r="S118" t="s">
        <v>321</v>
      </c>
      <c r="T118" t="s">
        <v>322</v>
      </c>
      <c r="U118" t="s">
        <v>317</v>
      </c>
      <c r="V118" t="s">
        <v>404</v>
      </c>
      <c r="W118" t="s">
        <v>320</v>
      </c>
      <c r="X118" s="12">
        <v>1</v>
      </c>
    </row>
    <row r="119" spans="1:24" x14ac:dyDescent="0.2">
      <c r="A119" t="s">
        <v>1005</v>
      </c>
      <c r="B119" s="1" t="s">
        <v>164</v>
      </c>
      <c r="C119" t="s">
        <v>894</v>
      </c>
      <c r="D119" t="s">
        <v>895</v>
      </c>
      <c r="E119" s="5">
        <v>1150000000</v>
      </c>
      <c r="F119" s="5">
        <v>100</v>
      </c>
      <c r="G119" s="5">
        <v>11500000</v>
      </c>
      <c r="H119">
        <v>0.375</v>
      </c>
      <c r="I119" s="11">
        <v>46188</v>
      </c>
      <c r="J119" s="7">
        <v>6.0062573328118889</v>
      </c>
      <c r="K119" s="11">
        <v>43994</v>
      </c>
      <c r="L119">
        <v>2020</v>
      </c>
      <c r="M119" t="s">
        <v>1006</v>
      </c>
      <c r="N119" t="s">
        <v>316</v>
      </c>
      <c r="O119" t="s">
        <v>317</v>
      </c>
      <c r="P119" t="s">
        <v>318</v>
      </c>
      <c r="Q119" t="s">
        <v>319</v>
      </c>
      <c r="R119" t="s">
        <v>320</v>
      </c>
      <c r="S119" t="s">
        <v>321</v>
      </c>
      <c r="T119" t="s">
        <v>322</v>
      </c>
      <c r="U119" t="s">
        <v>317</v>
      </c>
      <c r="V119" t="s">
        <v>329</v>
      </c>
      <c r="W119" t="s">
        <v>320</v>
      </c>
      <c r="X119" s="12">
        <v>1</v>
      </c>
    </row>
    <row r="120" spans="1:24" x14ac:dyDescent="0.2">
      <c r="A120" t="s">
        <v>1007</v>
      </c>
      <c r="B120" s="1" t="s">
        <v>122</v>
      </c>
      <c r="C120" t="s">
        <v>1008</v>
      </c>
      <c r="D120" t="s">
        <v>1009</v>
      </c>
      <c r="E120" s="5">
        <v>575000000</v>
      </c>
      <c r="F120" s="5">
        <v>100</v>
      </c>
      <c r="G120" s="5">
        <v>5750000</v>
      </c>
      <c r="H120">
        <v>0.875</v>
      </c>
      <c r="I120" s="11">
        <v>46188</v>
      </c>
      <c r="J120" s="7">
        <v>7.0499657768651609</v>
      </c>
      <c r="K120" s="11">
        <v>43613</v>
      </c>
      <c r="L120">
        <v>2019</v>
      </c>
      <c r="M120" t="s">
        <v>1010</v>
      </c>
      <c r="N120" t="s">
        <v>316</v>
      </c>
      <c r="O120" t="s">
        <v>317</v>
      </c>
      <c r="P120" t="s">
        <v>318</v>
      </c>
      <c r="Q120" t="s">
        <v>319</v>
      </c>
      <c r="R120" t="s">
        <v>320</v>
      </c>
      <c r="S120" t="s">
        <v>321</v>
      </c>
      <c r="T120" t="s">
        <v>322</v>
      </c>
      <c r="U120" t="s">
        <v>317</v>
      </c>
      <c r="V120" t="s">
        <v>1011</v>
      </c>
      <c r="W120" t="s">
        <v>320</v>
      </c>
      <c r="X120" s="12">
        <v>1</v>
      </c>
    </row>
    <row r="121" spans="1:24" x14ac:dyDescent="0.2">
      <c r="A121" t="s">
        <v>1012</v>
      </c>
      <c r="B121" s="1" t="s">
        <v>106</v>
      </c>
      <c r="C121" t="s">
        <v>572</v>
      </c>
      <c r="D121" t="s">
        <v>573</v>
      </c>
      <c r="E121" s="5">
        <v>200000000</v>
      </c>
      <c r="F121" s="5">
        <v>100</v>
      </c>
      <c r="G121" s="5">
        <v>2000000</v>
      </c>
      <c r="H121">
        <v>1.5</v>
      </c>
      <c r="I121" s="11">
        <v>46188</v>
      </c>
      <c r="J121" s="7">
        <v>6.8418891170431211</v>
      </c>
      <c r="K121" s="11">
        <v>43689</v>
      </c>
      <c r="L121">
        <v>2019</v>
      </c>
      <c r="M121" t="s">
        <v>1013</v>
      </c>
      <c r="N121" t="s">
        <v>316</v>
      </c>
      <c r="O121" t="s">
        <v>317</v>
      </c>
      <c r="P121" t="s">
        <v>318</v>
      </c>
      <c r="Q121" t="s">
        <v>319</v>
      </c>
      <c r="R121" t="s">
        <v>320</v>
      </c>
      <c r="S121" t="s">
        <v>321</v>
      </c>
      <c r="T121" t="s">
        <v>322</v>
      </c>
      <c r="U121" t="s">
        <v>317</v>
      </c>
      <c r="V121" t="s">
        <v>575</v>
      </c>
      <c r="W121" t="s">
        <v>320</v>
      </c>
      <c r="X121" s="12">
        <v>1</v>
      </c>
    </row>
    <row r="122" spans="1:24" x14ac:dyDescent="0.2">
      <c r="A122" t="s">
        <v>1014</v>
      </c>
      <c r="B122" s="1" t="s">
        <v>160</v>
      </c>
      <c r="C122" t="s">
        <v>587</v>
      </c>
      <c r="D122" t="s">
        <v>588</v>
      </c>
      <c r="E122" s="5">
        <v>400000000</v>
      </c>
      <c r="F122" s="5">
        <v>100</v>
      </c>
      <c r="G122" s="5">
        <v>4000000</v>
      </c>
      <c r="H122">
        <v>1</v>
      </c>
      <c r="I122" s="11">
        <v>46235</v>
      </c>
      <c r="J122" s="7">
        <v>6.97056810403833</v>
      </c>
      <c r="K122" s="11">
        <v>43689</v>
      </c>
      <c r="L122">
        <v>2019</v>
      </c>
      <c r="M122" t="s">
        <v>1015</v>
      </c>
      <c r="N122" t="s">
        <v>316</v>
      </c>
      <c r="O122" t="s">
        <v>317</v>
      </c>
      <c r="P122" t="s">
        <v>318</v>
      </c>
      <c r="Q122" t="s">
        <v>319</v>
      </c>
      <c r="R122" t="s">
        <v>320</v>
      </c>
      <c r="S122" t="s">
        <v>321</v>
      </c>
      <c r="T122" t="s">
        <v>322</v>
      </c>
      <c r="U122" t="s">
        <v>317</v>
      </c>
      <c r="V122" t="s">
        <v>556</v>
      </c>
      <c r="W122" t="s">
        <v>320</v>
      </c>
      <c r="X122" s="12">
        <v>1</v>
      </c>
    </row>
    <row r="123" spans="1:24" x14ac:dyDescent="0.2">
      <c r="A123" t="s">
        <v>1016</v>
      </c>
      <c r="B123" s="1" t="s">
        <v>158</v>
      </c>
      <c r="C123" t="s">
        <v>757</v>
      </c>
      <c r="D123" t="s">
        <v>758</v>
      </c>
      <c r="E123" s="5">
        <v>1265000000</v>
      </c>
      <c r="F123" s="5">
        <v>100</v>
      </c>
      <c r="G123" s="5">
        <v>12650000</v>
      </c>
      <c r="H123">
        <v>0.75</v>
      </c>
      <c r="I123" s="11">
        <v>46235</v>
      </c>
      <c r="J123" s="7">
        <v>6.9787816563997263</v>
      </c>
      <c r="K123" s="11">
        <v>43686</v>
      </c>
      <c r="L123">
        <v>2019</v>
      </c>
      <c r="M123" t="s">
        <v>1017</v>
      </c>
      <c r="N123" t="s">
        <v>316</v>
      </c>
      <c r="O123" t="s">
        <v>317</v>
      </c>
      <c r="P123" t="s">
        <v>318</v>
      </c>
      <c r="Q123" t="s">
        <v>319</v>
      </c>
      <c r="R123" t="s">
        <v>320</v>
      </c>
      <c r="S123" t="s">
        <v>321</v>
      </c>
      <c r="T123" t="s">
        <v>322</v>
      </c>
      <c r="U123" t="s">
        <v>317</v>
      </c>
      <c r="V123" t="s">
        <v>672</v>
      </c>
      <c r="W123" t="s">
        <v>320</v>
      </c>
      <c r="X123" s="12">
        <v>1</v>
      </c>
    </row>
    <row r="124" spans="1:24" x14ac:dyDescent="0.2">
      <c r="A124" t="s">
        <v>1018</v>
      </c>
      <c r="B124" s="1" t="s">
        <v>102</v>
      </c>
      <c r="C124" t="s">
        <v>507</v>
      </c>
      <c r="D124" t="s">
        <v>508</v>
      </c>
      <c r="E124" s="5">
        <v>3000000000</v>
      </c>
      <c r="F124" s="5">
        <v>100</v>
      </c>
      <c r="G124" s="5">
        <v>30000000</v>
      </c>
      <c r="H124">
        <v>3.375</v>
      </c>
      <c r="I124" s="11">
        <v>46249</v>
      </c>
      <c r="J124" s="7">
        <v>10.017172722747636</v>
      </c>
      <c r="K124" s="11">
        <v>42590</v>
      </c>
      <c r="L124">
        <v>2016</v>
      </c>
      <c r="M124" t="s">
        <v>1019</v>
      </c>
      <c r="N124" t="s">
        <v>316</v>
      </c>
      <c r="O124" t="s">
        <v>317</v>
      </c>
      <c r="P124" t="s">
        <v>318</v>
      </c>
      <c r="Q124" t="s">
        <v>319</v>
      </c>
      <c r="R124" t="s">
        <v>418</v>
      </c>
      <c r="S124" t="s">
        <v>321</v>
      </c>
      <c r="T124" t="s">
        <v>322</v>
      </c>
      <c r="U124" t="s">
        <v>317</v>
      </c>
      <c r="V124" t="s">
        <v>510</v>
      </c>
      <c r="W124" t="s">
        <v>320</v>
      </c>
      <c r="X124" s="12">
        <v>1</v>
      </c>
    </row>
    <row r="125" spans="1:24" x14ac:dyDescent="0.2">
      <c r="A125" t="s">
        <v>1020</v>
      </c>
      <c r="B125" s="1" t="s">
        <v>170</v>
      </c>
      <c r="C125" t="s">
        <v>630</v>
      </c>
      <c r="D125" t="s">
        <v>631</v>
      </c>
      <c r="E125" s="5">
        <v>948750000</v>
      </c>
      <c r="F125" s="5">
        <v>100</v>
      </c>
      <c r="G125" s="5">
        <v>9487500</v>
      </c>
      <c r="H125">
        <v>1</v>
      </c>
      <c r="I125" s="11">
        <v>46249</v>
      </c>
      <c r="J125" s="7">
        <v>6.9897330595482545</v>
      </c>
      <c r="K125" s="11">
        <v>43696</v>
      </c>
      <c r="L125">
        <v>2019</v>
      </c>
      <c r="M125" t="s">
        <v>1021</v>
      </c>
      <c r="N125" t="s">
        <v>316</v>
      </c>
      <c r="O125" t="s">
        <v>317</v>
      </c>
      <c r="P125" t="s">
        <v>318</v>
      </c>
      <c r="Q125" t="s">
        <v>319</v>
      </c>
      <c r="R125" t="s">
        <v>320</v>
      </c>
      <c r="S125" t="s">
        <v>321</v>
      </c>
      <c r="T125" t="s">
        <v>322</v>
      </c>
      <c r="U125" t="s">
        <v>317</v>
      </c>
      <c r="V125" t="s">
        <v>633</v>
      </c>
      <c r="W125" t="s">
        <v>320</v>
      </c>
      <c r="X125" s="12">
        <v>1</v>
      </c>
    </row>
    <row r="126" spans="1:24" x14ac:dyDescent="0.2">
      <c r="A126" t="s">
        <v>1022</v>
      </c>
      <c r="B126" s="1" t="s">
        <v>196</v>
      </c>
      <c r="C126" t="s">
        <v>1023</v>
      </c>
      <c r="D126" t="s">
        <v>1024</v>
      </c>
      <c r="E126" s="5">
        <v>345000000</v>
      </c>
      <c r="F126" s="5">
        <v>100</v>
      </c>
      <c r="G126" s="5">
        <v>3450000</v>
      </c>
      <c r="H126">
        <v>1.125</v>
      </c>
      <c r="I126" s="11">
        <v>46249</v>
      </c>
      <c r="J126" s="7">
        <v>6.9979466119096507</v>
      </c>
      <c r="K126" s="11">
        <v>43693</v>
      </c>
      <c r="L126">
        <v>2019</v>
      </c>
      <c r="M126" t="s">
        <v>1025</v>
      </c>
      <c r="N126" t="s">
        <v>316</v>
      </c>
      <c r="O126" t="s">
        <v>317</v>
      </c>
      <c r="P126" t="s">
        <v>318</v>
      </c>
      <c r="Q126" t="s">
        <v>319</v>
      </c>
      <c r="R126" t="s">
        <v>320</v>
      </c>
      <c r="S126" t="s">
        <v>321</v>
      </c>
      <c r="T126" t="s">
        <v>322</v>
      </c>
      <c r="U126" t="s">
        <v>317</v>
      </c>
      <c r="V126" t="s">
        <v>404</v>
      </c>
      <c r="W126" t="s">
        <v>320</v>
      </c>
      <c r="X126" s="12">
        <v>1</v>
      </c>
    </row>
    <row r="127" spans="1:24" x14ac:dyDescent="0.2">
      <c r="A127" t="s">
        <v>1026</v>
      </c>
      <c r="B127" s="1" t="s">
        <v>172</v>
      </c>
      <c r="C127" t="s">
        <v>1027</v>
      </c>
      <c r="D127" t="s">
        <v>1028</v>
      </c>
      <c r="E127" s="5">
        <v>287500000</v>
      </c>
      <c r="F127" s="5">
        <v>100</v>
      </c>
      <c r="G127" s="5">
        <v>2875000</v>
      </c>
      <c r="H127">
        <v>4.25</v>
      </c>
      <c r="I127" s="11">
        <v>46266</v>
      </c>
      <c r="J127" s="7">
        <v>6.0281579976535005</v>
      </c>
      <c r="K127" s="11">
        <v>44064</v>
      </c>
      <c r="L127">
        <v>2020</v>
      </c>
      <c r="M127" t="s">
        <v>1029</v>
      </c>
      <c r="N127" t="s">
        <v>316</v>
      </c>
      <c r="O127" t="s">
        <v>317</v>
      </c>
      <c r="P127" t="s">
        <v>318</v>
      </c>
      <c r="Q127" t="s">
        <v>319</v>
      </c>
      <c r="R127" t="s">
        <v>320</v>
      </c>
      <c r="S127" t="s">
        <v>321</v>
      </c>
      <c r="T127" t="s">
        <v>322</v>
      </c>
      <c r="U127" t="s">
        <v>317</v>
      </c>
      <c r="V127" t="s">
        <v>778</v>
      </c>
      <c r="W127" t="s">
        <v>320</v>
      </c>
      <c r="X127" s="12">
        <v>1</v>
      </c>
    </row>
    <row r="128" spans="1:24" x14ac:dyDescent="0.2">
      <c r="A128" t="s">
        <v>1030</v>
      </c>
      <c r="B128" s="1" t="s">
        <v>112</v>
      </c>
      <c r="C128" t="s">
        <v>396</v>
      </c>
      <c r="D128" t="s">
        <v>397</v>
      </c>
      <c r="E128" s="5">
        <v>500000000</v>
      </c>
      <c r="F128" s="5">
        <v>100</v>
      </c>
      <c r="G128" s="5">
        <v>5000000</v>
      </c>
      <c r="H128">
        <v>1.375</v>
      </c>
      <c r="I128" s="11">
        <v>46266</v>
      </c>
      <c r="J128" s="7">
        <v>6.9787816563997263</v>
      </c>
      <c r="K128" s="11">
        <v>43717</v>
      </c>
      <c r="L128">
        <v>2019</v>
      </c>
      <c r="M128" t="s">
        <v>1031</v>
      </c>
      <c r="N128" t="s">
        <v>316</v>
      </c>
      <c r="O128" t="s">
        <v>317</v>
      </c>
      <c r="P128" t="s">
        <v>318</v>
      </c>
      <c r="Q128" t="s">
        <v>319</v>
      </c>
      <c r="R128" t="s">
        <v>320</v>
      </c>
      <c r="S128" t="s">
        <v>321</v>
      </c>
      <c r="T128" t="s">
        <v>322</v>
      </c>
      <c r="U128" t="s">
        <v>317</v>
      </c>
      <c r="V128" t="s">
        <v>399</v>
      </c>
      <c r="W128" t="s">
        <v>320</v>
      </c>
      <c r="X128" s="12">
        <v>1</v>
      </c>
    </row>
    <row r="129" spans="1:24" x14ac:dyDescent="0.2">
      <c r="A129" t="s">
        <v>1032</v>
      </c>
      <c r="B129" s="1" t="s">
        <v>94</v>
      </c>
      <c r="C129" t="s">
        <v>1033</v>
      </c>
      <c r="D129" t="s">
        <v>1034</v>
      </c>
      <c r="E129" s="5">
        <v>800000000</v>
      </c>
      <c r="F129" s="5">
        <v>100</v>
      </c>
      <c r="G129" s="5">
        <v>8000000</v>
      </c>
      <c r="H129">
        <v>0.375</v>
      </c>
      <c r="I129" s="11">
        <v>46266</v>
      </c>
      <c r="J129" s="7">
        <v>6.9869952087611225</v>
      </c>
      <c r="K129" s="11">
        <v>43714</v>
      </c>
      <c r="L129">
        <v>2019</v>
      </c>
      <c r="M129" t="s">
        <v>1035</v>
      </c>
      <c r="N129" t="s">
        <v>316</v>
      </c>
      <c r="O129" t="s">
        <v>317</v>
      </c>
      <c r="P129" t="s">
        <v>318</v>
      </c>
      <c r="Q129" t="s">
        <v>319</v>
      </c>
      <c r="R129" t="s">
        <v>320</v>
      </c>
      <c r="S129" t="s">
        <v>321</v>
      </c>
      <c r="T129" t="s">
        <v>322</v>
      </c>
      <c r="U129" t="s">
        <v>317</v>
      </c>
      <c r="V129" t="s">
        <v>374</v>
      </c>
      <c r="W129" t="s">
        <v>320</v>
      </c>
      <c r="X129" s="12">
        <v>1</v>
      </c>
    </row>
    <row r="130" spans="1:24" x14ac:dyDescent="0.2">
      <c r="A130" t="s">
        <v>1036</v>
      </c>
      <c r="B130" s="1" t="s">
        <v>174</v>
      </c>
      <c r="C130" t="s">
        <v>710</v>
      </c>
      <c r="D130" t="s">
        <v>711</v>
      </c>
      <c r="E130" s="5">
        <v>1000000000</v>
      </c>
      <c r="F130" s="5">
        <v>100</v>
      </c>
      <c r="G130" s="5">
        <v>10000000</v>
      </c>
      <c r="H130">
        <v>0</v>
      </c>
      <c r="I130" s="11">
        <v>46266</v>
      </c>
      <c r="J130" s="7">
        <v>6.0281579976535005</v>
      </c>
      <c r="K130" s="11">
        <v>44064</v>
      </c>
      <c r="L130">
        <v>2020</v>
      </c>
      <c r="M130" t="s">
        <v>1037</v>
      </c>
      <c r="N130" t="s">
        <v>316</v>
      </c>
      <c r="O130" t="s">
        <v>317</v>
      </c>
      <c r="P130" t="s">
        <v>318</v>
      </c>
      <c r="Q130" t="s">
        <v>319</v>
      </c>
      <c r="R130" t="s">
        <v>320</v>
      </c>
      <c r="S130" t="s">
        <v>610</v>
      </c>
      <c r="T130" t="s">
        <v>322</v>
      </c>
      <c r="U130" t="s">
        <v>317</v>
      </c>
      <c r="V130" t="s">
        <v>713</v>
      </c>
      <c r="W130" t="s">
        <v>320</v>
      </c>
      <c r="X130" s="12">
        <v>1</v>
      </c>
    </row>
    <row r="131" spans="1:24" x14ac:dyDescent="0.2">
      <c r="A131" t="s">
        <v>1038</v>
      </c>
      <c r="B131" s="1" t="s">
        <v>90</v>
      </c>
      <c r="C131" t="s">
        <v>1039</v>
      </c>
      <c r="D131" t="s">
        <v>1040</v>
      </c>
      <c r="E131" s="5">
        <v>287500000</v>
      </c>
      <c r="F131" s="5">
        <v>100</v>
      </c>
      <c r="G131" s="5">
        <v>2875000</v>
      </c>
      <c r="H131">
        <v>1.5</v>
      </c>
      <c r="I131" s="11">
        <v>46280</v>
      </c>
      <c r="J131" s="7">
        <v>6.9869952087611225</v>
      </c>
      <c r="K131" s="11">
        <v>43728</v>
      </c>
      <c r="L131">
        <v>2019</v>
      </c>
      <c r="M131" t="s">
        <v>1041</v>
      </c>
      <c r="N131" t="s">
        <v>316</v>
      </c>
      <c r="O131" t="s">
        <v>317</v>
      </c>
      <c r="P131" t="s">
        <v>318</v>
      </c>
      <c r="Q131" t="s">
        <v>319</v>
      </c>
      <c r="R131" t="s">
        <v>320</v>
      </c>
      <c r="S131" t="s">
        <v>321</v>
      </c>
      <c r="T131" t="s">
        <v>322</v>
      </c>
      <c r="U131" t="s">
        <v>317</v>
      </c>
      <c r="V131" t="s">
        <v>413</v>
      </c>
      <c r="W131" t="s">
        <v>320</v>
      </c>
      <c r="X131" s="12">
        <v>1</v>
      </c>
    </row>
    <row r="132" spans="1:24" x14ac:dyDescent="0.2">
      <c r="A132" t="s">
        <v>1042</v>
      </c>
      <c r="B132" s="1" t="s">
        <v>64</v>
      </c>
      <c r="C132" t="s">
        <v>1043</v>
      </c>
      <c r="D132" t="s">
        <v>1044</v>
      </c>
      <c r="E132" s="5">
        <v>807538600</v>
      </c>
      <c r="F132" s="5">
        <v>100</v>
      </c>
      <c r="G132" s="5">
        <v>8075386</v>
      </c>
      <c r="H132">
        <v>2.5</v>
      </c>
      <c r="I132" s="11">
        <v>46280</v>
      </c>
      <c r="J132" s="7">
        <v>5.9734063355494724</v>
      </c>
      <c r="K132" s="11">
        <v>44098</v>
      </c>
      <c r="L132">
        <v>2020</v>
      </c>
      <c r="M132" t="s">
        <v>1045</v>
      </c>
      <c r="N132" t="s">
        <v>316</v>
      </c>
      <c r="O132" t="s">
        <v>317</v>
      </c>
      <c r="P132" t="s">
        <v>318</v>
      </c>
      <c r="Q132" t="s">
        <v>319</v>
      </c>
      <c r="R132" t="s">
        <v>320</v>
      </c>
      <c r="S132" t="s">
        <v>321</v>
      </c>
      <c r="T132" t="s">
        <v>322</v>
      </c>
      <c r="U132" t="s">
        <v>317</v>
      </c>
      <c r="V132" t="s">
        <v>1046</v>
      </c>
      <c r="W132" t="s">
        <v>320</v>
      </c>
      <c r="X132" s="12">
        <v>1</v>
      </c>
    </row>
    <row r="133" spans="1:24" x14ac:dyDescent="0.2">
      <c r="A133" t="s">
        <v>1047</v>
      </c>
      <c r="B133" s="1">
        <v>894570</v>
      </c>
      <c r="C133" t="s">
        <v>1048</v>
      </c>
      <c r="D133" t="s">
        <v>1049</v>
      </c>
      <c r="E133" s="5">
        <v>86250000</v>
      </c>
      <c r="F133" s="5">
        <v>100</v>
      </c>
      <c r="G133" s="5">
        <v>862500</v>
      </c>
      <c r="H133">
        <v>3.75</v>
      </c>
      <c r="I133" s="11">
        <v>46280</v>
      </c>
      <c r="J133" s="7">
        <v>6.9952087611225187</v>
      </c>
      <c r="K133" s="11">
        <v>43725</v>
      </c>
      <c r="L133">
        <v>2019</v>
      </c>
      <c r="M133" t="s">
        <v>1050</v>
      </c>
      <c r="N133" t="s">
        <v>316</v>
      </c>
      <c r="O133" t="s">
        <v>317</v>
      </c>
      <c r="P133" t="s">
        <v>318</v>
      </c>
      <c r="Q133" t="s">
        <v>319</v>
      </c>
      <c r="R133" t="s">
        <v>320</v>
      </c>
      <c r="S133" t="s">
        <v>321</v>
      </c>
      <c r="T133" t="s">
        <v>322</v>
      </c>
      <c r="U133" t="s">
        <v>317</v>
      </c>
      <c r="V133" t="s">
        <v>1051</v>
      </c>
      <c r="W133" t="s">
        <v>320</v>
      </c>
      <c r="X133" s="12">
        <v>1</v>
      </c>
    </row>
    <row r="134" spans="1:24" x14ac:dyDescent="0.2">
      <c r="A134" t="s">
        <v>1052</v>
      </c>
      <c r="B134" s="1" t="s">
        <v>212</v>
      </c>
      <c r="C134" t="s">
        <v>1053</v>
      </c>
      <c r="D134" t="s">
        <v>1053</v>
      </c>
      <c r="E134" s="5">
        <v>650000000</v>
      </c>
      <c r="F134" s="5">
        <v>100</v>
      </c>
      <c r="G134" s="5">
        <v>6500000</v>
      </c>
      <c r="H134">
        <v>0.125</v>
      </c>
      <c r="I134" s="11">
        <v>46296</v>
      </c>
      <c r="J134" s="7">
        <v>7.0225872689938402</v>
      </c>
      <c r="K134" s="11">
        <v>43731</v>
      </c>
      <c r="L134">
        <v>2019</v>
      </c>
      <c r="M134" t="s">
        <v>1054</v>
      </c>
      <c r="N134" t="s">
        <v>316</v>
      </c>
      <c r="O134" t="s">
        <v>317</v>
      </c>
      <c r="P134" t="s">
        <v>318</v>
      </c>
      <c r="Q134" t="s">
        <v>319</v>
      </c>
      <c r="R134" t="s">
        <v>320</v>
      </c>
      <c r="S134" t="s">
        <v>321</v>
      </c>
      <c r="T134" t="s">
        <v>322</v>
      </c>
      <c r="U134" t="s">
        <v>317</v>
      </c>
      <c r="V134" t="s">
        <v>633</v>
      </c>
      <c r="W134" t="s">
        <v>320</v>
      </c>
      <c r="X134" s="12">
        <v>1</v>
      </c>
    </row>
    <row r="135" spans="1:24" x14ac:dyDescent="0.2">
      <c r="A135" t="s">
        <v>1055</v>
      </c>
      <c r="B135" s="1">
        <v>544683</v>
      </c>
      <c r="C135" t="s">
        <v>1056</v>
      </c>
      <c r="D135" t="s">
        <v>1057</v>
      </c>
      <c r="E135" s="5">
        <v>350000000</v>
      </c>
      <c r="F135" s="5">
        <v>100</v>
      </c>
      <c r="G135" s="5">
        <v>3500000</v>
      </c>
      <c r="H135">
        <v>5</v>
      </c>
      <c r="I135" s="11">
        <v>46327</v>
      </c>
      <c r="J135" s="7">
        <v>7.0308008213552364</v>
      </c>
      <c r="K135" s="11">
        <v>43759</v>
      </c>
      <c r="L135">
        <v>2019</v>
      </c>
      <c r="M135" t="s">
        <v>1058</v>
      </c>
      <c r="N135" t="s">
        <v>316</v>
      </c>
      <c r="O135" t="s">
        <v>317</v>
      </c>
      <c r="P135" t="s">
        <v>318</v>
      </c>
      <c r="Q135" t="s">
        <v>319</v>
      </c>
      <c r="R135" t="s">
        <v>418</v>
      </c>
      <c r="S135" t="s">
        <v>321</v>
      </c>
      <c r="T135" t="s">
        <v>322</v>
      </c>
      <c r="U135" t="s">
        <v>317</v>
      </c>
      <c r="V135" t="s">
        <v>1059</v>
      </c>
      <c r="W135" t="s">
        <v>320</v>
      </c>
      <c r="X135" s="12">
        <v>1</v>
      </c>
    </row>
    <row r="136" spans="1:24" x14ac:dyDescent="0.2">
      <c r="A136" t="s">
        <v>1060</v>
      </c>
      <c r="B136" s="1">
        <v>271091</v>
      </c>
      <c r="C136" t="s">
        <v>1061</v>
      </c>
      <c r="D136" t="s">
        <v>1062</v>
      </c>
      <c r="E136" s="5">
        <v>550000000</v>
      </c>
      <c r="F136" s="5">
        <v>100</v>
      </c>
      <c r="G136" s="5">
        <v>5500000</v>
      </c>
      <c r="H136">
        <v>1.75</v>
      </c>
      <c r="I136" s="11">
        <v>46327</v>
      </c>
      <c r="J136" s="7">
        <v>6.9623545516769338</v>
      </c>
      <c r="K136" s="11">
        <v>43784</v>
      </c>
      <c r="L136">
        <v>2019</v>
      </c>
      <c r="M136" t="s">
        <v>1063</v>
      </c>
      <c r="N136" t="s">
        <v>316</v>
      </c>
      <c r="O136" t="s">
        <v>317</v>
      </c>
      <c r="P136" t="s">
        <v>318</v>
      </c>
      <c r="Q136" t="s">
        <v>319</v>
      </c>
      <c r="R136" t="s">
        <v>320</v>
      </c>
      <c r="S136" t="s">
        <v>321</v>
      </c>
      <c r="T136" t="s">
        <v>322</v>
      </c>
      <c r="U136" t="s">
        <v>317</v>
      </c>
      <c r="V136" t="s">
        <v>948</v>
      </c>
      <c r="W136" t="s">
        <v>320</v>
      </c>
      <c r="X136" s="12">
        <v>1</v>
      </c>
    </row>
    <row r="137" spans="1:24" x14ac:dyDescent="0.2">
      <c r="A137" t="s">
        <v>1064</v>
      </c>
      <c r="B137" s="1">
        <v>889831</v>
      </c>
      <c r="C137" t="s">
        <v>558</v>
      </c>
      <c r="D137" t="s">
        <v>559</v>
      </c>
      <c r="E137" s="5">
        <v>874500000</v>
      </c>
      <c r="F137" s="5">
        <v>100</v>
      </c>
      <c r="G137" s="5">
        <v>8745000</v>
      </c>
      <c r="H137">
        <v>0</v>
      </c>
      <c r="I137" s="11">
        <v>46371</v>
      </c>
      <c r="J137" s="7">
        <v>5.9925694172858819</v>
      </c>
      <c r="K137" s="11">
        <v>44182</v>
      </c>
      <c r="L137">
        <v>2020</v>
      </c>
      <c r="M137" t="s">
        <v>1065</v>
      </c>
      <c r="N137" t="s">
        <v>316</v>
      </c>
      <c r="O137" t="s">
        <v>317</v>
      </c>
      <c r="P137" t="s">
        <v>318</v>
      </c>
      <c r="Q137" t="s">
        <v>319</v>
      </c>
      <c r="R137" t="s">
        <v>320</v>
      </c>
      <c r="S137" t="s">
        <v>610</v>
      </c>
      <c r="T137" t="s">
        <v>322</v>
      </c>
      <c r="U137" t="s">
        <v>317</v>
      </c>
      <c r="V137" t="s">
        <v>556</v>
      </c>
      <c r="W137" t="s">
        <v>320</v>
      </c>
      <c r="X137" s="12">
        <v>1</v>
      </c>
    </row>
    <row r="138" spans="1:24" x14ac:dyDescent="0.2">
      <c r="A138" t="s">
        <v>1066</v>
      </c>
      <c r="B138" s="1">
        <v>271138</v>
      </c>
      <c r="C138" t="s">
        <v>1067</v>
      </c>
      <c r="D138" t="s">
        <v>1068</v>
      </c>
      <c r="E138" s="5">
        <v>218000000</v>
      </c>
      <c r="F138" s="5">
        <v>100</v>
      </c>
      <c r="G138" s="5">
        <v>2180000</v>
      </c>
      <c r="H138">
        <v>0.875</v>
      </c>
      <c r="I138" s="11">
        <v>46388</v>
      </c>
      <c r="J138" s="7">
        <v>7.0641922725889872</v>
      </c>
      <c r="K138" s="11">
        <v>43808</v>
      </c>
      <c r="L138">
        <v>2019</v>
      </c>
      <c r="M138" t="s">
        <v>1069</v>
      </c>
      <c r="N138" t="s">
        <v>316</v>
      </c>
      <c r="O138" t="s">
        <v>317</v>
      </c>
      <c r="P138" t="s">
        <v>318</v>
      </c>
      <c r="Q138" t="s">
        <v>319</v>
      </c>
      <c r="R138" t="s">
        <v>320</v>
      </c>
      <c r="S138" t="s">
        <v>321</v>
      </c>
      <c r="T138" t="s">
        <v>322</v>
      </c>
      <c r="U138" t="s">
        <v>317</v>
      </c>
      <c r="V138" t="s">
        <v>905</v>
      </c>
      <c r="W138" t="s">
        <v>320</v>
      </c>
      <c r="X138" s="12">
        <v>1</v>
      </c>
    </row>
    <row r="139" spans="1:24" x14ac:dyDescent="0.2">
      <c r="A139" t="s">
        <v>1070</v>
      </c>
      <c r="B139" s="1" t="s">
        <v>220</v>
      </c>
      <c r="C139" t="s">
        <v>1071</v>
      </c>
      <c r="D139" t="s">
        <v>1072</v>
      </c>
      <c r="E139" s="5">
        <v>550000000</v>
      </c>
      <c r="F139" s="5">
        <v>100</v>
      </c>
      <c r="G139" s="5">
        <v>5500000</v>
      </c>
      <c r="H139">
        <v>2.5</v>
      </c>
      <c r="I139" s="11">
        <v>46461</v>
      </c>
      <c r="J139" s="7">
        <v>7.0143737166324431</v>
      </c>
      <c r="K139" s="11">
        <v>43899</v>
      </c>
      <c r="L139">
        <v>2020</v>
      </c>
      <c r="M139" t="s">
        <v>1073</v>
      </c>
      <c r="N139" t="s">
        <v>316</v>
      </c>
      <c r="O139" t="s">
        <v>317</v>
      </c>
      <c r="P139" t="s">
        <v>318</v>
      </c>
      <c r="Q139" t="s">
        <v>319</v>
      </c>
      <c r="R139" t="s">
        <v>320</v>
      </c>
      <c r="S139" t="s">
        <v>321</v>
      </c>
      <c r="T139" t="s">
        <v>322</v>
      </c>
      <c r="U139" t="s">
        <v>317</v>
      </c>
      <c r="V139" t="s">
        <v>349</v>
      </c>
      <c r="W139" t="s">
        <v>320</v>
      </c>
      <c r="X139" s="12">
        <v>1</v>
      </c>
    </row>
    <row r="140" spans="1:24" x14ac:dyDescent="0.2">
      <c r="A140" t="s">
        <v>1074</v>
      </c>
      <c r="B140" s="1" t="s">
        <v>230</v>
      </c>
      <c r="C140" t="s">
        <v>1075</v>
      </c>
      <c r="D140" t="s">
        <v>1076</v>
      </c>
      <c r="E140" s="5">
        <v>287500000</v>
      </c>
      <c r="F140" s="5">
        <v>100</v>
      </c>
      <c r="G140" s="5">
        <v>2875000</v>
      </c>
      <c r="H140">
        <v>2.25</v>
      </c>
      <c r="I140" s="11">
        <v>46508</v>
      </c>
      <c r="J140" s="7">
        <v>7.0390143737166326</v>
      </c>
      <c r="K140" s="11">
        <v>43937</v>
      </c>
      <c r="L140">
        <v>2020</v>
      </c>
      <c r="M140" t="s">
        <v>1077</v>
      </c>
      <c r="N140" t="s">
        <v>316</v>
      </c>
      <c r="O140" t="s">
        <v>317</v>
      </c>
      <c r="P140" t="s">
        <v>318</v>
      </c>
      <c r="Q140" t="s">
        <v>319</v>
      </c>
      <c r="R140" t="s">
        <v>320</v>
      </c>
      <c r="S140" t="s">
        <v>321</v>
      </c>
      <c r="T140" t="s">
        <v>322</v>
      </c>
      <c r="U140" t="s">
        <v>317</v>
      </c>
      <c r="V140" t="s">
        <v>1078</v>
      </c>
      <c r="W140" t="s">
        <v>320</v>
      </c>
      <c r="X140" s="12">
        <v>1</v>
      </c>
    </row>
    <row r="141" spans="1:24" x14ac:dyDescent="0.2">
      <c r="A141" t="s">
        <v>1079</v>
      </c>
      <c r="B141" s="1">
        <v>134966</v>
      </c>
      <c r="C141" t="s">
        <v>356</v>
      </c>
      <c r="D141" t="s">
        <v>357</v>
      </c>
      <c r="E141" s="5">
        <v>125000000</v>
      </c>
      <c r="F141" s="5">
        <v>100</v>
      </c>
      <c r="G141" s="5">
        <v>1250000</v>
      </c>
      <c r="H141">
        <v>3.75</v>
      </c>
      <c r="I141" s="11">
        <v>46539</v>
      </c>
      <c r="J141" s="7">
        <v>7.0362765229295006</v>
      </c>
      <c r="K141" s="11">
        <v>43969</v>
      </c>
      <c r="L141">
        <v>2020</v>
      </c>
      <c r="M141" t="s">
        <v>1080</v>
      </c>
      <c r="N141" t="s">
        <v>316</v>
      </c>
      <c r="O141" t="s">
        <v>317</v>
      </c>
      <c r="P141" t="s">
        <v>318</v>
      </c>
      <c r="Q141" t="s">
        <v>319</v>
      </c>
      <c r="R141" t="s">
        <v>320</v>
      </c>
      <c r="S141" t="s">
        <v>321</v>
      </c>
      <c r="T141" t="s">
        <v>322</v>
      </c>
      <c r="U141" t="s">
        <v>317</v>
      </c>
      <c r="V141" t="s">
        <v>354</v>
      </c>
      <c r="W141" t="s">
        <v>320</v>
      </c>
      <c r="X141" s="12">
        <v>1</v>
      </c>
    </row>
    <row r="142" spans="1:24" x14ac:dyDescent="0.2">
      <c r="A142" t="s">
        <v>1081</v>
      </c>
      <c r="B142" s="1" t="s">
        <v>234</v>
      </c>
      <c r="C142" t="s">
        <v>770</v>
      </c>
      <c r="D142" t="s">
        <v>771</v>
      </c>
      <c r="E142" s="5">
        <v>1000000000</v>
      </c>
      <c r="F142" s="5">
        <v>100</v>
      </c>
      <c r="G142" s="5">
        <v>10000000</v>
      </c>
      <c r="H142">
        <v>1.25</v>
      </c>
      <c r="I142" s="11">
        <v>46539</v>
      </c>
      <c r="J142" s="7">
        <v>7.0335386721423685</v>
      </c>
      <c r="K142" s="11">
        <v>43970</v>
      </c>
      <c r="L142">
        <v>2020</v>
      </c>
      <c r="M142" t="s">
        <v>1082</v>
      </c>
      <c r="N142" t="s">
        <v>316</v>
      </c>
      <c r="O142" t="s">
        <v>317</v>
      </c>
      <c r="P142" t="s">
        <v>318</v>
      </c>
      <c r="Q142" t="s">
        <v>319</v>
      </c>
      <c r="R142" t="s">
        <v>320</v>
      </c>
      <c r="S142" t="s">
        <v>321</v>
      </c>
      <c r="T142" t="s">
        <v>322</v>
      </c>
      <c r="U142" t="s">
        <v>317</v>
      </c>
      <c r="V142" t="s">
        <v>773</v>
      </c>
      <c r="W142" t="s">
        <v>320</v>
      </c>
      <c r="X142" s="12">
        <v>1</v>
      </c>
    </row>
    <row r="143" spans="1:24" x14ac:dyDescent="0.2">
      <c r="A143" t="s">
        <v>1083</v>
      </c>
      <c r="B143" s="1" t="s">
        <v>228</v>
      </c>
      <c r="C143" t="s">
        <v>1084</v>
      </c>
      <c r="D143" t="s">
        <v>1085</v>
      </c>
      <c r="E143" s="5">
        <v>287500000</v>
      </c>
      <c r="F143" s="5">
        <v>100</v>
      </c>
      <c r="G143" s="5">
        <v>2875000</v>
      </c>
      <c r="H143">
        <v>2.75</v>
      </c>
      <c r="I143" s="11">
        <v>46553</v>
      </c>
      <c r="J143" s="7">
        <v>7.008898015058179</v>
      </c>
      <c r="K143" s="11">
        <v>43993</v>
      </c>
      <c r="L143">
        <v>2020</v>
      </c>
      <c r="M143" t="s">
        <v>1086</v>
      </c>
      <c r="N143" t="s">
        <v>316</v>
      </c>
      <c r="O143" t="s">
        <v>317</v>
      </c>
      <c r="P143" t="s">
        <v>318</v>
      </c>
      <c r="Q143" t="s">
        <v>319</v>
      </c>
      <c r="R143" t="s">
        <v>320</v>
      </c>
      <c r="S143" t="s">
        <v>321</v>
      </c>
      <c r="T143" t="s">
        <v>322</v>
      </c>
      <c r="U143" t="s">
        <v>317</v>
      </c>
      <c r="V143" t="s">
        <v>486</v>
      </c>
      <c r="W143" t="s">
        <v>320</v>
      </c>
      <c r="X143" s="12">
        <v>1</v>
      </c>
    </row>
    <row r="144" spans="1:24" x14ac:dyDescent="0.2">
      <c r="A144" t="s">
        <v>1087</v>
      </c>
      <c r="B144" s="1">
        <v>277355</v>
      </c>
      <c r="C144" t="s">
        <v>746</v>
      </c>
      <c r="D144" t="s">
        <v>747</v>
      </c>
      <c r="E144" s="5">
        <v>1150000000</v>
      </c>
      <c r="F144" s="5">
        <v>100</v>
      </c>
      <c r="G144" s="5">
        <v>11500000</v>
      </c>
      <c r="H144">
        <v>0.375</v>
      </c>
      <c r="I144" s="11">
        <v>46631</v>
      </c>
      <c r="J144" s="7">
        <v>8.0444174018862178</v>
      </c>
      <c r="K144" s="11">
        <v>43693</v>
      </c>
      <c r="L144">
        <v>2019</v>
      </c>
      <c r="M144" t="s">
        <v>1088</v>
      </c>
      <c r="N144" t="s">
        <v>316</v>
      </c>
      <c r="O144" t="s">
        <v>317</v>
      </c>
      <c r="P144" t="s">
        <v>318</v>
      </c>
      <c r="Q144" t="s">
        <v>319</v>
      </c>
      <c r="R144" t="s">
        <v>320</v>
      </c>
      <c r="S144" t="s">
        <v>321</v>
      </c>
      <c r="T144" t="s">
        <v>322</v>
      </c>
      <c r="U144" t="s">
        <v>317</v>
      </c>
      <c r="V144" t="s">
        <v>329</v>
      </c>
      <c r="W144" t="s">
        <v>320</v>
      </c>
      <c r="X144" s="12">
        <v>1</v>
      </c>
    </row>
    <row r="145" spans="1:24" x14ac:dyDescent="0.2">
      <c r="A145" t="s">
        <v>1089</v>
      </c>
      <c r="B145" s="1" t="s">
        <v>212</v>
      </c>
      <c r="C145" t="s">
        <v>1053</v>
      </c>
      <c r="D145" t="s">
        <v>1053</v>
      </c>
      <c r="E145" s="5">
        <v>650000000</v>
      </c>
      <c r="F145" s="5">
        <v>100</v>
      </c>
      <c r="G145" s="5">
        <v>6500000</v>
      </c>
      <c r="H145">
        <v>0.125</v>
      </c>
      <c r="I145" s="11">
        <v>46631</v>
      </c>
      <c r="J145" s="7">
        <v>7.0198494182067082</v>
      </c>
      <c r="K145" s="11">
        <v>44067</v>
      </c>
      <c r="L145">
        <v>2020</v>
      </c>
      <c r="M145" t="s">
        <v>1090</v>
      </c>
      <c r="N145" t="s">
        <v>316</v>
      </c>
      <c r="O145" t="s">
        <v>317</v>
      </c>
      <c r="P145" t="s">
        <v>318</v>
      </c>
      <c r="Q145" t="s">
        <v>319</v>
      </c>
      <c r="R145" t="s">
        <v>320</v>
      </c>
      <c r="S145" t="s">
        <v>321</v>
      </c>
      <c r="T145" t="s">
        <v>322</v>
      </c>
      <c r="U145" t="s">
        <v>317</v>
      </c>
      <c r="V145" t="s">
        <v>633</v>
      </c>
      <c r="W145" t="s">
        <v>320</v>
      </c>
      <c r="X145" s="12">
        <v>1</v>
      </c>
    </row>
    <row r="146" spans="1:24" x14ac:dyDescent="0.2">
      <c r="A146" t="s">
        <v>1091</v>
      </c>
      <c r="B146" s="1" t="s">
        <v>100</v>
      </c>
      <c r="C146" t="s">
        <v>540</v>
      </c>
      <c r="D146" t="s">
        <v>541</v>
      </c>
      <c r="E146" s="5">
        <v>266816000</v>
      </c>
      <c r="F146" s="5">
        <v>100</v>
      </c>
      <c r="G146" s="5">
        <v>2668160</v>
      </c>
      <c r="H146">
        <v>2.25</v>
      </c>
      <c r="I146" s="11">
        <v>46645</v>
      </c>
      <c r="J146" s="7">
        <v>6.9979466119096507</v>
      </c>
      <c r="K146" s="11">
        <v>44089</v>
      </c>
      <c r="L146">
        <v>2020</v>
      </c>
      <c r="M146" t="s">
        <v>1092</v>
      </c>
      <c r="N146" t="s">
        <v>316</v>
      </c>
      <c r="O146" t="s">
        <v>317</v>
      </c>
      <c r="P146" t="s">
        <v>318</v>
      </c>
      <c r="Q146" t="s">
        <v>319</v>
      </c>
      <c r="R146" t="s">
        <v>320</v>
      </c>
      <c r="S146" t="s">
        <v>321</v>
      </c>
      <c r="T146" t="s">
        <v>322</v>
      </c>
      <c r="U146" t="s">
        <v>317</v>
      </c>
      <c r="V146" t="s">
        <v>404</v>
      </c>
      <c r="W146" t="s">
        <v>320</v>
      </c>
      <c r="X146" s="12">
        <v>1</v>
      </c>
    </row>
    <row r="147" spans="1:24" x14ac:dyDescent="0.2">
      <c r="A147" t="s">
        <v>1093</v>
      </c>
      <c r="B147" s="1" t="s">
        <v>118</v>
      </c>
      <c r="C147" t="s">
        <v>697</v>
      </c>
      <c r="D147" t="s">
        <v>698</v>
      </c>
      <c r="E147" s="5">
        <v>575000000</v>
      </c>
      <c r="F147" s="5">
        <v>100</v>
      </c>
      <c r="G147" s="5">
        <v>5750000</v>
      </c>
      <c r="H147">
        <v>0.25</v>
      </c>
      <c r="I147" s="11">
        <v>46692</v>
      </c>
      <c r="J147" s="7">
        <v>6.9650924024640659</v>
      </c>
      <c r="K147" s="11">
        <v>44148</v>
      </c>
      <c r="L147">
        <v>2020</v>
      </c>
      <c r="M147" t="s">
        <v>1094</v>
      </c>
      <c r="N147" t="s">
        <v>316</v>
      </c>
      <c r="O147" t="s">
        <v>317</v>
      </c>
      <c r="P147" t="s">
        <v>318</v>
      </c>
      <c r="Q147" t="s">
        <v>319</v>
      </c>
      <c r="R147" t="s">
        <v>418</v>
      </c>
      <c r="S147" t="s">
        <v>321</v>
      </c>
      <c r="T147" t="s">
        <v>322</v>
      </c>
      <c r="U147" t="s">
        <v>317</v>
      </c>
      <c r="V147" t="s">
        <v>700</v>
      </c>
      <c r="W147" t="s">
        <v>320</v>
      </c>
      <c r="X147" s="12">
        <v>1</v>
      </c>
    </row>
    <row r="148" spans="1:24" x14ac:dyDescent="0.2">
      <c r="A148" t="s">
        <v>1095</v>
      </c>
      <c r="B148" s="1" t="s">
        <v>126</v>
      </c>
      <c r="C148" t="s">
        <v>1096</v>
      </c>
      <c r="D148" t="s">
        <v>1097</v>
      </c>
      <c r="E148" s="5">
        <v>497094000</v>
      </c>
      <c r="F148" s="5">
        <v>100</v>
      </c>
      <c r="G148" s="5">
        <v>4970940</v>
      </c>
      <c r="H148">
        <v>6</v>
      </c>
      <c r="I148" s="11">
        <v>46722</v>
      </c>
      <c r="J148" s="7">
        <v>7.0362765229295006</v>
      </c>
      <c r="K148" s="11">
        <v>44152</v>
      </c>
      <c r="L148">
        <v>2020</v>
      </c>
      <c r="M148" t="s">
        <v>1098</v>
      </c>
      <c r="N148" t="s">
        <v>316</v>
      </c>
      <c r="O148" t="s">
        <v>317</v>
      </c>
      <c r="P148" t="s">
        <v>318</v>
      </c>
      <c r="Q148" t="s">
        <v>319</v>
      </c>
      <c r="R148" t="s">
        <v>320</v>
      </c>
      <c r="S148" t="s">
        <v>321</v>
      </c>
      <c r="T148" t="s">
        <v>322</v>
      </c>
      <c r="U148" t="s">
        <v>317</v>
      </c>
      <c r="V148" t="s">
        <v>1099</v>
      </c>
      <c r="W148" t="s">
        <v>320</v>
      </c>
      <c r="X148" s="12">
        <v>1</v>
      </c>
    </row>
    <row r="149" spans="1:24" x14ac:dyDescent="0.2">
      <c r="A149" t="s">
        <v>1100</v>
      </c>
      <c r="B149" s="1" t="s">
        <v>122</v>
      </c>
      <c r="C149" t="s">
        <v>1101</v>
      </c>
      <c r="D149" t="s">
        <v>1102</v>
      </c>
      <c r="E149" s="5">
        <v>575000000</v>
      </c>
      <c r="F149" s="5">
        <v>100</v>
      </c>
      <c r="G149" s="5">
        <v>5750000</v>
      </c>
      <c r="H149">
        <v>2</v>
      </c>
      <c r="I149" s="11">
        <v>47498</v>
      </c>
      <c r="J149" s="7">
        <v>10.636550308008214</v>
      </c>
      <c r="K149" s="11">
        <v>43613</v>
      </c>
      <c r="L149">
        <v>2019</v>
      </c>
      <c r="M149" t="s">
        <v>1103</v>
      </c>
      <c r="N149" t="s">
        <v>316</v>
      </c>
      <c r="O149" t="s">
        <v>317</v>
      </c>
      <c r="P149" t="s">
        <v>318</v>
      </c>
      <c r="Q149" t="s">
        <v>319</v>
      </c>
      <c r="R149" t="s">
        <v>320</v>
      </c>
      <c r="S149" t="s">
        <v>321</v>
      </c>
      <c r="T149" t="s">
        <v>322</v>
      </c>
      <c r="U149" t="s">
        <v>317</v>
      </c>
      <c r="V149" t="s">
        <v>1011</v>
      </c>
      <c r="W149" t="s">
        <v>320</v>
      </c>
      <c r="X149" s="12">
        <v>1</v>
      </c>
    </row>
    <row r="150" spans="1:24" x14ac:dyDescent="0.2">
      <c r="A150" t="s">
        <v>1104</v>
      </c>
      <c r="B150" s="1" t="s">
        <v>74</v>
      </c>
      <c r="C150" t="s">
        <v>553</v>
      </c>
      <c r="D150" t="s">
        <v>554</v>
      </c>
      <c r="E150" s="5">
        <v>460000000</v>
      </c>
      <c r="F150" s="5">
        <v>100</v>
      </c>
      <c r="G150" s="5">
        <v>4600000</v>
      </c>
      <c r="H150">
        <v>1</v>
      </c>
      <c r="I150" s="11">
        <v>49461</v>
      </c>
      <c r="J150" s="7">
        <v>19.997913950456322</v>
      </c>
      <c r="K150" s="11">
        <v>42157</v>
      </c>
      <c r="L150">
        <v>2015</v>
      </c>
      <c r="M150" t="s">
        <v>1105</v>
      </c>
      <c r="N150" t="s">
        <v>316</v>
      </c>
      <c r="O150" t="s">
        <v>317</v>
      </c>
      <c r="P150" t="s">
        <v>318</v>
      </c>
      <c r="Q150" t="s">
        <v>319</v>
      </c>
      <c r="R150" t="s">
        <v>320</v>
      </c>
      <c r="S150" t="s">
        <v>321</v>
      </c>
      <c r="T150" t="s">
        <v>322</v>
      </c>
      <c r="U150" t="s">
        <v>317</v>
      </c>
      <c r="V150" t="s">
        <v>556</v>
      </c>
      <c r="W150" t="s">
        <v>320</v>
      </c>
      <c r="X150" s="12">
        <v>1</v>
      </c>
    </row>
    <row r="151" spans="1:24" x14ac:dyDescent="0.2">
      <c r="A151" t="s">
        <v>1106</v>
      </c>
      <c r="B151" s="1" t="s">
        <v>74</v>
      </c>
      <c r="C151" t="s">
        <v>553</v>
      </c>
      <c r="D151" t="s">
        <v>554</v>
      </c>
      <c r="E151" s="5">
        <v>460000000</v>
      </c>
      <c r="F151" s="5">
        <v>100</v>
      </c>
      <c r="G151" s="5">
        <v>4600000</v>
      </c>
      <c r="H151">
        <v>1.625</v>
      </c>
      <c r="I151" s="11">
        <v>49461</v>
      </c>
      <c r="J151" s="7">
        <v>19.997913950456322</v>
      </c>
      <c r="K151" s="11">
        <v>42157</v>
      </c>
      <c r="L151">
        <v>2015</v>
      </c>
      <c r="M151" t="s">
        <v>1107</v>
      </c>
      <c r="N151" t="s">
        <v>316</v>
      </c>
      <c r="O151" t="s">
        <v>317</v>
      </c>
      <c r="P151" t="s">
        <v>318</v>
      </c>
      <c r="Q151" t="s">
        <v>319</v>
      </c>
      <c r="R151" t="s">
        <v>320</v>
      </c>
      <c r="S151" t="s">
        <v>321</v>
      </c>
      <c r="T151" t="s">
        <v>322</v>
      </c>
      <c r="U151" t="s">
        <v>317</v>
      </c>
      <c r="V151" t="s">
        <v>556</v>
      </c>
      <c r="W151" t="s">
        <v>320</v>
      </c>
      <c r="X151" s="12">
        <v>1</v>
      </c>
    </row>
    <row r="152" spans="1:24" x14ac:dyDescent="0.2">
      <c r="A152" t="s">
        <v>1108</v>
      </c>
      <c r="B152" s="1">
        <v>719643</v>
      </c>
      <c r="C152" t="s">
        <v>720</v>
      </c>
      <c r="D152" t="s">
        <v>721</v>
      </c>
      <c r="E152" s="5">
        <v>676488000</v>
      </c>
      <c r="F152" s="5">
        <v>100</v>
      </c>
      <c r="G152" s="5">
        <v>6764880</v>
      </c>
      <c r="H152">
        <v>1</v>
      </c>
      <c r="I152" s="11">
        <v>49658</v>
      </c>
      <c r="J152" s="7">
        <v>20.022555410691005</v>
      </c>
      <c r="K152" s="11">
        <v>42345</v>
      </c>
      <c r="L152">
        <v>2015</v>
      </c>
      <c r="M152" t="s">
        <v>1109</v>
      </c>
      <c r="N152" t="s">
        <v>316</v>
      </c>
      <c r="O152" t="s">
        <v>317</v>
      </c>
      <c r="P152" t="s">
        <v>318</v>
      </c>
      <c r="Q152" t="s">
        <v>319</v>
      </c>
      <c r="R152" t="s">
        <v>320</v>
      </c>
      <c r="S152" t="s">
        <v>321</v>
      </c>
      <c r="T152" t="s">
        <v>322</v>
      </c>
      <c r="U152" t="s">
        <v>317</v>
      </c>
      <c r="V152" t="s">
        <v>556</v>
      </c>
      <c r="W152" t="s">
        <v>320</v>
      </c>
      <c r="X152" s="12">
        <v>1</v>
      </c>
    </row>
    <row r="153" spans="1:24" x14ac:dyDescent="0.2">
      <c r="A153" t="s">
        <v>1110</v>
      </c>
      <c r="B153" s="1">
        <v>981722</v>
      </c>
      <c r="C153" t="s">
        <v>841</v>
      </c>
      <c r="D153" t="s">
        <v>842</v>
      </c>
      <c r="E153" s="5">
        <v>50000000</v>
      </c>
      <c r="F153" s="5">
        <v>100</v>
      </c>
      <c r="G153" s="5">
        <v>500000</v>
      </c>
      <c r="H153">
        <v>4.125</v>
      </c>
      <c r="I153" s="11">
        <v>49902</v>
      </c>
      <c r="J153" s="7">
        <v>20.008994915917089</v>
      </c>
      <c r="K153" s="11">
        <v>42593</v>
      </c>
      <c r="L153">
        <v>2016</v>
      </c>
      <c r="M153" t="s">
        <v>1111</v>
      </c>
      <c r="N153" t="s">
        <v>316</v>
      </c>
      <c r="O153" t="s">
        <v>317</v>
      </c>
      <c r="P153" t="s">
        <v>318</v>
      </c>
      <c r="Q153" t="s">
        <v>319</v>
      </c>
      <c r="R153" t="s">
        <v>320</v>
      </c>
      <c r="S153" t="s">
        <v>321</v>
      </c>
      <c r="T153" t="s">
        <v>844</v>
      </c>
      <c r="U153" t="s">
        <v>317</v>
      </c>
      <c r="V153" t="s">
        <v>374</v>
      </c>
      <c r="W153" t="s">
        <v>320</v>
      </c>
      <c r="X153" s="12">
        <v>1</v>
      </c>
    </row>
    <row r="154" spans="1:24" x14ac:dyDescent="0.2">
      <c r="A154" t="s">
        <v>1112</v>
      </c>
      <c r="B154" s="1">
        <v>905966</v>
      </c>
      <c r="C154" t="s">
        <v>1113</v>
      </c>
      <c r="D154" t="s">
        <v>1114</v>
      </c>
      <c r="E154" s="5">
        <v>325000000</v>
      </c>
      <c r="F154" s="5">
        <v>100</v>
      </c>
      <c r="G154" s="5">
        <v>3250000</v>
      </c>
      <c r="H154">
        <v>3.25</v>
      </c>
      <c r="I154" s="11">
        <v>50328</v>
      </c>
      <c r="J154" s="7">
        <v>20.063624511082139</v>
      </c>
      <c r="K154" s="11">
        <v>43000</v>
      </c>
      <c r="L154">
        <v>2017</v>
      </c>
      <c r="M154" t="s">
        <v>1115</v>
      </c>
      <c r="N154" t="s">
        <v>316</v>
      </c>
      <c r="O154" t="s">
        <v>317</v>
      </c>
      <c r="P154" t="s">
        <v>318</v>
      </c>
      <c r="Q154" t="s">
        <v>319</v>
      </c>
      <c r="R154" t="s">
        <v>320</v>
      </c>
      <c r="S154" t="s">
        <v>321</v>
      </c>
      <c r="T154" t="s">
        <v>322</v>
      </c>
      <c r="U154" t="s">
        <v>317</v>
      </c>
      <c r="V154" t="s">
        <v>339</v>
      </c>
      <c r="W154" t="s">
        <v>320</v>
      </c>
      <c r="X154" s="12">
        <v>1</v>
      </c>
    </row>
    <row r="155" spans="1:24" x14ac:dyDescent="0.2">
      <c r="A155" t="s">
        <v>1116</v>
      </c>
      <c r="B155" s="1" t="s">
        <v>70</v>
      </c>
      <c r="C155" t="s">
        <v>1117</v>
      </c>
      <c r="D155" t="s">
        <v>1118</v>
      </c>
      <c r="E155" s="5">
        <v>575000000</v>
      </c>
      <c r="F155" s="5">
        <v>100</v>
      </c>
      <c r="G155" s="5">
        <v>5750000</v>
      </c>
      <c r="H155">
        <v>2.75</v>
      </c>
      <c r="I155" s="11">
        <v>54210</v>
      </c>
      <c r="J155" s="7">
        <v>30.0226088492449</v>
      </c>
      <c r="K155" s="11">
        <v>43244</v>
      </c>
      <c r="L155">
        <v>2018</v>
      </c>
      <c r="M155" t="s">
        <v>1119</v>
      </c>
      <c r="N155" t="s">
        <v>316</v>
      </c>
      <c r="O155" t="s">
        <v>317</v>
      </c>
      <c r="P155" t="s">
        <v>318</v>
      </c>
      <c r="Q155" t="s">
        <v>319</v>
      </c>
      <c r="R155" t="s">
        <v>320</v>
      </c>
      <c r="S155" t="s">
        <v>321</v>
      </c>
      <c r="T155" t="s">
        <v>322</v>
      </c>
      <c r="U155" t="s">
        <v>317</v>
      </c>
      <c r="V155" t="s">
        <v>943</v>
      </c>
      <c r="W155" t="s">
        <v>320</v>
      </c>
      <c r="X155" s="12">
        <v>1</v>
      </c>
    </row>
    <row r="156" spans="1:24" x14ac:dyDescent="0.2">
      <c r="A156" t="s">
        <v>1120</v>
      </c>
      <c r="B156" s="1">
        <v>889309</v>
      </c>
      <c r="C156" t="s">
        <v>1121</v>
      </c>
      <c r="D156" t="s">
        <v>1122</v>
      </c>
      <c r="E156" s="5">
        <v>525000000</v>
      </c>
      <c r="F156" s="5">
        <v>100</v>
      </c>
      <c r="G156" s="5">
        <v>5250000</v>
      </c>
      <c r="H156">
        <v>0.75</v>
      </c>
      <c r="I156" s="11">
        <v>54497</v>
      </c>
      <c r="J156" s="7">
        <v>29.992493155524155</v>
      </c>
      <c r="K156" s="11">
        <v>43542</v>
      </c>
      <c r="L156">
        <v>2019</v>
      </c>
      <c r="M156" t="s">
        <v>1123</v>
      </c>
      <c r="N156" t="s">
        <v>316</v>
      </c>
      <c r="O156" t="s">
        <v>317</v>
      </c>
      <c r="P156" t="s">
        <v>318</v>
      </c>
      <c r="Q156" t="s">
        <v>319</v>
      </c>
      <c r="R156" t="s">
        <v>383</v>
      </c>
      <c r="S156" t="s">
        <v>321</v>
      </c>
      <c r="T156" t="s">
        <v>322</v>
      </c>
      <c r="U156" t="s">
        <v>317</v>
      </c>
      <c r="V156" t="s">
        <v>700</v>
      </c>
      <c r="W156" t="s">
        <v>320</v>
      </c>
      <c r="X156" s="12">
        <v>1</v>
      </c>
    </row>
    <row r="157" spans="1:24" x14ac:dyDescent="0.2">
      <c r="A157" t="s">
        <v>1124</v>
      </c>
      <c r="B157" s="1" t="s">
        <v>138</v>
      </c>
      <c r="C157" t="s">
        <v>1125</v>
      </c>
      <c r="D157" t="s">
        <v>1126</v>
      </c>
      <c r="E157" s="5">
        <v>603750000</v>
      </c>
      <c r="F157" s="5">
        <v>100</v>
      </c>
      <c r="G157" s="5">
        <v>6037500</v>
      </c>
      <c r="H157">
        <v>2.75</v>
      </c>
      <c r="I157" s="11">
        <v>54758</v>
      </c>
      <c r="J157" s="7">
        <v>30.014395478230153</v>
      </c>
      <c r="K157" s="11">
        <v>43795</v>
      </c>
      <c r="L157">
        <v>2019</v>
      </c>
      <c r="M157" t="s">
        <v>1127</v>
      </c>
      <c r="N157" t="s">
        <v>594</v>
      </c>
      <c r="O157" t="s">
        <v>317</v>
      </c>
      <c r="P157" t="s">
        <v>318</v>
      </c>
      <c r="Q157" t="s">
        <v>319</v>
      </c>
      <c r="R157" t="s">
        <v>320</v>
      </c>
      <c r="S157" t="s">
        <v>321</v>
      </c>
      <c r="T157" t="s">
        <v>322</v>
      </c>
      <c r="U157" t="s">
        <v>317</v>
      </c>
      <c r="V157" t="s">
        <v>1128</v>
      </c>
      <c r="W157" t="s">
        <v>320</v>
      </c>
      <c r="X157" s="12">
        <v>1</v>
      </c>
    </row>
    <row r="158" spans="1:24" x14ac:dyDescent="0.2">
      <c r="A158" t="s">
        <v>1129</v>
      </c>
      <c r="B158" s="1" t="s">
        <v>138</v>
      </c>
      <c r="C158" t="s">
        <v>1125</v>
      </c>
      <c r="D158" t="s">
        <v>1126</v>
      </c>
      <c r="E158" s="5">
        <v>920000000</v>
      </c>
      <c r="F158" s="5">
        <v>100</v>
      </c>
      <c r="G158" s="5">
        <v>9200000</v>
      </c>
      <c r="H158">
        <v>0.5</v>
      </c>
      <c r="I158" s="11">
        <v>55123</v>
      </c>
      <c r="J158" s="7">
        <v>30.049986752627397</v>
      </c>
      <c r="K158" s="11">
        <v>44147</v>
      </c>
      <c r="L158">
        <v>2020</v>
      </c>
      <c r="M158" t="s">
        <v>1130</v>
      </c>
      <c r="N158" t="s">
        <v>594</v>
      </c>
      <c r="O158" t="s">
        <v>317</v>
      </c>
      <c r="P158" t="s">
        <v>318</v>
      </c>
      <c r="Q158" t="s">
        <v>319</v>
      </c>
      <c r="R158" t="s">
        <v>320</v>
      </c>
      <c r="S158" t="s">
        <v>321</v>
      </c>
      <c r="T158" t="s">
        <v>322</v>
      </c>
      <c r="U158" t="s">
        <v>317</v>
      </c>
      <c r="V158" t="s">
        <v>1128</v>
      </c>
      <c r="W158" t="s">
        <v>320</v>
      </c>
      <c r="X158" s="12">
        <v>1</v>
      </c>
    </row>
    <row r="159" spans="1:24" x14ac:dyDescent="0.2">
      <c r="A159" t="s">
        <v>1131</v>
      </c>
      <c r="B159" s="1" t="s">
        <v>186</v>
      </c>
      <c r="C159" t="s">
        <v>1132</v>
      </c>
      <c r="D159" t="s">
        <v>1133</v>
      </c>
      <c r="E159" s="5">
        <v>825000000</v>
      </c>
      <c r="F159" s="5">
        <v>100</v>
      </c>
      <c r="G159" s="5">
        <v>8250000</v>
      </c>
      <c r="H159">
        <v>1.25</v>
      </c>
      <c r="I159" s="11">
        <v>55061</v>
      </c>
      <c r="J159" s="7">
        <v>29.850128057935176</v>
      </c>
      <c r="K159" s="11">
        <v>44158</v>
      </c>
      <c r="L159">
        <v>2020</v>
      </c>
      <c r="M159" t="s">
        <v>1134</v>
      </c>
      <c r="N159" t="s">
        <v>594</v>
      </c>
      <c r="O159" t="s">
        <v>317</v>
      </c>
      <c r="P159" t="s">
        <v>318</v>
      </c>
      <c r="Q159" t="s">
        <v>319</v>
      </c>
      <c r="R159" t="s">
        <v>320</v>
      </c>
      <c r="S159" t="s">
        <v>321</v>
      </c>
      <c r="T159" t="s">
        <v>322</v>
      </c>
      <c r="U159" t="s">
        <v>317</v>
      </c>
      <c r="V159" t="s">
        <v>510</v>
      </c>
      <c r="W159" t="s">
        <v>320</v>
      </c>
      <c r="X159" s="12">
        <v>1</v>
      </c>
    </row>
    <row r="160" spans="1:24" x14ac:dyDescent="0.2">
      <c r="A160" t="s">
        <v>1135</v>
      </c>
      <c r="B160" s="1" t="s">
        <v>114</v>
      </c>
      <c r="C160" t="s">
        <v>479</v>
      </c>
      <c r="D160" t="s">
        <v>1136</v>
      </c>
      <c r="E160" s="5">
        <v>299072000</v>
      </c>
      <c r="F160" s="5">
        <v>100</v>
      </c>
      <c r="G160" s="5">
        <v>2990720</v>
      </c>
      <c r="H160">
        <v>4.5</v>
      </c>
      <c r="I160" s="11">
        <v>45505</v>
      </c>
      <c r="J160" s="7">
        <v>4.9680656934306571</v>
      </c>
      <c r="K160" s="11">
        <v>43690</v>
      </c>
      <c r="L160">
        <v>2019</v>
      </c>
      <c r="M160" t="s">
        <v>1137</v>
      </c>
      <c r="N160" t="s">
        <v>320</v>
      </c>
      <c r="O160" t="s">
        <v>317</v>
      </c>
      <c r="P160" t="s">
        <v>318</v>
      </c>
      <c r="Q160" t="s">
        <v>319</v>
      </c>
      <c r="R160" t="s">
        <v>320</v>
      </c>
      <c r="S160" t="s">
        <v>321</v>
      </c>
      <c r="T160" t="s">
        <v>844</v>
      </c>
      <c r="U160" t="s">
        <v>317</v>
      </c>
      <c r="V160" t="s">
        <v>413</v>
      </c>
      <c r="W160" t="s">
        <v>320</v>
      </c>
      <c r="X160" s="12">
        <v>1</v>
      </c>
    </row>
    <row r="161" spans="1:24" x14ac:dyDescent="0.2">
      <c r="A161" t="s">
        <v>1138</v>
      </c>
      <c r="B161" s="1" t="s">
        <v>80</v>
      </c>
      <c r="C161" t="s">
        <v>1139</v>
      </c>
      <c r="D161" t="s">
        <v>1140</v>
      </c>
      <c r="E161" s="5">
        <v>37848750</v>
      </c>
      <c r="F161" s="5">
        <v>100</v>
      </c>
      <c r="G161" s="5">
        <v>378487.5</v>
      </c>
      <c r="H161">
        <v>5</v>
      </c>
      <c r="I161" s="11">
        <v>45090</v>
      </c>
      <c r="J161" s="7">
        <v>5.0004564125969875</v>
      </c>
      <c r="K161" s="11">
        <v>43264</v>
      </c>
      <c r="L161">
        <v>2018</v>
      </c>
      <c r="M161" t="s">
        <v>1141</v>
      </c>
      <c r="N161" t="s">
        <v>320</v>
      </c>
      <c r="O161" t="s">
        <v>317</v>
      </c>
      <c r="P161" t="s">
        <v>318</v>
      </c>
      <c r="Q161" t="s">
        <v>319</v>
      </c>
      <c r="R161" t="s">
        <v>320</v>
      </c>
      <c r="S161" t="s">
        <v>321</v>
      </c>
      <c r="T161" t="s">
        <v>322</v>
      </c>
      <c r="U161" t="s">
        <v>317</v>
      </c>
      <c r="V161" t="s">
        <v>413</v>
      </c>
      <c r="W161" t="s">
        <v>320</v>
      </c>
      <c r="X161" s="12">
        <v>1</v>
      </c>
    </row>
    <row r="162" spans="1:24" x14ac:dyDescent="0.2">
      <c r="A162" t="s">
        <v>1142</v>
      </c>
      <c r="B162" s="1">
        <v>152632</v>
      </c>
      <c r="C162" t="s">
        <v>1143</v>
      </c>
      <c r="D162" t="s">
        <v>1144</v>
      </c>
      <c r="E162" s="5">
        <v>460000000</v>
      </c>
      <c r="F162" s="5">
        <v>100</v>
      </c>
      <c r="G162" s="5">
        <v>4600000</v>
      </c>
      <c r="H162">
        <v>2.375</v>
      </c>
      <c r="I162" s="11">
        <v>44666</v>
      </c>
      <c r="J162" s="7">
        <v>7.2142368240930868</v>
      </c>
      <c r="K162" s="11">
        <v>42031</v>
      </c>
      <c r="L162">
        <v>2015</v>
      </c>
      <c r="M162" t="s">
        <v>1145</v>
      </c>
      <c r="N162" t="s">
        <v>320</v>
      </c>
      <c r="O162" t="s">
        <v>317</v>
      </c>
      <c r="P162" t="s">
        <v>318</v>
      </c>
      <c r="Q162" t="s">
        <v>319</v>
      </c>
      <c r="R162" t="s">
        <v>320</v>
      </c>
      <c r="S162" t="s">
        <v>321</v>
      </c>
      <c r="T162" t="s">
        <v>322</v>
      </c>
      <c r="U162" t="s">
        <v>317</v>
      </c>
      <c r="V162" t="s">
        <v>695</v>
      </c>
      <c r="W162" t="s">
        <v>1146</v>
      </c>
      <c r="X162" s="12">
        <v>1</v>
      </c>
    </row>
    <row r="163" spans="1:24" x14ac:dyDescent="0.2">
      <c r="A163" t="s">
        <v>1147</v>
      </c>
      <c r="B163" s="1">
        <v>905191</v>
      </c>
      <c r="C163" t="s">
        <v>1148</v>
      </c>
      <c r="D163" t="s">
        <v>1149</v>
      </c>
      <c r="E163" s="5">
        <v>143750000</v>
      </c>
      <c r="F163" s="5">
        <v>100</v>
      </c>
      <c r="G163" s="5">
        <v>1437500</v>
      </c>
      <c r="H163">
        <v>2</v>
      </c>
      <c r="I163" s="11">
        <v>44136</v>
      </c>
      <c r="J163" s="7">
        <v>4.9598540145985401</v>
      </c>
      <c r="K163" s="11">
        <v>42324</v>
      </c>
      <c r="L163">
        <v>2015</v>
      </c>
      <c r="M163" t="s">
        <v>1150</v>
      </c>
      <c r="N163" t="s">
        <v>320</v>
      </c>
      <c r="O163" t="s">
        <v>317</v>
      </c>
      <c r="P163" t="s">
        <v>318</v>
      </c>
      <c r="Q163" t="s">
        <v>319</v>
      </c>
      <c r="R163" t="s">
        <v>320</v>
      </c>
      <c r="S163" t="s">
        <v>321</v>
      </c>
      <c r="T163" t="s">
        <v>322</v>
      </c>
      <c r="U163" t="s">
        <v>317</v>
      </c>
      <c r="V163" t="s">
        <v>442</v>
      </c>
      <c r="W163" t="s">
        <v>320</v>
      </c>
      <c r="X163" s="12">
        <v>1</v>
      </c>
    </row>
    <row r="164" spans="1:24" x14ac:dyDescent="0.2">
      <c r="A164" t="s">
        <v>1151</v>
      </c>
      <c r="B164" s="1">
        <v>877791</v>
      </c>
      <c r="C164" t="s">
        <v>1152</v>
      </c>
      <c r="D164" t="s">
        <v>1153</v>
      </c>
      <c r="E164" s="5">
        <v>130000000</v>
      </c>
      <c r="F164" s="5">
        <v>100</v>
      </c>
      <c r="G164" s="5">
        <v>1300000</v>
      </c>
      <c r="H164">
        <v>4.25</v>
      </c>
      <c r="I164" s="11">
        <v>44287</v>
      </c>
      <c r="J164" s="7">
        <v>5.9432929213922563</v>
      </c>
      <c r="K164" s="11">
        <v>42116</v>
      </c>
      <c r="L164">
        <v>2015</v>
      </c>
      <c r="M164" t="s">
        <v>1154</v>
      </c>
      <c r="N164" t="s">
        <v>320</v>
      </c>
      <c r="O164" t="s">
        <v>317</v>
      </c>
      <c r="P164" t="s">
        <v>318</v>
      </c>
      <c r="Q164" t="s">
        <v>319</v>
      </c>
      <c r="R164" t="s">
        <v>320</v>
      </c>
      <c r="S164" t="s">
        <v>321</v>
      </c>
      <c r="T164" t="s">
        <v>322</v>
      </c>
      <c r="U164" t="s">
        <v>317</v>
      </c>
      <c r="V164" t="s">
        <v>442</v>
      </c>
      <c r="W164" t="s">
        <v>320</v>
      </c>
      <c r="X164" s="12">
        <v>1</v>
      </c>
    </row>
    <row r="165" spans="1:24" x14ac:dyDescent="0.2">
      <c r="A165" t="s">
        <v>1155</v>
      </c>
      <c r="B165" s="1">
        <v>937248</v>
      </c>
      <c r="C165" t="s">
        <v>1156</v>
      </c>
      <c r="D165" t="s">
        <v>1156</v>
      </c>
      <c r="E165" s="5">
        <v>48404236</v>
      </c>
      <c r="F165" s="5">
        <v>100</v>
      </c>
      <c r="G165" s="5">
        <v>484042.36</v>
      </c>
      <c r="H165">
        <v>9.5</v>
      </c>
      <c r="I165" s="11">
        <v>45015</v>
      </c>
      <c r="J165" s="7">
        <v>2.6913073237508556</v>
      </c>
      <c r="K165" s="11">
        <v>44032</v>
      </c>
      <c r="L165">
        <v>2020</v>
      </c>
      <c r="M165" t="s">
        <v>1157</v>
      </c>
      <c r="N165" t="s">
        <v>320</v>
      </c>
      <c r="O165" t="s">
        <v>317</v>
      </c>
      <c r="P165" t="s">
        <v>318</v>
      </c>
      <c r="Q165" t="s">
        <v>319</v>
      </c>
      <c r="R165" t="s">
        <v>320</v>
      </c>
      <c r="S165" t="s">
        <v>321</v>
      </c>
      <c r="T165" t="s">
        <v>322</v>
      </c>
      <c r="U165" t="s">
        <v>317</v>
      </c>
      <c r="V165" t="s">
        <v>442</v>
      </c>
      <c r="W165" t="s">
        <v>320</v>
      </c>
      <c r="X165" s="12">
        <v>1</v>
      </c>
    </row>
    <row r="166" spans="1:24" x14ac:dyDescent="0.2">
      <c r="A166" t="s">
        <v>1158</v>
      </c>
      <c r="B166" s="1">
        <v>937248</v>
      </c>
      <c r="C166" t="s">
        <v>1156</v>
      </c>
      <c r="D166" t="s">
        <v>1156</v>
      </c>
      <c r="E166" s="5">
        <v>27896000</v>
      </c>
      <c r="F166" s="5">
        <v>100</v>
      </c>
      <c r="G166" s="5">
        <v>278960</v>
      </c>
      <c r="H166">
        <v>0</v>
      </c>
      <c r="I166" s="11">
        <v>45047</v>
      </c>
      <c r="J166" s="7">
        <v>2.6036960985626285</v>
      </c>
      <c r="K166" s="11">
        <v>44096</v>
      </c>
      <c r="L166">
        <v>2020</v>
      </c>
      <c r="M166" t="s">
        <v>1159</v>
      </c>
      <c r="N166" t="s">
        <v>320</v>
      </c>
      <c r="O166" t="s">
        <v>317</v>
      </c>
      <c r="P166" t="s">
        <v>318</v>
      </c>
      <c r="Q166" t="s">
        <v>319</v>
      </c>
      <c r="R166" t="s">
        <v>320</v>
      </c>
      <c r="S166" t="s">
        <v>610</v>
      </c>
      <c r="T166" t="s">
        <v>322</v>
      </c>
      <c r="U166" t="s">
        <v>317</v>
      </c>
      <c r="V166" t="s">
        <v>442</v>
      </c>
      <c r="W166" t="s">
        <v>320</v>
      </c>
      <c r="X166" s="12">
        <v>1</v>
      </c>
    </row>
    <row r="167" spans="1:24" x14ac:dyDescent="0.2">
      <c r="A167" t="s">
        <v>1160</v>
      </c>
      <c r="B167" s="1">
        <v>152632</v>
      </c>
      <c r="C167" t="s">
        <v>1143</v>
      </c>
      <c r="D167" t="s">
        <v>1144</v>
      </c>
      <c r="E167" s="5">
        <v>450000000</v>
      </c>
      <c r="F167" s="5">
        <v>100</v>
      </c>
      <c r="G167" s="5">
        <v>4500000</v>
      </c>
      <c r="H167">
        <v>3.375</v>
      </c>
      <c r="I167" s="11">
        <v>45809</v>
      </c>
      <c r="J167" s="7">
        <v>10.03359880537581</v>
      </c>
      <c r="K167" s="11">
        <v>42144</v>
      </c>
      <c r="L167">
        <v>2015</v>
      </c>
      <c r="M167" t="s">
        <v>1161</v>
      </c>
      <c r="N167" t="s">
        <v>320</v>
      </c>
      <c r="O167" t="s">
        <v>317</v>
      </c>
      <c r="P167" t="s">
        <v>318</v>
      </c>
      <c r="Q167" t="s">
        <v>319</v>
      </c>
      <c r="R167" t="s">
        <v>320</v>
      </c>
      <c r="S167" t="s">
        <v>321</v>
      </c>
      <c r="T167" t="s">
        <v>322</v>
      </c>
      <c r="U167" t="s">
        <v>317</v>
      </c>
      <c r="V167" t="s">
        <v>695</v>
      </c>
      <c r="W167" t="s">
        <v>320</v>
      </c>
      <c r="X167" s="12">
        <v>1</v>
      </c>
    </row>
    <row r="168" spans="1:24" x14ac:dyDescent="0.2">
      <c r="A168" t="s">
        <v>1162</v>
      </c>
      <c r="B168" s="1">
        <v>152632</v>
      </c>
      <c r="C168" t="s">
        <v>1143</v>
      </c>
      <c r="D168" t="s">
        <v>1144</v>
      </c>
      <c r="E168" s="5">
        <v>225000000</v>
      </c>
      <c r="F168" s="5">
        <v>100</v>
      </c>
      <c r="G168" s="5">
        <v>2250000</v>
      </c>
      <c r="H168">
        <v>5</v>
      </c>
      <c r="I168" s="11">
        <v>43283</v>
      </c>
      <c r="J168" s="7">
        <v>2.4717153284671536</v>
      </c>
      <c r="K168" s="11">
        <v>42380</v>
      </c>
      <c r="L168">
        <v>2016</v>
      </c>
      <c r="M168" t="s">
        <v>1163</v>
      </c>
      <c r="N168" t="s">
        <v>320</v>
      </c>
      <c r="O168" t="s">
        <v>317</v>
      </c>
      <c r="P168" t="s">
        <v>318</v>
      </c>
      <c r="Q168" t="s">
        <v>319</v>
      </c>
      <c r="R168" t="s">
        <v>320</v>
      </c>
      <c r="S168" t="s">
        <v>321</v>
      </c>
      <c r="T168" t="s">
        <v>322</v>
      </c>
      <c r="U168" t="s">
        <v>317</v>
      </c>
      <c r="V168" t="s">
        <v>695</v>
      </c>
      <c r="W168" t="s">
        <v>320</v>
      </c>
      <c r="X168" s="12">
        <v>1</v>
      </c>
    </row>
    <row r="169" spans="1:24" x14ac:dyDescent="0.2">
      <c r="A169" t="s">
        <v>1164</v>
      </c>
      <c r="B169" s="1" t="s">
        <v>114</v>
      </c>
      <c r="C169" t="s">
        <v>479</v>
      </c>
      <c r="D169" t="s">
        <v>1136</v>
      </c>
      <c r="E169" s="5">
        <v>57500000</v>
      </c>
      <c r="F169" s="5">
        <v>100</v>
      </c>
      <c r="G169" s="5">
        <v>575000</v>
      </c>
      <c r="H169">
        <v>4.5</v>
      </c>
      <c r="I169" s="11">
        <v>45505</v>
      </c>
      <c r="J169" s="7">
        <v>3.7027914614121511</v>
      </c>
      <c r="K169" s="11">
        <v>44152</v>
      </c>
      <c r="L169">
        <v>2020</v>
      </c>
      <c r="M169" t="s">
        <v>1165</v>
      </c>
      <c r="N169" t="s">
        <v>320</v>
      </c>
      <c r="O169" t="s">
        <v>317</v>
      </c>
      <c r="P169" t="s">
        <v>318</v>
      </c>
      <c r="Q169" t="s">
        <v>319</v>
      </c>
      <c r="R169" t="s">
        <v>320</v>
      </c>
      <c r="S169" t="s">
        <v>321</v>
      </c>
      <c r="T169" t="s">
        <v>844</v>
      </c>
      <c r="U169" t="s">
        <v>317</v>
      </c>
      <c r="V169" t="s">
        <v>413</v>
      </c>
      <c r="W169" t="s">
        <v>320</v>
      </c>
      <c r="X169" s="12">
        <v>1</v>
      </c>
    </row>
    <row r="170" spans="1:24" x14ac:dyDescent="0.2">
      <c r="H170" s="14">
        <f>MEDIAN(H2:H169)</f>
        <v>1.5</v>
      </c>
      <c r="J170" s="13">
        <f>MEDIAN(J2:J169)</f>
        <v>5.4378529027230247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0F87-5DD5-43A2-9E4F-3AD3562D875F}">
  <sheetPr>
    <tabColor rgb="FFFFFF00"/>
  </sheetPr>
  <dimension ref="A1:S198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9.83203125" bestFit="1" customWidth="1"/>
    <col min="2" max="2" width="13.5" bestFit="1" customWidth="1"/>
    <col min="3" max="3" width="15.33203125" bestFit="1" customWidth="1"/>
    <col min="4" max="4" width="24.6640625" bestFit="1" customWidth="1"/>
    <col min="5" max="5" width="24.6640625" customWidth="1"/>
    <col min="6" max="6" width="16.33203125" bestFit="1" customWidth="1"/>
    <col min="7" max="11" width="16.33203125" customWidth="1"/>
    <col min="12" max="12" width="29.6640625" bestFit="1" customWidth="1"/>
    <col min="13" max="13" width="38.33203125" bestFit="1" customWidth="1"/>
    <col min="14" max="14" width="16.5" bestFit="1" customWidth="1"/>
    <col min="15" max="15" width="16" bestFit="1" customWidth="1"/>
    <col min="16" max="16" width="32.5" bestFit="1" customWidth="1"/>
    <col min="17" max="17" width="31.1640625" bestFit="1" customWidth="1"/>
    <col min="18" max="18" width="14.33203125" bestFit="1" customWidth="1"/>
    <col min="19" max="19" width="9.83203125" bestFit="1" customWidth="1"/>
  </cols>
  <sheetData>
    <row r="1" spans="1:19" x14ac:dyDescent="0.2">
      <c r="A1" t="s">
        <v>0</v>
      </c>
      <c r="B1" s="1" t="s">
        <v>1</v>
      </c>
      <c r="C1" t="s">
        <v>2</v>
      </c>
      <c r="D1" t="s">
        <v>3</v>
      </c>
      <c r="E1" s="15" t="s">
        <v>1168</v>
      </c>
      <c r="F1" t="s">
        <v>1169</v>
      </c>
      <c r="G1" t="s">
        <v>4</v>
      </c>
      <c r="H1" t="s">
        <v>1166</v>
      </c>
      <c r="I1" t="s">
        <v>1170</v>
      </c>
      <c r="J1" t="s">
        <v>1171</v>
      </c>
      <c r="K1" t="s">
        <v>1167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19" x14ac:dyDescent="0.2">
      <c r="A2">
        <v>2020</v>
      </c>
      <c r="B2" s="1">
        <v>134966</v>
      </c>
      <c r="C2" s="2">
        <v>1</v>
      </c>
      <c r="D2" t="s">
        <v>13</v>
      </c>
      <c r="F2" s="3">
        <v>125000000</v>
      </c>
      <c r="G2" s="3">
        <f>F2/L2</f>
        <v>153.08515576108428</v>
      </c>
      <c r="H2" s="3">
        <f>LN(G2)</f>
        <v>5.0309943401646535</v>
      </c>
      <c r="I2" s="3">
        <f>LOG10(F2)</f>
        <v>8.0969100130080562</v>
      </c>
      <c r="J2" s="3">
        <f>LN(F2)</f>
        <v>18.643824295266576</v>
      </c>
      <c r="K2" s="3">
        <f>LN(L2)</f>
        <v>13.612829955101923</v>
      </c>
      <c r="L2" s="3">
        <v>816539</v>
      </c>
      <c r="M2" s="3">
        <v>719482</v>
      </c>
      <c r="N2" s="3">
        <f>LOG10(L2)</f>
        <v>5.9119769325880558</v>
      </c>
      <c r="O2" s="3">
        <f>LOG10(M2)</f>
        <v>5.8570199332295942</v>
      </c>
      <c r="P2" s="3">
        <v>1.82</v>
      </c>
      <c r="Q2" s="3">
        <v>-3.2000000000000001E-2</v>
      </c>
      <c r="R2" s="3">
        <v>0.51383603221403351</v>
      </c>
      <c r="S2" s="3">
        <v>0.36748765215133633</v>
      </c>
    </row>
    <row r="3" spans="1:19" x14ac:dyDescent="0.2">
      <c r="A3">
        <v>2019</v>
      </c>
      <c r="B3" s="1">
        <v>151828</v>
      </c>
      <c r="C3" s="2">
        <v>1</v>
      </c>
      <c r="D3" t="s">
        <v>14</v>
      </c>
      <c r="F3" s="3">
        <v>350000000</v>
      </c>
      <c r="G3" s="3">
        <f t="shared" ref="G3:G66" si="0">F3/L3</f>
        <v>126.44600033237235</v>
      </c>
      <c r="H3" s="3">
        <f t="shared" ref="H3:H66" si="1">LN(G3)</f>
        <v>4.8398153421876655</v>
      </c>
      <c r="I3" s="3">
        <f t="shared" ref="I3:I66" si="2">LOG10(F3)</f>
        <v>8.5440680443502757</v>
      </c>
      <c r="J3" s="3">
        <f t="shared" ref="J3:J66" si="3">LN(F3)</f>
        <v>19.673443712447732</v>
      </c>
      <c r="K3" s="3">
        <f t="shared" ref="K3:K66" si="4">LN(L3)</f>
        <v>14.833628370260067</v>
      </c>
      <c r="L3" s="3">
        <v>2767980</v>
      </c>
      <c r="M3" s="3">
        <v>1445892</v>
      </c>
      <c r="N3" s="3">
        <f t="shared" ref="N3:O73" si="5">LOG10(L3)</f>
        <v>6.442162947807474</v>
      </c>
      <c r="O3" s="3">
        <f t="shared" si="5"/>
        <v>6.1601358548148557</v>
      </c>
      <c r="P3" s="3">
        <v>1.54</v>
      </c>
      <c r="Q3" s="3">
        <v>6.0279999999999996</v>
      </c>
      <c r="R3" s="3">
        <v>2.5700231835800218</v>
      </c>
      <c r="S3" s="3">
        <v>7.2197053446917972E-2</v>
      </c>
    </row>
    <row r="4" spans="1:19" x14ac:dyDescent="0.2">
      <c r="A4">
        <v>2014</v>
      </c>
      <c r="B4" s="1">
        <v>152632</v>
      </c>
      <c r="C4" s="2">
        <v>1</v>
      </c>
      <c r="D4" t="s">
        <v>15</v>
      </c>
      <c r="F4" s="3">
        <v>910000000</v>
      </c>
      <c r="G4" s="3">
        <f t="shared" si="0"/>
        <v>136.2173490008233</v>
      </c>
      <c r="H4" s="3">
        <f t="shared" si="1"/>
        <v>4.9142517644640842</v>
      </c>
      <c r="I4" s="3">
        <f t="shared" si="2"/>
        <v>8.9590413923210939</v>
      </c>
      <c r="J4" s="3">
        <f t="shared" si="3"/>
        <v>20.628955157475168</v>
      </c>
      <c r="K4" s="3">
        <f t="shared" si="4"/>
        <v>15.714703393011085</v>
      </c>
      <c r="L4" s="3">
        <v>6680500</v>
      </c>
      <c r="M4" s="3">
        <v>3481740</v>
      </c>
      <c r="N4" s="3">
        <f t="shared" si="5"/>
        <v>6.8248089683310234</v>
      </c>
      <c r="O4" s="3">
        <f t="shared" si="5"/>
        <v>6.5417963369188108</v>
      </c>
      <c r="P4" s="3">
        <v>13.17</v>
      </c>
      <c r="Q4" s="3">
        <v>-3.1440000000000001</v>
      </c>
      <c r="R4" s="3">
        <v>0.30205990953939288</v>
      </c>
      <c r="S4" s="3">
        <v>0.59438664770601002</v>
      </c>
    </row>
    <row r="5" spans="1:19" x14ac:dyDescent="0.2">
      <c r="A5">
        <v>2016</v>
      </c>
      <c r="B5" s="1">
        <v>152632</v>
      </c>
      <c r="C5" s="2">
        <v>1</v>
      </c>
      <c r="D5" t="s">
        <v>15</v>
      </c>
      <c r="F5" s="3">
        <v>225000000</v>
      </c>
      <c r="G5" s="3">
        <f t="shared" si="0"/>
        <v>19.565557661872379</v>
      </c>
      <c r="H5" s="3">
        <f t="shared" si="1"/>
        <v>2.9737707582907942</v>
      </c>
      <c r="I5" s="3">
        <f t="shared" si="2"/>
        <v>8.3521825181113627</v>
      </c>
      <c r="J5" s="3">
        <f t="shared" si="3"/>
        <v>19.231610960168695</v>
      </c>
      <c r="K5" s="3">
        <f t="shared" si="4"/>
        <v>16.257840201877901</v>
      </c>
      <c r="L5" s="4">
        <v>11499800</v>
      </c>
      <c r="M5" s="4">
        <v>5308671</v>
      </c>
      <c r="N5" s="3">
        <f t="shared" si="5"/>
        <v>7.0606902873404218</v>
      </c>
      <c r="O5" s="3">
        <f t="shared" si="5"/>
        <v>6.7249858111742755</v>
      </c>
      <c r="P5" s="4">
        <v>16.28</v>
      </c>
      <c r="Q5" s="4">
        <v>-9.5220000000000002</v>
      </c>
      <c r="R5" s="3">
        <v>0.2143423190825911</v>
      </c>
      <c r="S5" s="3">
        <v>0.62604567035948455</v>
      </c>
    </row>
    <row r="6" spans="1:19" x14ac:dyDescent="0.2">
      <c r="A6">
        <v>2019</v>
      </c>
      <c r="B6" s="1">
        <v>152849</v>
      </c>
      <c r="C6" s="2">
        <v>1</v>
      </c>
      <c r="D6" t="s">
        <v>16</v>
      </c>
      <c r="F6" s="3">
        <v>115500000</v>
      </c>
      <c r="G6" s="3">
        <f t="shared" si="0"/>
        <v>226.10040424011666</v>
      </c>
      <c r="H6" s="3">
        <f t="shared" si="1"/>
        <v>5.4209791671643099</v>
      </c>
      <c r="I6" s="3">
        <f t="shared" si="2"/>
        <v>8.0625819842281636</v>
      </c>
      <c r="J6" s="3">
        <f t="shared" si="3"/>
        <v>18.564781087926121</v>
      </c>
      <c r="K6" s="3">
        <f t="shared" si="4"/>
        <v>13.143801920761812</v>
      </c>
      <c r="L6" s="3">
        <v>510835</v>
      </c>
      <c r="M6" s="3">
        <v>410909</v>
      </c>
      <c r="N6" s="3">
        <f t="shared" si="5"/>
        <v>5.7082806454162176</v>
      </c>
      <c r="O6" s="3">
        <f t="shared" si="5"/>
        <v>5.6137456535702963</v>
      </c>
      <c r="P6" s="3">
        <v>2.06</v>
      </c>
      <c r="Q6" s="3">
        <v>0.26400000000000001</v>
      </c>
      <c r="R6" s="3">
        <v>0.74232968644841835</v>
      </c>
      <c r="S6" s="3">
        <v>0.26362132586843112</v>
      </c>
    </row>
    <row r="7" spans="1:19" x14ac:dyDescent="0.2">
      <c r="A7">
        <v>2019</v>
      </c>
      <c r="B7" s="1">
        <v>271091</v>
      </c>
      <c r="C7" s="2">
        <v>1</v>
      </c>
      <c r="D7" t="s">
        <v>17</v>
      </c>
      <c r="F7" s="3">
        <v>550000000</v>
      </c>
      <c r="G7" s="3">
        <f t="shared" si="0"/>
        <v>214.77411620451181</v>
      </c>
      <c r="H7" s="3">
        <f t="shared" si="1"/>
        <v>5.3695868535325868</v>
      </c>
      <c r="I7" s="3">
        <f t="shared" si="2"/>
        <v>8.7403626894942441</v>
      </c>
      <c r="J7" s="3">
        <f t="shared" si="3"/>
        <v>20.125428836190792</v>
      </c>
      <c r="K7" s="3">
        <f t="shared" si="4"/>
        <v>14.755841982658204</v>
      </c>
      <c r="L7" s="3">
        <v>2560830</v>
      </c>
      <c r="M7" s="3">
        <v>3294357</v>
      </c>
      <c r="N7" s="3">
        <f t="shared" si="5"/>
        <v>6.408380748904797</v>
      </c>
      <c r="O7" s="3">
        <f t="shared" si="5"/>
        <v>6.5177706606288011</v>
      </c>
      <c r="P7" s="3">
        <v>3.38</v>
      </c>
      <c r="Q7" s="3">
        <v>5.9089999999999998</v>
      </c>
      <c r="R7" s="3">
        <v>0.49194748851491266</v>
      </c>
      <c r="S7" s="3">
        <v>0.39585720254761153</v>
      </c>
    </row>
    <row r="8" spans="1:19" x14ac:dyDescent="0.2">
      <c r="A8">
        <v>2019</v>
      </c>
      <c r="B8" s="1">
        <v>271138</v>
      </c>
      <c r="C8" s="2">
        <v>1</v>
      </c>
      <c r="D8" t="s">
        <v>18</v>
      </c>
      <c r="F8" s="3">
        <v>218000000</v>
      </c>
      <c r="G8" s="3">
        <f t="shared" si="0"/>
        <v>68.630117666021917</v>
      </c>
      <c r="H8" s="3">
        <f t="shared" si="1"/>
        <v>4.2287314714174258</v>
      </c>
      <c r="I8" s="3">
        <f t="shared" si="2"/>
        <v>8.3384564936046051</v>
      </c>
      <c r="J8" s="3">
        <f t="shared" si="3"/>
        <v>19.200005620753362</v>
      </c>
      <c r="K8" s="3">
        <f t="shared" si="4"/>
        <v>14.971274149335937</v>
      </c>
      <c r="L8" s="3">
        <v>3176448</v>
      </c>
      <c r="M8" s="3">
        <v>1650599</v>
      </c>
      <c r="N8" s="3">
        <f t="shared" si="5"/>
        <v>6.5019417501173979</v>
      </c>
      <c r="O8" s="3">
        <f t="shared" si="5"/>
        <v>6.2176415776601477</v>
      </c>
      <c r="P8" s="3">
        <v>1.1000000000000001</v>
      </c>
      <c r="Q8" s="3">
        <v>0.54100000000000004</v>
      </c>
      <c r="R8" s="3">
        <v>0.55805171041935653</v>
      </c>
      <c r="S8" s="3">
        <v>0.2107265725741457</v>
      </c>
    </row>
    <row r="9" spans="1:19" x14ac:dyDescent="0.2">
      <c r="A9">
        <v>2020</v>
      </c>
      <c r="B9" s="1">
        <v>271812</v>
      </c>
      <c r="C9" s="2">
        <v>1</v>
      </c>
      <c r="D9" t="s">
        <v>19</v>
      </c>
      <c r="F9" s="3">
        <v>230000000</v>
      </c>
      <c r="G9" s="3">
        <f t="shared" si="0"/>
        <v>359.09894268780874</v>
      </c>
      <c r="H9" s="3">
        <f t="shared" si="1"/>
        <v>5.8835979568885453</v>
      </c>
      <c r="I9" s="3">
        <f t="shared" si="2"/>
        <v>8.3617278360175931</v>
      </c>
      <c r="J9" s="3">
        <f t="shared" si="3"/>
        <v>19.25358986688747</v>
      </c>
      <c r="K9" s="3">
        <f t="shared" si="4"/>
        <v>13.369991909998923</v>
      </c>
      <c r="L9" s="3">
        <v>640492</v>
      </c>
      <c r="M9" s="3">
        <v>1459820</v>
      </c>
      <c r="N9" s="3">
        <f t="shared" si="5"/>
        <v>5.8065137096036512</v>
      </c>
      <c r="O9" s="3">
        <f t="shared" si="5"/>
        <v>6.164299309328257</v>
      </c>
      <c r="P9" s="3">
        <v>3.77</v>
      </c>
      <c r="Q9" s="3">
        <v>2.2970000000000002</v>
      </c>
      <c r="R9" s="3">
        <v>0.92521594253680328</v>
      </c>
      <c r="S9" s="3">
        <v>0.19463787213579561</v>
      </c>
    </row>
    <row r="10" spans="1:19" x14ac:dyDescent="0.2">
      <c r="A10">
        <v>2018</v>
      </c>
      <c r="B10" s="1">
        <v>277355</v>
      </c>
      <c r="C10" s="2">
        <v>1</v>
      </c>
      <c r="D10" t="s">
        <v>20</v>
      </c>
      <c r="F10" s="3">
        <v>1150000000</v>
      </c>
      <c r="G10" s="3">
        <f t="shared" si="0"/>
        <v>252.64869199378265</v>
      </c>
      <c r="H10" s="3">
        <f t="shared" si="1"/>
        <v>5.5319999545774063</v>
      </c>
      <c r="I10" s="3">
        <f t="shared" si="2"/>
        <v>9.0606978403536118</v>
      </c>
      <c r="J10" s="3">
        <f t="shared" si="3"/>
        <v>20.86302777932157</v>
      </c>
      <c r="K10" s="3">
        <f t="shared" si="4"/>
        <v>15.331027824744163</v>
      </c>
      <c r="L10" s="3">
        <v>4551775</v>
      </c>
      <c r="M10" s="3">
        <v>11049862</v>
      </c>
      <c r="N10" s="3">
        <f t="shared" si="5"/>
        <v>6.6581807861916049</v>
      </c>
      <c r="O10" s="3">
        <f t="shared" si="5"/>
        <v>7.0433568542190708</v>
      </c>
      <c r="P10" s="3">
        <v>2.91</v>
      </c>
      <c r="Q10" s="3">
        <v>3.2469999999999999</v>
      </c>
      <c r="R10" s="3">
        <v>0.60513896570273962</v>
      </c>
      <c r="S10" s="3">
        <v>0.1456383498744995</v>
      </c>
    </row>
    <row r="11" spans="1:19" x14ac:dyDescent="0.2">
      <c r="A11">
        <v>2019</v>
      </c>
      <c r="B11" s="1">
        <v>277355</v>
      </c>
      <c r="C11" s="2">
        <v>1</v>
      </c>
      <c r="D11" t="s">
        <v>20</v>
      </c>
      <c r="F11" s="3">
        <v>1150000000</v>
      </c>
      <c r="G11" s="3">
        <f t="shared" si="0"/>
        <v>211.90902948059991</v>
      </c>
      <c r="H11" s="3">
        <f t="shared" si="1"/>
        <v>5.3561570763560056</v>
      </c>
      <c r="I11" s="3">
        <f t="shared" si="2"/>
        <v>9.0606978403536118</v>
      </c>
      <c r="J11" s="3">
        <f t="shared" si="3"/>
        <v>20.86302777932157</v>
      </c>
      <c r="K11" s="3">
        <f t="shared" si="4"/>
        <v>15.506870702965564</v>
      </c>
      <c r="L11" s="3">
        <v>5426857</v>
      </c>
      <c r="M11" s="3">
        <v>9950210</v>
      </c>
      <c r="N11" s="3">
        <f t="shared" si="5"/>
        <v>6.7345483778851438</v>
      </c>
      <c r="O11" s="3">
        <f t="shared" si="5"/>
        <v>6.997832246663191</v>
      </c>
      <c r="P11" s="3">
        <v>3.57</v>
      </c>
      <c r="Q11" s="3">
        <v>4.4939999999999998</v>
      </c>
      <c r="R11" s="3">
        <v>0.53057094780215686</v>
      </c>
      <c r="S11" s="3">
        <v>0.28757566304031967</v>
      </c>
    </row>
    <row r="12" spans="1:19" x14ac:dyDescent="0.2">
      <c r="A12">
        <v>2020</v>
      </c>
      <c r="B12" s="1">
        <v>277393</v>
      </c>
      <c r="C12" s="2">
        <v>1</v>
      </c>
      <c r="D12" t="s">
        <v>21</v>
      </c>
      <c r="F12" s="3">
        <v>212463000</v>
      </c>
      <c r="G12" s="3">
        <f t="shared" si="0"/>
        <v>275.5023444469802</v>
      </c>
      <c r="H12" s="3">
        <f t="shared" si="1"/>
        <v>5.6185961383461631</v>
      </c>
      <c r="I12" s="3">
        <f t="shared" si="2"/>
        <v>8.3272833094690029</v>
      </c>
      <c r="J12" s="3">
        <f t="shared" si="3"/>
        <v>19.174278413521449</v>
      </c>
      <c r="K12" s="3">
        <f t="shared" si="4"/>
        <v>13.555682275175286</v>
      </c>
      <c r="L12" s="3">
        <v>771184</v>
      </c>
      <c r="M12" s="3">
        <v>958676</v>
      </c>
      <c r="N12" s="3">
        <f t="shared" si="5"/>
        <v>5.8871580105423451</v>
      </c>
      <c r="O12" s="3">
        <f t="shared" si="5"/>
        <v>5.9816718551505357</v>
      </c>
      <c r="P12" s="3">
        <v>7.91</v>
      </c>
      <c r="Q12" s="3">
        <v>-0.23899999999999999</v>
      </c>
      <c r="R12" s="3">
        <v>0.28347515891698555</v>
      </c>
      <c r="S12" s="3">
        <v>0.28840717649743769</v>
      </c>
    </row>
    <row r="13" spans="1:19" x14ac:dyDescent="0.2">
      <c r="A13">
        <v>2020</v>
      </c>
      <c r="B13" s="1">
        <v>325091</v>
      </c>
      <c r="C13" s="2">
        <v>1</v>
      </c>
      <c r="D13" t="s">
        <v>22</v>
      </c>
      <c r="F13" s="3">
        <v>258750000</v>
      </c>
      <c r="G13" s="3">
        <f t="shared" si="0"/>
        <v>137.15148945192411</v>
      </c>
      <c r="H13" s="3">
        <f t="shared" si="1"/>
        <v>4.9210860773459633</v>
      </c>
      <c r="I13" s="3">
        <f t="shared" si="2"/>
        <v>8.4128803584649745</v>
      </c>
      <c r="J13" s="3">
        <f t="shared" si="3"/>
        <v>19.371372902543854</v>
      </c>
      <c r="K13" s="3">
        <f t="shared" si="4"/>
        <v>14.450286825197891</v>
      </c>
      <c r="L13" s="3">
        <v>1886600</v>
      </c>
      <c r="M13" s="3">
        <v>1996993</v>
      </c>
      <c r="N13" s="3">
        <f t="shared" si="5"/>
        <v>6.2756798301027032</v>
      </c>
      <c r="O13" s="3">
        <f t="shared" si="5"/>
        <v>6.3003765425538765</v>
      </c>
      <c r="P13" s="3">
        <v>2.61</v>
      </c>
      <c r="Q13" s="3">
        <v>1.206</v>
      </c>
      <c r="R13" s="3">
        <v>0.91914585446719888</v>
      </c>
      <c r="S13" s="3">
        <v>0.31607282942860171</v>
      </c>
    </row>
    <row r="14" spans="1:19" x14ac:dyDescent="0.2">
      <c r="A14">
        <v>2020</v>
      </c>
      <c r="B14" s="1">
        <v>327836</v>
      </c>
      <c r="C14" s="2">
        <v>1</v>
      </c>
      <c r="D14" t="s">
        <v>23</v>
      </c>
      <c r="F14" s="3">
        <v>575000000</v>
      </c>
      <c r="G14" s="3">
        <f t="shared" si="0"/>
        <v>204.53171130793584</v>
      </c>
      <c r="H14" s="3">
        <f t="shared" si="1"/>
        <v>5.3207230309815996</v>
      </c>
      <c r="I14" s="3">
        <f t="shared" si="2"/>
        <v>8.7596678446896306</v>
      </c>
      <c r="J14" s="3">
        <f t="shared" si="3"/>
        <v>20.169880598761626</v>
      </c>
      <c r="K14" s="3">
        <f t="shared" si="4"/>
        <v>14.849157567780024</v>
      </c>
      <c r="L14" s="3">
        <v>2811300</v>
      </c>
      <c r="M14" s="3">
        <v>4918206</v>
      </c>
      <c r="N14" s="3">
        <f t="shared" si="5"/>
        <v>6.4489071925987771</v>
      </c>
      <c r="O14" s="3">
        <f t="shared" si="5"/>
        <v>6.691806715291194</v>
      </c>
      <c r="P14" s="3">
        <v>2.38</v>
      </c>
      <c r="Q14" s="3">
        <v>0.20399999999999999</v>
      </c>
      <c r="R14" s="3">
        <v>0.42256414471504206</v>
      </c>
      <c r="S14" s="3">
        <v>0.16686230569487426</v>
      </c>
    </row>
    <row r="15" spans="1:19" x14ac:dyDescent="0.2">
      <c r="A15">
        <v>2020</v>
      </c>
      <c r="B15" s="1">
        <v>327864</v>
      </c>
      <c r="C15" s="2">
        <v>1</v>
      </c>
      <c r="D15" t="s">
        <v>24</v>
      </c>
      <c r="F15" s="3">
        <v>100000000</v>
      </c>
      <c r="G15" s="3">
        <f t="shared" si="0"/>
        <v>166.61862496313563</v>
      </c>
      <c r="H15" s="3">
        <f t="shared" si="1"/>
        <v>5.115707517980816</v>
      </c>
      <c r="I15" s="3">
        <f t="shared" si="2"/>
        <v>8</v>
      </c>
      <c r="J15" s="3">
        <f t="shared" si="3"/>
        <v>18.420680743952367</v>
      </c>
      <c r="K15" s="3">
        <f t="shared" si="4"/>
        <v>13.304973225971549</v>
      </c>
      <c r="L15" s="3">
        <v>600173</v>
      </c>
      <c r="M15" s="3">
        <v>1016796</v>
      </c>
      <c r="N15" s="3">
        <f t="shared" si="5"/>
        <v>5.7782764539099514</v>
      </c>
      <c r="O15" s="3">
        <f t="shared" si="5"/>
        <v>6.0072338290670526</v>
      </c>
      <c r="P15" s="3">
        <v>3.42</v>
      </c>
      <c r="Q15" s="3">
        <v>0.71699999999999997</v>
      </c>
      <c r="R15" s="3">
        <v>0.48378496153654377</v>
      </c>
      <c r="S15" s="3">
        <v>0.36947180229700438</v>
      </c>
    </row>
    <row r="16" spans="1:19" x14ac:dyDescent="0.2">
      <c r="A16">
        <v>2017</v>
      </c>
      <c r="B16" s="1">
        <v>357344</v>
      </c>
      <c r="C16" s="2">
        <v>1</v>
      </c>
      <c r="D16" t="s">
        <v>25</v>
      </c>
      <c r="F16" s="3">
        <v>460000000</v>
      </c>
      <c r="G16" s="3">
        <f t="shared" si="0"/>
        <v>292.19335577717078</v>
      </c>
      <c r="H16" s="3">
        <f t="shared" si="1"/>
        <v>5.6774157604446946</v>
      </c>
      <c r="I16" s="3">
        <f t="shared" si="2"/>
        <v>8.6627578316815743</v>
      </c>
      <c r="J16" s="3">
        <f t="shared" si="3"/>
        <v>19.946737047447414</v>
      </c>
      <c r="K16" s="3">
        <f t="shared" si="4"/>
        <v>14.26932128700272</v>
      </c>
      <c r="L16" s="3">
        <v>1574300</v>
      </c>
      <c r="M16" s="3">
        <v>1897760</v>
      </c>
      <c r="N16" s="3">
        <f t="shared" si="5"/>
        <v>6.1970874954498889</v>
      </c>
      <c r="O16" s="3">
        <f t="shared" si="5"/>
        <v>6.2782412885622225</v>
      </c>
      <c r="P16" s="3">
        <v>2.48</v>
      </c>
      <c r="Q16" s="3">
        <v>0.14299999999999999</v>
      </c>
      <c r="R16" s="3">
        <v>-2.1720059308576123E-2</v>
      </c>
      <c r="S16" s="3">
        <v>0.39249190116242139</v>
      </c>
    </row>
    <row r="17" spans="1:19" x14ac:dyDescent="0.2">
      <c r="A17">
        <v>2020</v>
      </c>
      <c r="B17" s="1">
        <v>362788</v>
      </c>
      <c r="C17" s="2">
        <v>1</v>
      </c>
      <c r="D17" t="s">
        <v>26</v>
      </c>
      <c r="F17" s="3">
        <v>575000000</v>
      </c>
      <c r="G17" s="3">
        <f t="shared" si="0"/>
        <v>174.7392662227175</v>
      </c>
      <c r="H17" s="3">
        <f t="shared" si="1"/>
        <v>5.1632949556092003</v>
      </c>
      <c r="I17" s="3">
        <f t="shared" si="2"/>
        <v>8.7596678446896306</v>
      </c>
      <c r="J17" s="3">
        <f t="shared" si="3"/>
        <v>20.169880598761626</v>
      </c>
      <c r="K17" s="3">
        <f t="shared" si="4"/>
        <v>15.006585643152425</v>
      </c>
      <c r="L17" s="3">
        <v>3290617</v>
      </c>
      <c r="M17" s="3">
        <v>5004504</v>
      </c>
      <c r="N17" s="3">
        <f t="shared" si="5"/>
        <v>6.5172773370296593</v>
      </c>
      <c r="O17" s="3">
        <f t="shared" si="5"/>
        <v>6.6993610407089648</v>
      </c>
      <c r="P17" s="3">
        <v>3.76</v>
      </c>
      <c r="Q17" s="3">
        <v>2.04</v>
      </c>
      <c r="R17" s="3">
        <v>0.48150075427591893</v>
      </c>
      <c r="S17" s="3">
        <v>0.40966815645819615</v>
      </c>
    </row>
    <row r="18" spans="1:19" x14ac:dyDescent="0.2">
      <c r="A18">
        <v>2018</v>
      </c>
      <c r="B18" s="1">
        <v>511922</v>
      </c>
      <c r="C18" s="2">
        <v>1</v>
      </c>
      <c r="D18" t="s">
        <v>27</v>
      </c>
      <c r="F18" s="3">
        <v>230000000</v>
      </c>
      <c r="G18" s="3">
        <f t="shared" si="0"/>
        <v>604.25341862939558</v>
      </c>
      <c r="H18" s="3">
        <f t="shared" si="1"/>
        <v>6.4039936772082919</v>
      </c>
      <c r="I18" s="3">
        <f t="shared" si="2"/>
        <v>8.3617278360175931</v>
      </c>
      <c r="J18" s="3">
        <f t="shared" si="3"/>
        <v>19.25358986688747</v>
      </c>
      <c r="K18" s="3">
        <f t="shared" si="4"/>
        <v>12.849596189679177</v>
      </c>
      <c r="L18" s="3">
        <v>380635</v>
      </c>
      <c r="M18" s="3">
        <v>757122</v>
      </c>
      <c r="N18" s="3">
        <f t="shared" si="5"/>
        <v>5.580508719862717</v>
      </c>
      <c r="O18" s="3">
        <f t="shared" si="5"/>
        <v>5.8791658658379067</v>
      </c>
      <c r="P18" s="3">
        <v>3.89</v>
      </c>
      <c r="Q18" s="3">
        <v>14.308</v>
      </c>
      <c r="R18" s="3">
        <v>0.94483980668023193</v>
      </c>
      <c r="S18" s="3">
        <v>0.38574224650912292</v>
      </c>
    </row>
    <row r="19" spans="1:19" x14ac:dyDescent="0.2">
      <c r="A19">
        <v>2020</v>
      </c>
      <c r="B19" s="1">
        <v>516419</v>
      </c>
      <c r="C19" s="2">
        <v>1</v>
      </c>
      <c r="D19" t="s">
        <v>28</v>
      </c>
      <c r="F19" s="3">
        <v>747500000</v>
      </c>
      <c r="G19" s="3">
        <f t="shared" si="0"/>
        <v>150.54747925113352</v>
      </c>
      <c r="H19" s="3">
        <f t="shared" si="1"/>
        <v>5.014278511188321</v>
      </c>
      <c r="I19" s="3">
        <f t="shared" si="2"/>
        <v>8.8736111969964675</v>
      </c>
      <c r="J19" s="3">
        <f t="shared" si="3"/>
        <v>20.432244863229116</v>
      </c>
      <c r="K19" s="3">
        <f t="shared" si="4"/>
        <v>15.417966352040795</v>
      </c>
      <c r="L19" s="3">
        <v>4965211</v>
      </c>
      <c r="M19" s="3">
        <v>6153894</v>
      </c>
      <c r="N19" s="3">
        <f t="shared" si="5"/>
        <v>6.6959377088613259</v>
      </c>
      <c r="O19" s="3">
        <f t="shared" si="5"/>
        <v>6.7891500113115768</v>
      </c>
      <c r="P19" s="3">
        <v>3.16</v>
      </c>
      <c r="Q19" s="3">
        <v>7.3769999999999998</v>
      </c>
      <c r="R19" s="3">
        <v>0.61944407818332325</v>
      </c>
      <c r="S19" s="3">
        <v>0.3772528498788873</v>
      </c>
    </row>
    <row r="20" spans="1:19" x14ac:dyDescent="0.2">
      <c r="A20">
        <v>2019</v>
      </c>
      <c r="B20" s="1">
        <v>543287</v>
      </c>
      <c r="C20" s="2">
        <v>1</v>
      </c>
      <c r="D20" t="s">
        <v>29</v>
      </c>
      <c r="F20" s="3">
        <v>230000000</v>
      </c>
      <c r="G20" s="3">
        <f t="shared" si="0"/>
        <v>92.978092340181774</v>
      </c>
      <c r="H20" s="3">
        <f t="shared" si="1"/>
        <v>4.5323638991685682</v>
      </c>
      <c r="I20" s="3">
        <f t="shared" si="2"/>
        <v>8.3617278360175931</v>
      </c>
      <c r="J20" s="3">
        <f t="shared" si="3"/>
        <v>19.25358986688747</v>
      </c>
      <c r="K20" s="3">
        <f t="shared" si="4"/>
        <v>14.721225967718901</v>
      </c>
      <c r="L20" s="3">
        <v>2473701</v>
      </c>
      <c r="M20" s="3">
        <v>1879702</v>
      </c>
      <c r="N20" s="3">
        <f t="shared" si="5"/>
        <v>6.3933472046311772</v>
      </c>
      <c r="O20" s="3">
        <f t="shared" si="5"/>
        <v>6.2740890035116079</v>
      </c>
      <c r="P20" s="3">
        <v>1.48</v>
      </c>
      <c r="Q20" s="3">
        <v>1.87</v>
      </c>
      <c r="R20" s="3">
        <v>1.3596085343025419</v>
      </c>
      <c r="S20" s="3">
        <v>0.15458820609281396</v>
      </c>
    </row>
    <row r="21" spans="1:19" x14ac:dyDescent="0.2">
      <c r="A21">
        <v>2019</v>
      </c>
      <c r="B21" s="1">
        <v>544683</v>
      </c>
      <c r="C21" s="2">
        <v>1</v>
      </c>
      <c r="D21" t="s">
        <v>30</v>
      </c>
      <c r="F21" s="3">
        <v>350000000</v>
      </c>
      <c r="G21" s="3">
        <f t="shared" si="0"/>
        <v>33.216285470247698</v>
      </c>
      <c r="H21" s="3">
        <f t="shared" si="1"/>
        <v>3.5030402818660686</v>
      </c>
      <c r="I21" s="3">
        <f t="shared" si="2"/>
        <v>8.5440680443502757</v>
      </c>
      <c r="J21" s="3">
        <f t="shared" si="3"/>
        <v>19.673443712447732</v>
      </c>
      <c r="K21" s="3">
        <f t="shared" si="4"/>
        <v>16.170403430581665</v>
      </c>
      <c r="L21" s="3">
        <v>10537000</v>
      </c>
      <c r="M21" s="3">
        <v>3183406</v>
      </c>
      <c r="N21" s="3">
        <f t="shared" si="5"/>
        <v>7.0227169800510296</v>
      </c>
      <c r="O21" s="3">
        <f t="shared" si="5"/>
        <v>6.5028920304888453</v>
      </c>
      <c r="P21" s="3">
        <v>0.87</v>
      </c>
      <c r="Q21" s="3">
        <v>1.748</v>
      </c>
      <c r="R21" s="3">
        <v>1.3535382703200616</v>
      </c>
      <c r="S21" s="3">
        <v>0.22596564487045648</v>
      </c>
    </row>
    <row r="22" spans="1:19" x14ac:dyDescent="0.2">
      <c r="A22">
        <v>2019</v>
      </c>
      <c r="B22" s="1">
        <v>544835</v>
      </c>
      <c r="C22" s="2">
        <v>1</v>
      </c>
      <c r="D22" t="s">
        <v>31</v>
      </c>
      <c r="F22" s="3">
        <v>548826000</v>
      </c>
      <c r="G22" s="3">
        <f t="shared" si="0"/>
        <v>230.89136335564169</v>
      </c>
      <c r="H22" s="3">
        <f t="shared" si="1"/>
        <v>5.4419473113977554</v>
      </c>
      <c r="I22" s="3">
        <f t="shared" si="2"/>
        <v>8.7394346773872176</v>
      </c>
      <c r="J22" s="3">
        <f t="shared" si="3"/>
        <v>20.123292009347033</v>
      </c>
      <c r="K22" s="3">
        <f t="shared" si="4"/>
        <v>14.681344697949276</v>
      </c>
      <c r="L22" s="3">
        <v>2376988</v>
      </c>
      <c r="M22" s="3">
        <v>7456432</v>
      </c>
      <c r="N22" s="3">
        <f t="shared" si="5"/>
        <v>6.3760269892389339</v>
      </c>
      <c r="O22" s="3">
        <f t="shared" si="5"/>
        <v>6.8725310616019852</v>
      </c>
      <c r="P22" s="3">
        <v>7.37</v>
      </c>
      <c r="Q22" s="3">
        <v>0.67</v>
      </c>
      <c r="R22" s="3">
        <v>0.29323037466950297</v>
      </c>
      <c r="S22" s="3">
        <v>0.27207541645140826</v>
      </c>
    </row>
    <row r="23" spans="1:19" x14ac:dyDescent="0.2">
      <c r="A23">
        <v>2017</v>
      </c>
      <c r="B23" s="1">
        <v>545595</v>
      </c>
      <c r="C23" s="2">
        <v>1</v>
      </c>
      <c r="D23" t="s">
        <v>32</v>
      </c>
      <c r="F23" s="3">
        <v>143750000</v>
      </c>
      <c r="G23" s="3">
        <f t="shared" si="0"/>
        <v>151.6444588850994</v>
      </c>
      <c r="H23" s="3">
        <f t="shared" si="1"/>
        <v>5.0215386946282532</v>
      </c>
      <c r="I23" s="3">
        <f t="shared" si="2"/>
        <v>8.157607853361668</v>
      </c>
      <c r="J23" s="3">
        <f t="shared" si="3"/>
        <v>18.783586237641735</v>
      </c>
      <c r="K23" s="3">
        <f t="shared" si="4"/>
        <v>13.76204754301348</v>
      </c>
      <c r="L23" s="3">
        <v>947941</v>
      </c>
      <c r="M23" s="3">
        <v>576158</v>
      </c>
      <c r="N23" s="3">
        <f t="shared" si="5"/>
        <v>5.9767813076209597</v>
      </c>
      <c r="O23" s="3">
        <f t="shared" si="5"/>
        <v>5.760541596476406</v>
      </c>
      <c r="P23" s="3">
        <v>0.89</v>
      </c>
      <c r="Q23" s="3">
        <v>0.85399999999999998</v>
      </c>
      <c r="R23" s="3">
        <v>0.78984435116635066</v>
      </c>
      <c r="S23" s="3">
        <v>0.25942437345784181</v>
      </c>
    </row>
    <row r="24" spans="1:19" x14ac:dyDescent="0.2">
      <c r="A24">
        <v>2018</v>
      </c>
      <c r="B24" s="1">
        <v>545595</v>
      </c>
      <c r="C24" s="2">
        <v>1</v>
      </c>
      <c r="D24" t="s">
        <v>32</v>
      </c>
      <c r="F24" s="3">
        <v>172500000</v>
      </c>
      <c r="G24" s="3">
        <f t="shared" si="0"/>
        <v>171.21469131231842</v>
      </c>
      <c r="H24" s="3">
        <f t="shared" si="1"/>
        <v>5.1429182737660311</v>
      </c>
      <c r="I24" s="3">
        <f t="shared" si="2"/>
        <v>8.2367890994092932</v>
      </c>
      <c r="J24" s="3">
        <f t="shared" si="3"/>
        <v>18.96590779443569</v>
      </c>
      <c r="K24" s="3">
        <f t="shared" si="4"/>
        <v>13.822989520669658</v>
      </c>
      <c r="L24" s="3">
        <v>1007507</v>
      </c>
      <c r="M24" s="3">
        <v>663656</v>
      </c>
      <c r="N24" s="3">
        <f t="shared" si="5"/>
        <v>6.0032480722333084</v>
      </c>
      <c r="O24" s="3">
        <f t="shared" si="5"/>
        <v>5.8219430251293929</v>
      </c>
      <c r="P24" s="3">
        <v>0.75</v>
      </c>
      <c r="Q24" s="3">
        <v>1.0129999999999999</v>
      </c>
      <c r="R24" s="3">
        <v>0.76620237031754146</v>
      </c>
      <c r="S24" s="3">
        <v>0.28268488457152158</v>
      </c>
    </row>
    <row r="25" spans="1:19" x14ac:dyDescent="0.2">
      <c r="A25">
        <v>2020</v>
      </c>
      <c r="B25" s="1">
        <v>696306</v>
      </c>
      <c r="C25" s="2">
        <v>1</v>
      </c>
      <c r="D25" t="s">
        <v>33</v>
      </c>
      <c r="F25" s="3">
        <v>862500000</v>
      </c>
      <c r="G25" s="3">
        <f t="shared" si="0"/>
        <v>41.067517379297207</v>
      </c>
      <c r="H25" s="3">
        <f t="shared" si="1"/>
        <v>3.7152174776217133</v>
      </c>
      <c r="I25" s="3">
        <f t="shared" si="2"/>
        <v>8.9357591037453119</v>
      </c>
      <c r="J25" s="3">
        <f t="shared" si="3"/>
        <v>20.57534570686979</v>
      </c>
      <c r="K25" s="3">
        <f t="shared" si="4"/>
        <v>16.860128229248076</v>
      </c>
      <c r="L25" s="3">
        <v>21002000</v>
      </c>
      <c r="M25" s="3">
        <v>85060159</v>
      </c>
      <c r="N25" s="3">
        <f t="shared" si="5"/>
        <v>7.3222606541436841</v>
      </c>
      <c r="O25" s="3">
        <f t="shared" si="5"/>
        <v>7.9297261901903493</v>
      </c>
      <c r="P25" s="3">
        <v>13.75</v>
      </c>
      <c r="Q25" s="3">
        <v>115.792</v>
      </c>
      <c r="R25" s="3">
        <v>0.77832931755545287</v>
      </c>
      <c r="S25" s="3">
        <v>0.41081801733168272</v>
      </c>
    </row>
    <row r="26" spans="1:19" x14ac:dyDescent="0.2">
      <c r="A26">
        <v>2020</v>
      </c>
      <c r="B26" s="1">
        <v>696703</v>
      </c>
      <c r="C26" s="2">
        <v>1</v>
      </c>
      <c r="D26" t="s">
        <v>34</v>
      </c>
      <c r="F26" s="3">
        <v>345000000</v>
      </c>
      <c r="G26" s="3">
        <f t="shared" si="0"/>
        <v>38.076082856205069</v>
      </c>
      <c r="H26" s="3">
        <f t="shared" si="1"/>
        <v>3.6395863384609917</v>
      </c>
      <c r="I26" s="3">
        <f t="shared" si="2"/>
        <v>8.5378190950732744</v>
      </c>
      <c r="J26" s="3">
        <f t="shared" si="3"/>
        <v>19.659054974995634</v>
      </c>
      <c r="K26" s="3">
        <f t="shared" si="4"/>
        <v>16.019468636534643</v>
      </c>
      <c r="L26" s="3">
        <v>9060806</v>
      </c>
      <c r="M26" s="3">
        <v>1651790</v>
      </c>
      <c r="N26" s="3">
        <f t="shared" si="5"/>
        <v>6.9571668318692046</v>
      </c>
      <c r="O26" s="3">
        <f t="shared" si="5"/>
        <v>6.217954832549486</v>
      </c>
      <c r="P26" s="3">
        <v>0.34</v>
      </c>
      <c r="Q26" s="3">
        <v>-2.1619999999999999</v>
      </c>
      <c r="R26" s="3">
        <v>0.17517670276215633</v>
      </c>
      <c r="S26" s="3">
        <v>0.30563649635584295</v>
      </c>
    </row>
    <row r="27" spans="1:19" x14ac:dyDescent="0.2">
      <c r="A27">
        <v>2017</v>
      </c>
      <c r="B27" s="1">
        <v>719643</v>
      </c>
      <c r="C27" s="2">
        <v>1</v>
      </c>
      <c r="D27" t="s">
        <v>35</v>
      </c>
      <c r="F27" s="3">
        <v>350000000</v>
      </c>
      <c r="G27" s="3">
        <f t="shared" si="0"/>
        <v>1.8090192531334799</v>
      </c>
      <c r="H27" s="3">
        <f t="shared" si="1"/>
        <v>0.59278484932693665</v>
      </c>
      <c r="I27" s="3">
        <f t="shared" si="2"/>
        <v>8.5440680443502757</v>
      </c>
      <c r="J27" s="3">
        <f t="shared" si="3"/>
        <v>19.673443712447732</v>
      </c>
      <c r="K27" s="3">
        <f t="shared" si="4"/>
        <v>19.080658863120796</v>
      </c>
      <c r="L27" s="3">
        <v>193475000</v>
      </c>
      <c r="M27" s="3">
        <v>485189120</v>
      </c>
      <c r="N27" s="3">
        <f t="shared" si="5"/>
        <v>8.2866248553317359</v>
      </c>
      <c r="O27" s="3">
        <f t="shared" si="5"/>
        <v>8.6859110535775912</v>
      </c>
      <c r="P27" s="3">
        <v>6.68</v>
      </c>
      <c r="Q27" s="3">
        <v>2.0030000000000001</v>
      </c>
      <c r="R27" s="3">
        <v>0.4732371527155198</v>
      </c>
      <c r="S27" s="3">
        <v>0.27748804755136325</v>
      </c>
    </row>
    <row r="28" spans="1:19" x14ac:dyDescent="0.2">
      <c r="A28">
        <v>2015</v>
      </c>
      <c r="B28" s="1">
        <v>719643</v>
      </c>
      <c r="C28" s="2">
        <v>1</v>
      </c>
      <c r="D28" t="s">
        <v>35</v>
      </c>
      <c r="F28" s="3">
        <v>676488000</v>
      </c>
      <c r="G28" s="3">
        <f t="shared" si="0"/>
        <v>3.9243085205123447</v>
      </c>
      <c r="H28" s="3">
        <f t="shared" si="1"/>
        <v>1.3671901625961911</v>
      </c>
      <c r="I28" s="3">
        <f t="shared" si="2"/>
        <v>8.830260097193797</v>
      </c>
      <c r="J28" s="3">
        <f t="shared" si="3"/>
        <v>20.332425267058589</v>
      </c>
      <c r="K28" s="3">
        <f t="shared" si="4"/>
        <v>18.965235104462398</v>
      </c>
      <c r="L28" s="3">
        <v>172384000</v>
      </c>
      <c r="M28" s="3">
        <v>382701550</v>
      </c>
      <c r="N28" s="3">
        <f t="shared" si="5"/>
        <v>8.2364969538658617</v>
      </c>
      <c r="O28" s="3">
        <f t="shared" si="5"/>
        <v>8.5828602211873513</v>
      </c>
      <c r="P28" s="3">
        <v>3.48</v>
      </c>
      <c r="Q28" s="3">
        <v>2.0529999999999999</v>
      </c>
      <c r="R28" s="3">
        <v>0.54266896957364408</v>
      </c>
      <c r="S28" s="3">
        <v>0.13136369964729905</v>
      </c>
    </row>
    <row r="29" spans="1:19" x14ac:dyDescent="0.2">
      <c r="A29">
        <v>2020</v>
      </c>
      <c r="B29" s="1">
        <v>745176</v>
      </c>
      <c r="C29" s="2">
        <v>1</v>
      </c>
      <c r="D29" t="s">
        <v>36</v>
      </c>
      <c r="F29" s="3">
        <v>291400000</v>
      </c>
      <c r="G29" s="3">
        <f t="shared" si="0"/>
        <v>51.716182160224328</v>
      </c>
      <c r="H29" s="3">
        <f t="shared" si="1"/>
        <v>3.9457707337046184</v>
      </c>
      <c r="I29" s="3">
        <f t="shared" si="2"/>
        <v>8.4644895474339705</v>
      </c>
      <c r="J29" s="3">
        <f t="shared" si="3"/>
        <v>19.490207451725379</v>
      </c>
      <c r="K29" s="3">
        <f t="shared" si="4"/>
        <v>15.54443671802076</v>
      </c>
      <c r="L29" s="3">
        <v>5634600</v>
      </c>
      <c r="M29" s="3">
        <v>2604923</v>
      </c>
      <c r="N29" s="3">
        <f t="shared" si="5"/>
        <v>6.7508630909307099</v>
      </c>
      <c r="O29" s="3">
        <f t="shared" si="5"/>
        <v>6.4157948903344515</v>
      </c>
      <c r="P29" s="3">
        <v>1.41</v>
      </c>
      <c r="Q29" s="3">
        <v>1.0660000000000001</v>
      </c>
      <c r="R29" s="3">
        <v>0.74481083367084699</v>
      </c>
      <c r="S29" s="3">
        <v>0.2482696198487914</v>
      </c>
    </row>
    <row r="30" spans="1:19" x14ac:dyDescent="0.2">
      <c r="A30">
        <v>2019</v>
      </c>
      <c r="B30" s="1">
        <v>757643</v>
      </c>
      <c r="C30" s="2">
        <v>1</v>
      </c>
      <c r="D30" t="s">
        <v>37</v>
      </c>
      <c r="F30" s="3">
        <v>200000000</v>
      </c>
      <c r="G30" s="3">
        <f t="shared" si="0"/>
        <v>273.07556820198852</v>
      </c>
      <c r="H30" s="3">
        <f t="shared" si="1"/>
        <v>5.6097485634817712</v>
      </c>
      <c r="I30" s="3">
        <f t="shared" si="2"/>
        <v>8.3010299956639813</v>
      </c>
      <c r="J30" s="3">
        <f t="shared" si="3"/>
        <v>19.113827924512311</v>
      </c>
      <c r="K30" s="3">
        <f t="shared" si="4"/>
        <v>13.50407936103054</v>
      </c>
      <c r="L30" s="3">
        <v>732398</v>
      </c>
      <c r="M30" s="3">
        <v>958392</v>
      </c>
      <c r="N30" s="3">
        <f t="shared" si="5"/>
        <v>5.8647471496791539</v>
      </c>
      <c r="O30" s="3">
        <f t="shared" si="5"/>
        <v>5.9815431798674856</v>
      </c>
      <c r="P30" s="3">
        <v>3.69</v>
      </c>
      <c r="Q30" s="3">
        <v>1.306</v>
      </c>
      <c r="R30" s="3">
        <v>1.9915283044237762</v>
      </c>
      <c r="S30" s="3">
        <v>0.37988907670419636</v>
      </c>
    </row>
    <row r="31" spans="1:19" x14ac:dyDescent="0.2">
      <c r="A31">
        <v>2020</v>
      </c>
      <c r="B31" s="1">
        <v>877665</v>
      </c>
      <c r="C31" s="2">
        <v>1</v>
      </c>
      <c r="D31" t="s">
        <v>38</v>
      </c>
      <c r="F31" s="3">
        <v>575000000</v>
      </c>
      <c r="G31" s="3">
        <f t="shared" si="0"/>
        <v>129.91188359352989</v>
      </c>
      <c r="H31" s="3">
        <f t="shared" si="1"/>
        <v>4.8668564021214484</v>
      </c>
      <c r="I31" s="3">
        <f t="shared" si="2"/>
        <v>8.7596678446896306</v>
      </c>
      <c r="J31" s="3">
        <f t="shared" si="3"/>
        <v>20.169880598761626</v>
      </c>
      <c r="K31" s="3">
        <f t="shared" si="4"/>
        <v>15.303024196640175</v>
      </c>
      <c r="L31" s="3">
        <v>4426077</v>
      </c>
      <c r="M31" s="3">
        <v>9674982</v>
      </c>
      <c r="N31" s="3">
        <f t="shared" si="5"/>
        <v>6.6460189650327717</v>
      </c>
      <c r="O31" s="3">
        <f t="shared" si="5"/>
        <v>6.9856501657004637</v>
      </c>
      <c r="P31" s="3">
        <v>7.4</v>
      </c>
      <c r="Q31" s="3">
        <v>3.1779999999999999</v>
      </c>
      <c r="R31" s="3">
        <v>0.53965582471899332</v>
      </c>
      <c r="S31" s="3">
        <v>0.35613027066632597</v>
      </c>
    </row>
    <row r="32" spans="1:19" x14ac:dyDescent="0.2">
      <c r="A32">
        <v>2015</v>
      </c>
      <c r="B32" s="1">
        <v>877791</v>
      </c>
      <c r="C32" s="2">
        <v>1</v>
      </c>
      <c r="D32" t="s">
        <v>39</v>
      </c>
      <c r="F32" s="3">
        <v>130000000</v>
      </c>
      <c r="G32" s="3">
        <f t="shared" si="0"/>
        <v>266.71426490471117</v>
      </c>
      <c r="H32" s="3">
        <f t="shared" si="1"/>
        <v>5.5861779164644343</v>
      </c>
      <c r="I32" s="3">
        <f t="shared" si="2"/>
        <v>8.1139433523068369</v>
      </c>
      <c r="J32" s="3">
        <f t="shared" si="3"/>
        <v>18.683045008419857</v>
      </c>
      <c r="K32" s="3">
        <f t="shared" si="4"/>
        <v>13.096867091955422</v>
      </c>
      <c r="L32" s="3">
        <v>487413</v>
      </c>
      <c r="M32" s="3">
        <v>360022</v>
      </c>
      <c r="N32" s="3">
        <f t="shared" si="5"/>
        <v>5.6878971082565286</v>
      </c>
      <c r="O32" s="3">
        <f t="shared" si="5"/>
        <v>5.5563290401747079</v>
      </c>
      <c r="P32" s="3">
        <v>4.4000000000000004</v>
      </c>
      <c r="Q32" s="3">
        <v>-0.73</v>
      </c>
      <c r="R32" s="3">
        <v>0.25247090856571475</v>
      </c>
      <c r="S32" s="3">
        <v>0.59978909056590612</v>
      </c>
    </row>
    <row r="33" spans="1:19" x14ac:dyDescent="0.2">
      <c r="A33">
        <v>2019</v>
      </c>
      <c r="B33" s="1">
        <v>883119</v>
      </c>
      <c r="C33" s="2">
        <v>1</v>
      </c>
      <c r="D33" t="s">
        <v>40</v>
      </c>
      <c r="F33" s="3">
        <v>300000000</v>
      </c>
      <c r="G33" s="3">
        <f t="shared" si="0"/>
        <v>188.44446007835521</v>
      </c>
      <c r="H33" s="3">
        <f t="shared" si="1"/>
        <v>5.2388033219785957</v>
      </c>
      <c r="I33" s="3">
        <f t="shared" si="2"/>
        <v>8.4771212547196626</v>
      </c>
      <c r="J33" s="3">
        <f t="shared" si="3"/>
        <v>19.519293032620475</v>
      </c>
      <c r="K33" s="3">
        <f t="shared" si="4"/>
        <v>14.280489710641879</v>
      </c>
      <c r="L33" s="3">
        <v>1591981</v>
      </c>
      <c r="M33" s="3">
        <v>1690256</v>
      </c>
      <c r="N33" s="3">
        <f t="shared" si="5"/>
        <v>6.2019378802079341</v>
      </c>
      <c r="O33" s="3">
        <f t="shared" si="5"/>
        <v>6.2279524862512652</v>
      </c>
      <c r="P33" s="3">
        <v>2.12</v>
      </c>
      <c r="Q33" s="3">
        <v>-0.61699999999999999</v>
      </c>
      <c r="R33" s="3">
        <v>1.6660890604682119</v>
      </c>
      <c r="S33" s="3">
        <v>2.4703184271671584E-2</v>
      </c>
    </row>
    <row r="34" spans="1:19" x14ac:dyDescent="0.2">
      <c r="A34">
        <v>2019</v>
      </c>
      <c r="B34" s="1">
        <v>889309</v>
      </c>
      <c r="C34" s="2">
        <v>1</v>
      </c>
      <c r="D34" t="s">
        <v>41</v>
      </c>
      <c r="F34" s="3">
        <v>525000000</v>
      </c>
      <c r="G34" s="3">
        <f t="shared" si="0"/>
        <v>158.07753627879458</v>
      </c>
      <c r="H34" s="3">
        <f t="shared" si="1"/>
        <v>5.0630856485972009</v>
      </c>
      <c r="I34" s="3">
        <f t="shared" si="2"/>
        <v>8.720159303405957</v>
      </c>
      <c r="J34" s="3">
        <f t="shared" si="3"/>
        <v>20.078908820555899</v>
      </c>
      <c r="K34" s="3">
        <f t="shared" si="4"/>
        <v>15.015823171958697</v>
      </c>
      <c r="L34" s="3">
        <v>3321155</v>
      </c>
      <c r="M34" s="3">
        <v>5305331</v>
      </c>
      <c r="N34" s="3">
        <f t="shared" si="5"/>
        <v>6.5212891448166452</v>
      </c>
      <c r="O34" s="3">
        <f t="shared" si="5"/>
        <v>6.724712484748026</v>
      </c>
      <c r="P34" s="3">
        <v>4.66</v>
      </c>
      <c r="Q34" s="3">
        <v>5.2039999999999997</v>
      </c>
      <c r="R34" s="3">
        <v>0.78694909987685002</v>
      </c>
      <c r="S34" s="3">
        <v>0.19314244592619134</v>
      </c>
    </row>
    <row r="35" spans="1:19" x14ac:dyDescent="0.2">
      <c r="A35">
        <v>2019</v>
      </c>
      <c r="B35" s="1">
        <v>889831</v>
      </c>
      <c r="C35" s="2">
        <v>1</v>
      </c>
      <c r="D35" t="s">
        <v>42</v>
      </c>
      <c r="F35" s="3">
        <v>690000000</v>
      </c>
      <c r="G35" s="3">
        <f t="shared" si="0"/>
        <v>184.59854231359762</v>
      </c>
      <c r="H35" s="3">
        <f t="shared" si="1"/>
        <v>5.2181834255781903</v>
      </c>
      <c r="I35" s="3">
        <f t="shared" si="2"/>
        <v>8.8388490907372557</v>
      </c>
      <c r="J35" s="3">
        <f t="shared" si="3"/>
        <v>20.352202155555577</v>
      </c>
      <c r="K35" s="3">
        <f t="shared" si="4"/>
        <v>15.13401872997739</v>
      </c>
      <c r="L35" s="3">
        <v>3737841</v>
      </c>
      <c r="M35" s="3">
        <v>11739072</v>
      </c>
      <c r="N35" s="3">
        <f t="shared" si="5"/>
        <v>6.5726208234496397</v>
      </c>
      <c r="O35" s="3">
        <f t="shared" si="5"/>
        <v>7.0696337663145927</v>
      </c>
      <c r="P35" s="3">
        <v>5.81</v>
      </c>
      <c r="Q35" s="3">
        <v>3.278</v>
      </c>
      <c r="R35" s="3">
        <v>0.51436849370245541</v>
      </c>
      <c r="S35" s="3">
        <v>2.1584652744726165E-3</v>
      </c>
    </row>
    <row r="36" spans="1:19" x14ac:dyDescent="0.2">
      <c r="A36">
        <v>2020</v>
      </c>
      <c r="B36" s="1">
        <v>889831</v>
      </c>
      <c r="C36" s="2">
        <v>1</v>
      </c>
      <c r="D36" t="s">
        <v>42</v>
      </c>
      <c r="F36" s="3">
        <v>874500000</v>
      </c>
      <c r="G36" s="3">
        <f t="shared" si="0"/>
        <v>212.86005783854424</v>
      </c>
      <c r="H36" s="3">
        <f t="shared" si="1"/>
        <v>5.3606349443339187</v>
      </c>
      <c r="I36" s="3">
        <f t="shared" si="2"/>
        <v>8.941759813814695</v>
      </c>
      <c r="J36" s="3">
        <f t="shared" si="3"/>
        <v>20.58916285242293</v>
      </c>
      <c r="K36" s="3">
        <f t="shared" si="4"/>
        <v>15.228527908089012</v>
      </c>
      <c r="L36" s="3">
        <v>4108333</v>
      </c>
      <c r="M36" s="3">
        <v>13734320</v>
      </c>
      <c r="N36" s="3">
        <f t="shared" si="5"/>
        <v>6.613665637992729</v>
      </c>
      <c r="O36" s="3">
        <f t="shared" si="5"/>
        <v>7.1378071619321632</v>
      </c>
      <c r="P36" s="3">
        <v>5.17</v>
      </c>
      <c r="Q36" s="3">
        <v>7.7320000000000002</v>
      </c>
      <c r="R36" s="3">
        <v>0.69619496291780059</v>
      </c>
      <c r="S36" s="3">
        <v>0</v>
      </c>
    </row>
    <row r="37" spans="1:19" x14ac:dyDescent="0.2">
      <c r="A37">
        <v>2020</v>
      </c>
      <c r="B37" s="1">
        <v>891399</v>
      </c>
      <c r="C37" s="2">
        <v>1</v>
      </c>
      <c r="D37" t="s">
        <v>43</v>
      </c>
      <c r="F37" s="3">
        <v>316250000</v>
      </c>
      <c r="G37" s="3">
        <f t="shared" si="0"/>
        <v>1.4040080267083392</v>
      </c>
      <c r="H37" s="3">
        <f t="shared" si="1"/>
        <v>0.33933102261600889</v>
      </c>
      <c r="I37" s="3">
        <f t="shared" si="2"/>
        <v>8.5000305341838747</v>
      </c>
      <c r="J37" s="3">
        <f t="shared" si="3"/>
        <v>19.572043598006005</v>
      </c>
      <c r="K37" s="3">
        <f t="shared" si="4"/>
        <v>19.232712575389996</v>
      </c>
      <c r="L37" s="3">
        <v>225248000</v>
      </c>
      <c r="M37" s="3">
        <v>920224320</v>
      </c>
      <c r="N37" s="3">
        <f t="shared" si="5"/>
        <v>8.3526609435231549</v>
      </c>
      <c r="O37" s="3">
        <f t="shared" si="5"/>
        <v>8.9638937067621072</v>
      </c>
      <c r="P37" s="3">
        <v>14.06</v>
      </c>
      <c r="Q37" s="3">
        <v>2.39</v>
      </c>
      <c r="R37" s="3">
        <v>1.2826570285262184</v>
      </c>
      <c r="S37" s="3">
        <v>0.22952479045318938</v>
      </c>
    </row>
    <row r="38" spans="1:19" x14ac:dyDescent="0.2">
      <c r="A38">
        <v>2017</v>
      </c>
      <c r="B38" s="1">
        <v>894047</v>
      </c>
      <c r="C38" s="2">
        <v>1</v>
      </c>
      <c r="D38" t="s">
        <v>44</v>
      </c>
      <c r="F38" s="3">
        <v>570000000</v>
      </c>
      <c r="G38" s="3">
        <f t="shared" si="0"/>
        <v>1344.0099598211759</v>
      </c>
      <c r="H38" s="3">
        <f t="shared" si="1"/>
        <v>7.2034129316368691</v>
      </c>
      <c r="I38" s="3">
        <f t="shared" si="2"/>
        <v>8.7558748556724915</v>
      </c>
      <c r="J38" s="3">
        <f t="shared" si="3"/>
        <v>20.16114691879287</v>
      </c>
      <c r="K38" s="3">
        <f t="shared" si="4"/>
        <v>12.957733987156001</v>
      </c>
      <c r="L38" s="3">
        <v>424104</v>
      </c>
      <c r="M38" s="3">
        <v>1502046</v>
      </c>
      <c r="N38" s="3">
        <f t="shared" si="5"/>
        <v>5.6274723685920733</v>
      </c>
      <c r="O38" s="3">
        <f t="shared" si="5"/>
        <v>6.1766832330944208</v>
      </c>
      <c r="P38" s="3">
        <v>5.13</v>
      </c>
      <c r="Q38" s="3">
        <v>-4.8339999999999996</v>
      </c>
      <c r="R38" s="3">
        <v>6.5047154795933315E-2</v>
      </c>
      <c r="S38" s="3">
        <v>3.808028219493332E-2</v>
      </c>
    </row>
    <row r="39" spans="1:19" x14ac:dyDescent="0.2">
      <c r="A39">
        <v>2019</v>
      </c>
      <c r="B39" s="1">
        <v>894570</v>
      </c>
      <c r="C39" s="2">
        <v>1</v>
      </c>
      <c r="D39" t="s">
        <v>45</v>
      </c>
      <c r="F39" s="3">
        <v>86250000</v>
      </c>
      <c r="G39" s="3">
        <f t="shared" si="0"/>
        <v>605.98183108388196</v>
      </c>
      <c r="H39" s="3">
        <f t="shared" si="1"/>
        <v>6.4068500039100886</v>
      </c>
      <c r="I39" s="3">
        <f t="shared" si="2"/>
        <v>7.9357591037453119</v>
      </c>
      <c r="J39" s="3">
        <f t="shared" si="3"/>
        <v>18.272760613875743</v>
      </c>
      <c r="K39" s="3">
        <f t="shared" si="4"/>
        <v>11.865910609965654</v>
      </c>
      <c r="L39" s="3">
        <v>142331</v>
      </c>
      <c r="M39" s="3">
        <v>660877</v>
      </c>
      <c r="N39" s="3">
        <f t="shared" si="5"/>
        <v>5.1532995006653328</v>
      </c>
      <c r="O39" s="3">
        <f t="shared" si="5"/>
        <v>5.8201206377126189</v>
      </c>
      <c r="P39" s="3">
        <v>6.22</v>
      </c>
      <c r="Q39" s="3">
        <v>1.5449999999999999</v>
      </c>
      <c r="R39" s="3">
        <v>1.0847862181812666</v>
      </c>
      <c r="S39" s="3">
        <v>4.2513577505954428E-2</v>
      </c>
    </row>
    <row r="40" spans="1:19" x14ac:dyDescent="0.2">
      <c r="A40">
        <v>2020</v>
      </c>
      <c r="B40" s="1">
        <v>895705</v>
      </c>
      <c r="C40" s="2">
        <v>1</v>
      </c>
      <c r="D40" t="s">
        <v>46</v>
      </c>
      <c r="F40" s="3">
        <v>1322500000</v>
      </c>
      <c r="G40" s="3">
        <f t="shared" si="0"/>
        <v>69.360675512665864</v>
      </c>
      <c r="H40" s="3">
        <f t="shared" si="1"/>
        <v>4.2393200716501465</v>
      </c>
      <c r="I40" s="3">
        <f t="shared" si="2"/>
        <v>9.1213956807072236</v>
      </c>
      <c r="J40" s="3">
        <f t="shared" si="3"/>
        <v>21.002789721696729</v>
      </c>
      <c r="K40" s="3">
        <f t="shared" si="4"/>
        <v>16.763469650046581</v>
      </c>
      <c r="L40" s="3">
        <v>19067000</v>
      </c>
      <c r="M40" s="3">
        <v>25058795</v>
      </c>
      <c r="N40" s="3">
        <f t="shared" si="5"/>
        <v>7.2802823665678664</v>
      </c>
      <c r="O40" s="3">
        <f t="shared" si="5"/>
        <v>7.3989601832809155</v>
      </c>
      <c r="P40" s="3">
        <v>1.91</v>
      </c>
      <c r="Q40" s="3">
        <v>0.874</v>
      </c>
      <c r="R40" s="3">
        <v>0.53302499232843414</v>
      </c>
      <c r="S40" s="3">
        <v>0.15004982430377092</v>
      </c>
    </row>
    <row r="41" spans="1:19" x14ac:dyDescent="0.2">
      <c r="A41">
        <v>2017</v>
      </c>
      <c r="B41" s="1">
        <v>904030</v>
      </c>
      <c r="C41" s="2">
        <v>1</v>
      </c>
      <c r="D41" t="s">
        <v>47</v>
      </c>
      <c r="F41" s="3">
        <v>126060000</v>
      </c>
      <c r="G41" s="3">
        <f t="shared" si="0"/>
        <v>0.74238971042914437</v>
      </c>
      <c r="H41" s="3">
        <f t="shared" si="1"/>
        <v>-0.29788095748073135</v>
      </c>
      <c r="I41" s="3">
        <f t="shared" si="2"/>
        <v>8.1005773027895955</v>
      </c>
      <c r="J41" s="3">
        <f t="shared" si="3"/>
        <v>18.652268542049239</v>
      </c>
      <c r="K41" s="3">
        <f t="shared" si="4"/>
        <v>18.950149499529971</v>
      </c>
      <c r="L41" s="3">
        <v>169803000</v>
      </c>
      <c r="M41" s="3">
        <v>197153600</v>
      </c>
      <c r="N41" s="3">
        <f t="shared" si="5"/>
        <v>8.2299453588875355</v>
      </c>
      <c r="O41" s="3">
        <f t="shared" si="5"/>
        <v>8.2948047116443959</v>
      </c>
      <c r="P41" s="3">
        <v>3.3</v>
      </c>
      <c r="Q41" s="3">
        <v>1.0840000000000001</v>
      </c>
      <c r="R41" s="3">
        <v>0.32986100643908883</v>
      </c>
      <c r="S41" s="3">
        <v>0.24785192252198135</v>
      </c>
    </row>
    <row r="42" spans="1:19" x14ac:dyDescent="0.2">
      <c r="A42">
        <v>2019</v>
      </c>
      <c r="B42" s="1">
        <v>904878</v>
      </c>
      <c r="C42" s="2">
        <v>1</v>
      </c>
      <c r="D42" t="s">
        <v>48</v>
      </c>
      <c r="F42" s="3">
        <v>1000000000</v>
      </c>
      <c r="G42" s="3">
        <f t="shared" si="0"/>
        <v>118.70845204178538</v>
      </c>
      <c r="H42" s="3">
        <f t="shared" si="1"/>
        <v>4.7766705041504629</v>
      </c>
      <c r="I42" s="3">
        <f t="shared" si="2"/>
        <v>9</v>
      </c>
      <c r="J42" s="3">
        <f t="shared" si="3"/>
        <v>20.72326583694641</v>
      </c>
      <c r="K42" s="3">
        <f t="shared" si="4"/>
        <v>15.946595332795949</v>
      </c>
      <c r="L42" s="3">
        <v>8424000</v>
      </c>
      <c r="M42" s="3">
        <v>18809040</v>
      </c>
      <c r="N42" s="3">
        <f t="shared" si="5"/>
        <v>6.9255183581774302</v>
      </c>
      <c r="O42" s="3">
        <f t="shared" si="5"/>
        <v>7.2743666300351126</v>
      </c>
      <c r="P42" s="3">
        <v>-16.47</v>
      </c>
      <c r="Q42" s="3">
        <v>5.2969999999999997</v>
      </c>
      <c r="R42" s="3">
        <v>0.89111403987820759</v>
      </c>
      <c r="S42" s="3">
        <v>0.63152896486229815</v>
      </c>
    </row>
    <row r="43" spans="1:19" x14ac:dyDescent="0.2">
      <c r="A43">
        <v>2020</v>
      </c>
      <c r="B43" s="1">
        <v>905016</v>
      </c>
      <c r="C43" s="2">
        <v>1</v>
      </c>
      <c r="D43" t="s">
        <v>49</v>
      </c>
      <c r="F43" s="3">
        <v>600000000</v>
      </c>
      <c r="G43" s="3">
        <f t="shared" si="0"/>
        <v>5.0980958611958433</v>
      </c>
      <c r="H43" s="3">
        <f t="shared" si="1"/>
        <v>1.6288671094640419</v>
      </c>
      <c r="I43" s="3">
        <f t="shared" si="2"/>
        <v>8.7781512503836439</v>
      </c>
      <c r="J43" s="3">
        <f t="shared" si="3"/>
        <v>20.212440213180422</v>
      </c>
      <c r="K43" s="3">
        <f t="shared" si="4"/>
        <v>18.583573103716379</v>
      </c>
      <c r="L43" s="3">
        <v>117691000</v>
      </c>
      <c r="M43" s="3">
        <v>118416240</v>
      </c>
      <c r="N43" s="3">
        <f t="shared" si="5"/>
        <v>8.0707432529897094</v>
      </c>
      <c r="O43" s="3">
        <f t="shared" si="5"/>
        <v>8.073411267072137</v>
      </c>
      <c r="P43" s="3">
        <v>3.09</v>
      </c>
      <c r="Q43" s="3">
        <v>-0.27900000000000003</v>
      </c>
      <c r="R43" s="3">
        <v>0.16973981091481244</v>
      </c>
      <c r="S43" s="3">
        <v>0.36229618237588262</v>
      </c>
    </row>
    <row r="44" spans="1:19" x14ac:dyDescent="0.2">
      <c r="A44">
        <v>2015</v>
      </c>
      <c r="B44" s="1">
        <v>905191</v>
      </c>
      <c r="C44" s="2">
        <v>1</v>
      </c>
      <c r="D44" t="s">
        <v>50</v>
      </c>
      <c r="F44" s="3">
        <v>143750000</v>
      </c>
      <c r="G44" s="3">
        <f t="shared" si="0"/>
        <v>314.9794359512598</v>
      </c>
      <c r="H44" s="3">
        <f t="shared" si="1"/>
        <v>5.7525073540002118</v>
      </c>
      <c r="I44" s="3">
        <f t="shared" si="2"/>
        <v>8.157607853361668</v>
      </c>
      <c r="J44" s="3">
        <f t="shared" si="3"/>
        <v>18.783586237641735</v>
      </c>
      <c r="K44" s="3">
        <f t="shared" si="4"/>
        <v>13.031078883641522</v>
      </c>
      <c r="L44" s="3">
        <v>456379</v>
      </c>
      <c r="M44" s="3">
        <v>624352</v>
      </c>
      <c r="N44" s="3">
        <f t="shared" si="5"/>
        <v>5.6593256524114999</v>
      </c>
      <c r="O44" s="3">
        <f t="shared" si="5"/>
        <v>5.7954295072404225</v>
      </c>
      <c r="P44" s="3">
        <v>2.4</v>
      </c>
      <c r="Q44" s="3">
        <v>0.95199999999999996</v>
      </c>
      <c r="R44" s="3">
        <v>1.1452847896845713</v>
      </c>
      <c r="S44" s="3">
        <v>0.2311697076333486</v>
      </c>
    </row>
    <row r="45" spans="1:19" x14ac:dyDescent="0.2">
      <c r="A45">
        <v>2017</v>
      </c>
      <c r="B45" s="1">
        <v>905966</v>
      </c>
      <c r="C45" s="2">
        <v>1</v>
      </c>
      <c r="D45" t="s">
        <v>51</v>
      </c>
      <c r="F45" s="3">
        <v>325000000</v>
      </c>
      <c r="G45" s="3">
        <f t="shared" si="0"/>
        <v>21.650789421091201</v>
      </c>
      <c r="H45" s="3">
        <f t="shared" si="1"/>
        <v>3.0750419166516987</v>
      </c>
      <c r="I45" s="3">
        <f t="shared" si="2"/>
        <v>8.5118833609788744</v>
      </c>
      <c r="J45" s="3">
        <f t="shared" si="3"/>
        <v>19.599335740294013</v>
      </c>
      <c r="K45" s="3">
        <f t="shared" si="4"/>
        <v>16.524293823642314</v>
      </c>
      <c r="L45" s="3">
        <v>15011000</v>
      </c>
      <c r="M45" s="3">
        <v>22987894</v>
      </c>
      <c r="N45" s="3">
        <f t="shared" si="5"/>
        <v>7.1764096249558422</v>
      </c>
      <c r="O45" s="3">
        <f t="shared" si="5"/>
        <v>7.3614991858811303</v>
      </c>
      <c r="P45" s="3">
        <v>3.48</v>
      </c>
      <c r="Q45" s="3">
        <v>4.0810000000000004</v>
      </c>
      <c r="R45" s="3">
        <v>1.1995487477530218</v>
      </c>
      <c r="S45" s="3">
        <v>0.12364266204783159</v>
      </c>
    </row>
    <row r="46" spans="1:19" x14ac:dyDescent="0.2">
      <c r="A46">
        <v>2017</v>
      </c>
      <c r="B46" s="1">
        <v>906292</v>
      </c>
      <c r="C46" s="2">
        <v>1</v>
      </c>
      <c r="D46" t="s">
        <v>52</v>
      </c>
      <c r="F46" s="3">
        <v>200000000</v>
      </c>
      <c r="G46" s="3">
        <f t="shared" si="0"/>
        <v>146.31509101164448</v>
      </c>
      <c r="H46" s="3">
        <f t="shared" si="1"/>
        <v>4.9857624538454255</v>
      </c>
      <c r="I46" s="3">
        <f t="shared" si="2"/>
        <v>8.3010299956639813</v>
      </c>
      <c r="J46" s="3">
        <f t="shared" si="3"/>
        <v>19.113827924512311</v>
      </c>
      <c r="K46" s="3">
        <f t="shared" si="4"/>
        <v>14.128065470666884</v>
      </c>
      <c r="L46" s="3">
        <v>1366913</v>
      </c>
      <c r="M46" s="3">
        <v>1326401</v>
      </c>
      <c r="N46" s="3">
        <f t="shared" si="5"/>
        <v>6.1357408738784969</v>
      </c>
      <c r="O46" s="3">
        <f t="shared" si="5"/>
        <v>6.1226748406295384</v>
      </c>
      <c r="P46" s="3">
        <v>2.4</v>
      </c>
      <c r="Q46" s="3">
        <v>2.5449999999999999</v>
      </c>
      <c r="R46" s="3">
        <v>1.3429244909687819</v>
      </c>
      <c r="S46" s="3">
        <v>0.30444219932065902</v>
      </c>
    </row>
    <row r="47" spans="1:19" x14ac:dyDescent="0.2">
      <c r="A47">
        <v>2020</v>
      </c>
      <c r="B47" s="1">
        <v>906546</v>
      </c>
      <c r="C47" s="2">
        <v>1</v>
      </c>
      <c r="D47" t="s">
        <v>53</v>
      </c>
      <c r="F47" s="3">
        <v>100050000</v>
      </c>
      <c r="G47" s="3">
        <f t="shared" si="0"/>
        <v>73.610234360860105</v>
      </c>
      <c r="H47" s="3">
        <f t="shared" si="1"/>
        <v>4.2987840698837791</v>
      </c>
      <c r="I47" s="3">
        <f t="shared" si="2"/>
        <v>8.00021709297223</v>
      </c>
      <c r="J47" s="3">
        <f t="shared" si="3"/>
        <v>18.421180618994015</v>
      </c>
      <c r="K47" s="3">
        <f t="shared" si="4"/>
        <v>14.122396549110238</v>
      </c>
      <c r="L47" s="3">
        <v>1359186</v>
      </c>
      <c r="M47" s="3">
        <v>983175</v>
      </c>
      <c r="N47" s="3">
        <f t="shared" si="5"/>
        <v>6.1332788925281019</v>
      </c>
      <c r="O47" s="3">
        <f t="shared" si="5"/>
        <v>5.9926308268555273</v>
      </c>
      <c r="P47" s="3">
        <v>1.59</v>
      </c>
      <c r="Q47" s="3">
        <v>1.5920000000000001</v>
      </c>
      <c r="R47" s="3">
        <v>0.58954540452719006</v>
      </c>
      <c r="S47" s="3">
        <v>0.17636659000313423</v>
      </c>
    </row>
    <row r="48" spans="1:19" x14ac:dyDescent="0.2">
      <c r="A48">
        <v>2019</v>
      </c>
      <c r="B48" s="1">
        <v>916747</v>
      </c>
      <c r="C48" s="2">
        <v>1</v>
      </c>
      <c r="D48" t="s">
        <v>54</v>
      </c>
      <c r="F48" s="3">
        <v>300000000</v>
      </c>
      <c r="G48" s="3">
        <f t="shared" si="0"/>
        <v>285.22397212411045</v>
      </c>
      <c r="H48" s="3">
        <f t="shared" si="1"/>
        <v>5.6532747387389266</v>
      </c>
      <c r="I48" s="3">
        <f t="shared" si="2"/>
        <v>8.4771212547196626</v>
      </c>
      <c r="J48" s="3">
        <f t="shared" si="3"/>
        <v>19.519293032620475</v>
      </c>
      <c r="K48" s="3">
        <f t="shared" si="4"/>
        <v>13.866018293881549</v>
      </c>
      <c r="L48" s="3">
        <v>1051805</v>
      </c>
      <c r="M48" s="3">
        <v>763414</v>
      </c>
      <c r="N48" s="3">
        <f t="shared" si="5"/>
        <v>6.0219352310022991</v>
      </c>
      <c r="O48" s="3">
        <f t="shared" si="5"/>
        <v>5.8827601200707633</v>
      </c>
      <c r="P48" s="3">
        <v>1.07</v>
      </c>
      <c r="Q48" s="3">
        <v>3.1150000000000002</v>
      </c>
      <c r="R48" s="3">
        <v>1.9416242557102241</v>
      </c>
      <c r="S48" s="3">
        <v>0.2770865321994096</v>
      </c>
    </row>
    <row r="49" spans="1:19" x14ac:dyDescent="0.2">
      <c r="A49">
        <v>2020</v>
      </c>
      <c r="B49" s="1">
        <v>937248</v>
      </c>
      <c r="C49" s="2">
        <v>1</v>
      </c>
      <c r="D49" t="s">
        <v>55</v>
      </c>
      <c r="F49" s="3">
        <v>76300236</v>
      </c>
      <c r="G49" s="3">
        <f t="shared" si="0"/>
        <v>368.76941591551679</v>
      </c>
      <c r="H49" s="3">
        <f t="shared" si="1"/>
        <v>5.9101715595981066</v>
      </c>
      <c r="I49" s="3">
        <f t="shared" si="2"/>
        <v>7.8825258812489727</v>
      </c>
      <c r="J49" s="3">
        <f t="shared" si="3"/>
        <v>18.150186589303637</v>
      </c>
      <c r="K49" s="3">
        <f t="shared" si="4"/>
        <v>12.24001502970553</v>
      </c>
      <c r="L49" s="3">
        <v>206905</v>
      </c>
      <c r="M49" s="3">
        <v>22935</v>
      </c>
      <c r="N49" s="3">
        <f t="shared" si="5"/>
        <v>5.3157709858139786</v>
      </c>
      <c r="O49" s="3">
        <f t="shared" si="5"/>
        <v>4.3604987444680017</v>
      </c>
      <c r="P49" s="3">
        <v>-4.9000000000000004</v>
      </c>
      <c r="Q49" s="3">
        <v>-2.827</v>
      </c>
      <c r="R49" s="3">
        <v>0.31258831660726399</v>
      </c>
      <c r="S49" s="3">
        <v>0.90108020589159277</v>
      </c>
    </row>
    <row r="50" spans="1:19" x14ac:dyDescent="0.2">
      <c r="A50">
        <v>2020</v>
      </c>
      <c r="B50" s="1">
        <v>938819</v>
      </c>
      <c r="C50" s="2">
        <v>1</v>
      </c>
      <c r="D50" t="s">
        <v>56</v>
      </c>
      <c r="F50" s="3">
        <v>120000000</v>
      </c>
      <c r="G50" s="3">
        <f t="shared" si="0"/>
        <v>632.87133725713568</v>
      </c>
      <c r="H50" s="3">
        <f t="shared" si="1"/>
        <v>6.4502671428068208</v>
      </c>
      <c r="I50" s="3">
        <f t="shared" si="2"/>
        <v>8.0791812460476251</v>
      </c>
      <c r="J50" s="3">
        <f t="shared" si="3"/>
        <v>18.603002300746319</v>
      </c>
      <c r="K50" s="3">
        <f t="shared" si="4"/>
        <v>12.1527351579395</v>
      </c>
      <c r="L50" s="3">
        <v>189612</v>
      </c>
      <c r="M50" s="3">
        <v>511181</v>
      </c>
      <c r="N50" s="3">
        <f t="shared" si="5"/>
        <v>5.2778658191247683</v>
      </c>
      <c r="O50" s="3">
        <f t="shared" si="5"/>
        <v>5.7085747032322969</v>
      </c>
      <c r="P50" s="3">
        <v>6.59</v>
      </c>
      <c r="Q50" s="3">
        <v>-0.65600000000000003</v>
      </c>
      <c r="R50" s="3">
        <v>1.0126885875759535</v>
      </c>
      <c r="S50" s="3">
        <v>0.33248950488365714</v>
      </c>
    </row>
    <row r="51" spans="1:19" x14ac:dyDescent="0.2">
      <c r="A51">
        <v>2019</v>
      </c>
      <c r="B51" s="1">
        <v>938925</v>
      </c>
      <c r="C51" s="2">
        <v>1</v>
      </c>
      <c r="D51" t="s">
        <v>57</v>
      </c>
      <c r="F51" s="3">
        <v>400000000</v>
      </c>
      <c r="G51" s="3">
        <f t="shared" si="0"/>
        <v>258.17561492590681</v>
      </c>
      <c r="H51" s="3">
        <f t="shared" si="1"/>
        <v>5.5536400313728045</v>
      </c>
      <c r="I51" s="3">
        <f t="shared" si="2"/>
        <v>8.6020599913279625</v>
      </c>
      <c r="J51" s="3">
        <f t="shared" si="3"/>
        <v>19.806975105072254</v>
      </c>
      <c r="K51" s="3">
        <f t="shared" si="4"/>
        <v>14.253335073699452</v>
      </c>
      <c r="L51" s="3">
        <v>1549333</v>
      </c>
      <c r="M51" s="3">
        <v>2227331</v>
      </c>
      <c r="N51" s="3">
        <f t="shared" si="5"/>
        <v>6.1901447712257509</v>
      </c>
      <c r="O51" s="3">
        <f t="shared" si="5"/>
        <v>6.3477847616194198</v>
      </c>
      <c r="P51" s="3">
        <v>2.68</v>
      </c>
      <c r="Q51" s="3">
        <v>1.9390000000000001</v>
      </c>
      <c r="R51" s="3">
        <v>0.24095324029284787</v>
      </c>
      <c r="S51" s="3">
        <v>0.20484750534584883</v>
      </c>
    </row>
    <row r="52" spans="1:19" x14ac:dyDescent="0.2">
      <c r="A52">
        <v>2018</v>
      </c>
      <c r="B52" s="1">
        <v>951056</v>
      </c>
      <c r="C52" s="2">
        <v>1</v>
      </c>
      <c r="D52" t="s">
        <v>58</v>
      </c>
      <c r="F52" s="3">
        <v>600000000</v>
      </c>
      <c r="G52" s="3">
        <f t="shared" si="0"/>
        <v>173.45106034969467</v>
      </c>
      <c r="H52" s="3">
        <f t="shared" si="1"/>
        <v>5.1558954866844449</v>
      </c>
      <c r="I52" s="3">
        <f t="shared" si="2"/>
        <v>8.7781512503836439</v>
      </c>
      <c r="J52" s="3">
        <f t="shared" si="3"/>
        <v>20.212440213180422</v>
      </c>
      <c r="K52" s="3">
        <f t="shared" si="4"/>
        <v>15.056544726495975</v>
      </c>
      <c r="L52" s="3">
        <v>3459189</v>
      </c>
      <c r="M52" s="3">
        <v>2736398</v>
      </c>
      <c r="N52" s="3">
        <f t="shared" si="5"/>
        <v>6.5389742912467081</v>
      </c>
      <c r="O52" s="3">
        <f t="shared" si="5"/>
        <v>6.4371792643320758</v>
      </c>
      <c r="P52" s="3">
        <v>2.1</v>
      </c>
      <c r="Q52" s="3">
        <v>1.304</v>
      </c>
      <c r="R52" s="3">
        <v>0.7670817593439756</v>
      </c>
      <c r="S52" s="3">
        <v>0.17996819485723387</v>
      </c>
    </row>
    <row r="53" spans="1:19" x14ac:dyDescent="0.2">
      <c r="A53">
        <v>2018</v>
      </c>
      <c r="B53" s="1">
        <v>981722</v>
      </c>
      <c r="C53" s="2">
        <v>1</v>
      </c>
      <c r="D53" t="s">
        <v>59</v>
      </c>
      <c r="F53" s="3">
        <v>75000000</v>
      </c>
      <c r="G53" s="3">
        <f t="shared" si="0"/>
        <v>3.3788349776996891</v>
      </c>
      <c r="H53" s="3">
        <f t="shared" si="1"/>
        <v>1.2175309689247868</v>
      </c>
      <c r="I53" s="3">
        <f t="shared" si="2"/>
        <v>7.8750612633917001</v>
      </c>
      <c r="J53" s="3">
        <f t="shared" si="3"/>
        <v>18.132998671500584</v>
      </c>
      <c r="K53" s="3">
        <f t="shared" si="4"/>
        <v>16.915467702575796</v>
      </c>
      <c r="L53" s="3">
        <v>22197000</v>
      </c>
      <c r="M53" s="3">
        <v>57972096</v>
      </c>
      <c r="N53" s="3">
        <f t="shared" si="5"/>
        <v>7.3462942820413453</v>
      </c>
      <c r="O53" s="3">
        <f t="shared" si="5"/>
        <v>7.7632190027129848</v>
      </c>
      <c r="P53" s="3">
        <v>5.77</v>
      </c>
      <c r="Q53" s="3">
        <v>2.0310000000000001</v>
      </c>
      <c r="R53" s="3">
        <v>0.60006582381506735</v>
      </c>
      <c r="S53" s="3">
        <v>0.32535928278596205</v>
      </c>
    </row>
    <row r="54" spans="1:19" x14ac:dyDescent="0.2">
      <c r="A54">
        <v>2016</v>
      </c>
      <c r="B54" s="1">
        <v>981722</v>
      </c>
      <c r="C54" s="2">
        <v>1</v>
      </c>
      <c r="D54" t="s">
        <v>59</v>
      </c>
      <c r="F54" s="3">
        <v>50000000</v>
      </c>
      <c r="G54" s="3">
        <f t="shared" si="0"/>
        <v>3.077491229149997</v>
      </c>
      <c r="H54" s="3">
        <f t="shared" si="1"/>
        <v>1.1241147290805327</v>
      </c>
      <c r="I54" s="3">
        <f t="shared" si="2"/>
        <v>7.6989700043360187</v>
      </c>
      <c r="J54" s="3">
        <f t="shared" si="3"/>
        <v>17.72753356339242</v>
      </c>
      <c r="K54" s="3">
        <f t="shared" si="4"/>
        <v>16.603418834311888</v>
      </c>
      <c r="L54" s="3">
        <v>16247000</v>
      </c>
      <c r="M54" s="3">
        <v>34666620</v>
      </c>
      <c r="N54" s="3">
        <f t="shared" si="5"/>
        <v>7.2107731804701745</v>
      </c>
      <c r="O54" s="3">
        <f t="shared" si="5"/>
        <v>7.5399114999515371</v>
      </c>
      <c r="P54" s="3">
        <v>4.21</v>
      </c>
      <c r="Q54" s="3">
        <v>4.1319999999999997</v>
      </c>
      <c r="R54" s="3">
        <v>0.65218748409809046</v>
      </c>
      <c r="S54" s="3">
        <v>0.24755339447282576</v>
      </c>
    </row>
    <row r="55" spans="1:19" x14ac:dyDescent="0.2">
      <c r="A55">
        <v>2020</v>
      </c>
      <c r="B55" s="1" t="s">
        <v>60</v>
      </c>
      <c r="C55" s="2">
        <v>1</v>
      </c>
      <c r="D55" t="s">
        <v>61</v>
      </c>
      <c r="F55" s="3">
        <v>575000000</v>
      </c>
      <c r="G55" s="3">
        <f t="shared" si="0"/>
        <v>468.74949048968426</v>
      </c>
      <c r="H55" s="3">
        <f t="shared" si="1"/>
        <v>6.1500684903286897</v>
      </c>
      <c r="I55" s="3">
        <f t="shared" si="2"/>
        <v>8.7596678446896306</v>
      </c>
      <c r="J55" s="3">
        <f t="shared" si="3"/>
        <v>20.169880598761626</v>
      </c>
      <c r="K55" s="3">
        <f t="shared" si="4"/>
        <v>14.019812108432935</v>
      </c>
      <c r="L55" s="3">
        <v>1226668</v>
      </c>
      <c r="M55" s="3">
        <v>3443027</v>
      </c>
      <c r="N55" s="3">
        <f t="shared" si="5"/>
        <v>6.0887270360128181</v>
      </c>
      <c r="O55" s="3">
        <f t="shared" si="5"/>
        <v>6.53694042842789</v>
      </c>
      <c r="P55" s="3">
        <v>4.01</v>
      </c>
      <c r="Q55" s="3">
        <v>3.375</v>
      </c>
      <c r="R55" s="3">
        <v>0.79217231367502305</v>
      </c>
      <c r="S55" s="3">
        <v>4.0760825259972544E-2</v>
      </c>
    </row>
    <row r="56" spans="1:19" x14ac:dyDescent="0.2">
      <c r="A56">
        <v>2019</v>
      </c>
      <c r="B56" s="1" t="s">
        <v>62</v>
      </c>
      <c r="C56" s="2">
        <v>1</v>
      </c>
      <c r="D56" t="s">
        <v>63</v>
      </c>
      <c r="F56" s="3">
        <v>450000000</v>
      </c>
      <c r="G56" s="3">
        <f t="shared" si="0"/>
        <v>1716.9215977290851</v>
      </c>
      <c r="H56" s="3">
        <f t="shared" si="1"/>
        <v>7.4482881974956205</v>
      </c>
      <c r="I56" s="3">
        <f t="shared" si="2"/>
        <v>8.653212513775344</v>
      </c>
      <c r="J56" s="3">
        <f t="shared" si="3"/>
        <v>19.924758140728638</v>
      </c>
      <c r="K56" s="3">
        <f t="shared" si="4"/>
        <v>12.476469943233019</v>
      </c>
      <c r="L56" s="3">
        <v>262097</v>
      </c>
      <c r="M56" s="3">
        <v>1685783</v>
      </c>
      <c r="N56" s="3">
        <f t="shared" si="5"/>
        <v>5.4184620499778777</v>
      </c>
      <c r="O56" s="3">
        <f t="shared" si="5"/>
        <v>6.2268016699518967</v>
      </c>
      <c r="P56" s="3">
        <v>38.76</v>
      </c>
      <c r="Q56" s="3">
        <v>-4.0000000000000001E-3</v>
      </c>
      <c r="R56" s="3">
        <v>0.59562040223913471</v>
      </c>
      <c r="S56" s="3">
        <v>0.36064510467498673</v>
      </c>
    </row>
    <row r="57" spans="1:19" x14ac:dyDescent="0.2">
      <c r="A57">
        <v>2020</v>
      </c>
      <c r="B57" s="1" t="s">
        <v>64</v>
      </c>
      <c r="C57" s="2">
        <v>1</v>
      </c>
      <c r="D57" t="s">
        <v>65</v>
      </c>
      <c r="F57" s="3">
        <v>807538600</v>
      </c>
      <c r="G57" s="3">
        <f t="shared" si="0"/>
        <v>453.30792310693346</v>
      </c>
      <c r="H57" s="3">
        <f t="shared" si="1"/>
        <v>6.1165716365210177</v>
      </c>
      <c r="I57" s="3">
        <f t="shared" si="2"/>
        <v>8.9071632905899456</v>
      </c>
      <c r="J57" s="3">
        <f t="shared" si="3"/>
        <v>20.509501413776199</v>
      </c>
      <c r="K57" s="3">
        <f t="shared" si="4"/>
        <v>14.39292977725518</v>
      </c>
      <c r="L57" s="3">
        <v>1781435</v>
      </c>
      <c r="M57" s="3">
        <v>5895490</v>
      </c>
      <c r="N57" s="3">
        <f t="shared" si="5"/>
        <v>6.2507699806829242</v>
      </c>
      <c r="O57" s="3">
        <f t="shared" si="5"/>
        <v>6.7705199070481292</v>
      </c>
      <c r="P57" s="3">
        <v>-22.45</v>
      </c>
      <c r="Q57" s="3">
        <v>-1.821</v>
      </c>
      <c r="R57" s="3">
        <v>0.69617054442337745</v>
      </c>
      <c r="S57" s="3">
        <v>0.25760692924524331</v>
      </c>
    </row>
    <row r="58" spans="1:19" x14ac:dyDescent="0.2">
      <c r="A58">
        <v>2017</v>
      </c>
      <c r="B58" s="1" t="s">
        <v>66</v>
      </c>
      <c r="C58" s="2">
        <v>1</v>
      </c>
      <c r="D58" t="s">
        <v>67</v>
      </c>
      <c r="F58" s="3">
        <v>258750000</v>
      </c>
      <c r="G58" s="3">
        <f t="shared" si="0"/>
        <v>205.46639879936157</v>
      </c>
      <c r="H58" s="3">
        <f t="shared" si="1"/>
        <v>5.3252825110749971</v>
      </c>
      <c r="I58" s="3">
        <f t="shared" si="2"/>
        <v>8.4128803584649745</v>
      </c>
      <c r="J58" s="3">
        <f t="shared" si="3"/>
        <v>19.371372902543854</v>
      </c>
      <c r="K58" s="3">
        <f t="shared" si="4"/>
        <v>14.046090391468855</v>
      </c>
      <c r="L58" s="3">
        <v>1259330</v>
      </c>
      <c r="M58" s="3">
        <v>949002</v>
      </c>
      <c r="N58" s="3">
        <f t="shared" si="5"/>
        <v>6.1001395493292101</v>
      </c>
      <c r="O58" s="3">
        <f t="shared" si="5"/>
        <v>5.9772671276939402</v>
      </c>
      <c r="P58" s="3">
        <v>2.95</v>
      </c>
      <c r="Q58" s="3">
        <v>-0.86299999999999999</v>
      </c>
      <c r="R58" s="3">
        <v>0.61665446593877937</v>
      </c>
      <c r="S58" s="3">
        <v>0.36425797844885771</v>
      </c>
    </row>
    <row r="59" spans="1:19" x14ac:dyDescent="0.2">
      <c r="A59">
        <v>2019</v>
      </c>
      <c r="B59" s="1" t="s">
        <v>68</v>
      </c>
      <c r="C59" s="2">
        <v>1</v>
      </c>
      <c r="D59" t="s">
        <v>69</v>
      </c>
      <c r="F59" s="3">
        <v>207001000</v>
      </c>
      <c r="G59" s="3">
        <f t="shared" si="0"/>
        <v>159.27245923183341</v>
      </c>
      <c r="H59" s="3">
        <f t="shared" si="1"/>
        <v>5.0706163157913942</v>
      </c>
      <c r="I59" s="3">
        <f t="shared" si="2"/>
        <v>8.3159724434928251</v>
      </c>
      <c r="J59" s="3">
        <f t="shared" si="3"/>
        <v>19.148234182135848</v>
      </c>
      <c r="K59" s="3">
        <f t="shared" si="4"/>
        <v>14.077617866344454</v>
      </c>
      <c r="L59" s="3">
        <v>1299666</v>
      </c>
      <c r="M59" s="3">
        <v>738816</v>
      </c>
      <c r="N59" s="3">
        <f t="shared" si="5"/>
        <v>6.1138317576960262</v>
      </c>
      <c r="O59" s="3">
        <f t="shared" si="5"/>
        <v>5.8685362920693249</v>
      </c>
      <c r="P59" s="3">
        <v>1.27</v>
      </c>
      <c r="Q59" s="3">
        <v>177.07400000000001</v>
      </c>
      <c r="R59" s="3">
        <v>0.36922290553164322</v>
      </c>
      <c r="S59" s="3">
        <v>0.26449564734324049</v>
      </c>
    </row>
    <row r="60" spans="1:19" x14ac:dyDescent="0.2">
      <c r="A60">
        <v>2018</v>
      </c>
      <c r="B60" s="1" t="s">
        <v>70</v>
      </c>
      <c r="C60" s="2">
        <v>1</v>
      </c>
      <c r="D60" t="s">
        <v>71</v>
      </c>
      <c r="F60" s="3">
        <v>575000000</v>
      </c>
      <c r="G60" s="3">
        <f t="shared" si="0"/>
        <v>24.801587301587301</v>
      </c>
      <c r="H60" s="3">
        <f t="shared" si="1"/>
        <v>3.2109076552190237</v>
      </c>
      <c r="I60" s="3">
        <f t="shared" si="2"/>
        <v>8.7596678446896306</v>
      </c>
      <c r="J60" s="3">
        <f t="shared" si="3"/>
        <v>20.169880598761626</v>
      </c>
      <c r="K60" s="3">
        <f t="shared" si="4"/>
        <v>16.958972943542602</v>
      </c>
      <c r="L60" s="3">
        <v>23184000</v>
      </c>
      <c r="M60" s="3">
        <v>9020843</v>
      </c>
      <c r="N60" s="3">
        <f t="shared" si="5"/>
        <v>7.3651883681270993</v>
      </c>
      <c r="O60" s="3">
        <f t="shared" si="5"/>
        <v>6.9552471243646874</v>
      </c>
      <c r="P60" s="3">
        <v>-26.26</v>
      </c>
      <c r="Q60" s="3">
        <v>2.1960000000000002</v>
      </c>
      <c r="R60" s="3">
        <v>0.45637879391054775</v>
      </c>
      <c r="S60" s="3">
        <v>0.70755693581780543</v>
      </c>
    </row>
    <row r="61" spans="1:19" x14ac:dyDescent="0.2">
      <c r="A61">
        <v>2020</v>
      </c>
      <c r="B61" s="1" t="s">
        <v>72</v>
      </c>
      <c r="C61" s="2">
        <v>1</v>
      </c>
      <c r="D61" t="s">
        <v>73</v>
      </c>
      <c r="F61" s="3">
        <v>862500000</v>
      </c>
      <c r="G61" s="3">
        <f t="shared" si="0"/>
        <v>15.645974676196349</v>
      </c>
      <c r="H61" s="3">
        <f t="shared" si="1"/>
        <v>2.750213674713474</v>
      </c>
      <c r="I61" s="3">
        <f t="shared" si="2"/>
        <v>8.9357591037453119</v>
      </c>
      <c r="J61" s="3">
        <f t="shared" si="3"/>
        <v>20.57534570686979</v>
      </c>
      <c r="K61" s="3">
        <f t="shared" si="4"/>
        <v>17.825132032156315</v>
      </c>
      <c r="L61" s="3">
        <v>55126000</v>
      </c>
      <c r="M61" s="3">
        <v>145237520</v>
      </c>
      <c r="N61" s="3">
        <f t="shared" si="5"/>
        <v>7.7413564807623851</v>
      </c>
      <c r="O61" s="3">
        <f t="shared" si="5"/>
        <v>8.1620788245185292</v>
      </c>
      <c r="P61" s="3">
        <v>4.1500000000000004</v>
      </c>
      <c r="Q61" s="3">
        <v>4.7270000000000003</v>
      </c>
      <c r="R61" s="3">
        <v>0.35209407783950336</v>
      </c>
      <c r="S61" s="3">
        <v>5.554547763305881E-2</v>
      </c>
    </row>
    <row r="62" spans="1:19" x14ac:dyDescent="0.2">
      <c r="A62">
        <v>2018</v>
      </c>
      <c r="B62" s="1" t="s">
        <v>74</v>
      </c>
      <c r="C62" s="2">
        <v>1</v>
      </c>
      <c r="D62" t="s">
        <v>75</v>
      </c>
      <c r="F62" s="3">
        <v>600000000</v>
      </c>
      <c r="G62" s="3">
        <f t="shared" si="0"/>
        <v>3.0516491620680011</v>
      </c>
      <c r="H62" s="3">
        <f t="shared" si="1"/>
        <v>1.1156821533637047</v>
      </c>
      <c r="I62" s="3">
        <f t="shared" si="2"/>
        <v>8.7781512503836439</v>
      </c>
      <c r="J62" s="3">
        <f t="shared" si="3"/>
        <v>20.212440213180422</v>
      </c>
      <c r="K62" s="3">
        <f t="shared" si="4"/>
        <v>19.096758059816715</v>
      </c>
      <c r="L62" s="3">
        <v>196615000</v>
      </c>
      <c r="M62" s="3">
        <v>731884412</v>
      </c>
      <c r="N62" s="3">
        <f t="shared" si="5"/>
        <v>8.2936166476198494</v>
      </c>
      <c r="O62" s="3">
        <f t="shared" si="5"/>
        <v>8.8644424974594855</v>
      </c>
      <c r="P62" s="3">
        <v>4.78</v>
      </c>
      <c r="Q62" s="3">
        <v>1.042</v>
      </c>
      <c r="R62" s="3">
        <v>0.68155764475390856</v>
      </c>
      <c r="S62" s="3">
        <v>2.0186659207079825E-2</v>
      </c>
    </row>
    <row r="63" spans="1:19" x14ac:dyDescent="0.2">
      <c r="A63">
        <v>2015</v>
      </c>
      <c r="B63" s="1" t="s">
        <v>74</v>
      </c>
      <c r="C63" s="2">
        <v>1</v>
      </c>
      <c r="D63" t="s">
        <v>75</v>
      </c>
      <c r="F63" s="3">
        <v>920000000</v>
      </c>
      <c r="G63" s="3">
        <f t="shared" si="0"/>
        <v>7.0157778743718211</v>
      </c>
      <c r="H63" s="3">
        <f t="shared" si="1"/>
        <v>1.9481615947015114</v>
      </c>
      <c r="I63" s="3">
        <f t="shared" si="2"/>
        <v>8.9637878273455556</v>
      </c>
      <c r="J63" s="3">
        <f t="shared" si="3"/>
        <v>20.639884228007361</v>
      </c>
      <c r="K63" s="3">
        <f t="shared" si="4"/>
        <v>18.691722633305847</v>
      </c>
      <c r="L63" s="3">
        <v>131133000</v>
      </c>
      <c r="M63" s="3">
        <v>360940074</v>
      </c>
      <c r="N63" s="3">
        <f t="shared" si="5"/>
        <v>8.1177119969108489</v>
      </c>
      <c r="O63" s="3">
        <f t="shared" si="5"/>
        <v>8.5574351030372906</v>
      </c>
      <c r="P63" s="3">
        <v>7.65</v>
      </c>
      <c r="Q63" s="3">
        <v>0.80400000000000005</v>
      </c>
      <c r="R63" s="3">
        <v>0.60242116640952781</v>
      </c>
      <c r="S63" s="3">
        <v>4.0012811420466247E-2</v>
      </c>
    </row>
    <row r="64" spans="1:19" x14ac:dyDescent="0.2">
      <c r="A64">
        <v>2017</v>
      </c>
      <c r="B64" s="1" t="s">
        <v>76</v>
      </c>
      <c r="C64" s="2">
        <v>1</v>
      </c>
      <c r="D64" t="s">
        <v>77</v>
      </c>
      <c r="F64" s="3">
        <v>192500000</v>
      </c>
      <c r="G64" s="3">
        <f t="shared" si="0"/>
        <v>507.92092792536067</v>
      </c>
      <c r="H64" s="3">
        <f t="shared" si="1"/>
        <v>6.2303257817729545</v>
      </c>
      <c r="I64" s="3">
        <f t="shared" si="2"/>
        <v>8.2844307338445198</v>
      </c>
      <c r="J64" s="3">
        <f t="shared" si="3"/>
        <v>19.075606711692114</v>
      </c>
      <c r="K64" s="3">
        <f t="shared" si="4"/>
        <v>12.845280929919159</v>
      </c>
      <c r="L64" s="3">
        <v>378996</v>
      </c>
      <c r="M64" s="3">
        <v>1160255</v>
      </c>
      <c r="N64" s="3">
        <f t="shared" si="5"/>
        <v>5.5786346263609623</v>
      </c>
      <c r="O64" s="3">
        <f t="shared" si="5"/>
        <v>6.0645534486426564</v>
      </c>
      <c r="P64" s="3">
        <v>-3.31</v>
      </c>
      <c r="Q64" s="3">
        <v>0.66300000000000003</v>
      </c>
      <c r="R64" s="3">
        <v>0.3166517897322601</v>
      </c>
      <c r="S64" s="3">
        <v>1.8894473820304172</v>
      </c>
    </row>
    <row r="65" spans="1:19" x14ac:dyDescent="0.2">
      <c r="A65">
        <v>2020</v>
      </c>
      <c r="B65" s="1" t="s">
        <v>78</v>
      </c>
      <c r="C65" s="2">
        <v>1</v>
      </c>
      <c r="D65" t="s">
        <v>79</v>
      </c>
      <c r="F65" s="3">
        <v>115000000</v>
      </c>
      <c r="G65" s="3">
        <f t="shared" si="0"/>
        <v>846.37860354890233</v>
      </c>
      <c r="H65" s="3">
        <f t="shared" si="1"/>
        <v>6.7409667814235688</v>
      </c>
      <c r="I65" s="3">
        <f t="shared" si="2"/>
        <v>8.0606978403536118</v>
      </c>
      <c r="J65" s="3">
        <f t="shared" si="3"/>
        <v>18.560442686327523</v>
      </c>
      <c r="K65" s="3">
        <f t="shared" si="4"/>
        <v>11.819475904903955</v>
      </c>
      <c r="L65" s="3">
        <v>135873</v>
      </c>
      <c r="M65" s="3">
        <v>614613</v>
      </c>
      <c r="N65" s="3">
        <f t="shared" si="5"/>
        <v>5.1331331644882319</v>
      </c>
      <c r="O65" s="3">
        <f t="shared" si="5"/>
        <v>5.7886017420065219</v>
      </c>
      <c r="P65" s="3">
        <v>4.17</v>
      </c>
      <c r="Q65" s="3">
        <v>-0.11</v>
      </c>
      <c r="R65" s="3">
        <v>0.62214070673933652</v>
      </c>
      <c r="S65" s="3">
        <v>6.6238325495131484E-5</v>
      </c>
    </row>
    <row r="66" spans="1:19" x14ac:dyDescent="0.2">
      <c r="A66">
        <v>2018</v>
      </c>
      <c r="B66" s="1" t="s">
        <v>80</v>
      </c>
      <c r="C66" s="2">
        <v>1</v>
      </c>
      <c r="D66" t="s">
        <v>81</v>
      </c>
      <c r="F66" s="3">
        <v>37848750</v>
      </c>
      <c r="G66" s="3">
        <f t="shared" si="0"/>
        <v>87.69140410506634</v>
      </c>
      <c r="H66" s="3">
        <f t="shared" si="1"/>
        <v>4.4738238798088839</v>
      </c>
      <c r="I66" s="3">
        <f t="shared" si="2"/>
        <v>7.5780515409809608</v>
      </c>
      <c r="J66" s="3">
        <f t="shared" si="3"/>
        <v>17.449108512203317</v>
      </c>
      <c r="K66" s="3">
        <f t="shared" si="4"/>
        <v>12.975284632394432</v>
      </c>
      <c r="L66" s="3">
        <v>431613</v>
      </c>
      <c r="M66" s="3">
        <v>315034</v>
      </c>
      <c r="N66" s="3">
        <f t="shared" si="5"/>
        <v>5.6350945169729654</v>
      </c>
      <c r="O66" s="3">
        <f t="shared" si="5"/>
        <v>5.4983574274897471</v>
      </c>
      <c r="P66" s="3">
        <v>0.93</v>
      </c>
      <c r="Q66" s="3">
        <v>-1.3149999999999999</v>
      </c>
      <c r="R66" s="3">
        <v>0.3547090360667795</v>
      </c>
      <c r="S66" s="3">
        <v>1.2073315678628772E-2</v>
      </c>
    </row>
    <row r="67" spans="1:19" x14ac:dyDescent="0.2">
      <c r="A67">
        <v>2020</v>
      </c>
      <c r="B67" s="1" t="s">
        <v>82</v>
      </c>
      <c r="C67" s="2">
        <v>1</v>
      </c>
      <c r="D67" t="s">
        <v>83</v>
      </c>
      <c r="F67" s="3">
        <v>1207500000</v>
      </c>
      <c r="G67" s="3">
        <f t="shared" ref="G67:G130" si="6">F67/L67</f>
        <v>504.17536534446765</v>
      </c>
      <c r="H67" s="3">
        <f t="shared" ref="H67:H130" si="7">LN(G67)</f>
        <v>6.2229241546638496</v>
      </c>
      <c r="I67" s="3">
        <f t="shared" ref="I67:I130" si="8">LOG10(F67)</f>
        <v>9.0818871394235501</v>
      </c>
      <c r="J67" s="3">
        <f t="shared" ref="J67:J130" si="9">LN(F67)</f>
        <v>20.911817943491002</v>
      </c>
      <c r="K67" s="3">
        <f t="shared" ref="K67:K130" si="10">LN(L67)</f>
        <v>14.688893788827153</v>
      </c>
      <c r="L67" s="3">
        <v>2395000</v>
      </c>
      <c r="M67" s="3">
        <v>20036584</v>
      </c>
      <c r="N67" s="3">
        <f t="shared" si="5"/>
        <v>6.3793055177505824</v>
      </c>
      <c r="O67" s="3">
        <f t="shared" si="5"/>
        <v>7.301823681446364</v>
      </c>
      <c r="P67" s="3">
        <v>20.95</v>
      </c>
      <c r="Q67" s="3">
        <v>0.34799999999999998</v>
      </c>
      <c r="R67" s="3">
        <v>0.70150496620008063</v>
      </c>
      <c r="S67" s="3">
        <v>0.45265135699373693</v>
      </c>
    </row>
    <row r="68" spans="1:19" x14ac:dyDescent="0.2">
      <c r="A68">
        <v>2020</v>
      </c>
      <c r="B68" s="1" t="s">
        <v>84</v>
      </c>
      <c r="C68" s="2">
        <v>1</v>
      </c>
      <c r="D68" t="s">
        <v>85</v>
      </c>
      <c r="F68" s="3">
        <v>500000000</v>
      </c>
      <c r="G68" s="3">
        <f t="shared" si="6"/>
        <v>105.01660102428993</v>
      </c>
      <c r="H68" s="3">
        <f t="shared" si="7"/>
        <v>4.6541184426534832</v>
      </c>
      <c r="I68" s="3">
        <f t="shared" si="8"/>
        <v>8.6989700043360187</v>
      </c>
      <c r="J68" s="3">
        <f t="shared" si="9"/>
        <v>20.030118656386467</v>
      </c>
      <c r="K68" s="3">
        <f t="shared" si="10"/>
        <v>15.376000213732983</v>
      </c>
      <c r="L68" s="3">
        <v>4761152</v>
      </c>
      <c r="M68" s="3">
        <v>9758176</v>
      </c>
      <c r="N68" s="3">
        <f t="shared" si="5"/>
        <v>6.6777120465674553</v>
      </c>
      <c r="O68" s="3">
        <f t="shared" si="5"/>
        <v>6.9893686468505978</v>
      </c>
      <c r="P68" s="3">
        <v>4.05</v>
      </c>
      <c r="Q68" s="3">
        <v>0.51700000000000002</v>
      </c>
      <c r="R68" s="3">
        <v>1.1320946487466723</v>
      </c>
      <c r="S68" s="3">
        <v>0.12448394842256665</v>
      </c>
    </row>
    <row r="69" spans="1:19" x14ac:dyDescent="0.2">
      <c r="A69">
        <v>2020</v>
      </c>
      <c r="B69" s="1" t="s">
        <v>86</v>
      </c>
      <c r="C69" s="2">
        <v>1</v>
      </c>
      <c r="D69" t="s">
        <v>87</v>
      </c>
      <c r="F69" s="3">
        <v>400000000</v>
      </c>
      <c r="G69" s="3">
        <f t="shared" si="6"/>
        <v>36.444427032107086</v>
      </c>
      <c r="H69" s="3">
        <f t="shared" si="7"/>
        <v>3.5957885532702609</v>
      </c>
      <c r="I69" s="3">
        <f t="shared" si="8"/>
        <v>8.6020599913279625</v>
      </c>
      <c r="J69" s="3">
        <f t="shared" si="9"/>
        <v>19.806975105072254</v>
      </c>
      <c r="K69" s="3">
        <f t="shared" si="10"/>
        <v>16.211186551801994</v>
      </c>
      <c r="L69" s="3">
        <v>10975615</v>
      </c>
      <c r="M69" s="3">
        <v>15273827</v>
      </c>
      <c r="N69" s="3">
        <f t="shared" si="5"/>
        <v>7.0404288645518109</v>
      </c>
      <c r="O69" s="3">
        <f t="shared" si="5"/>
        <v>7.1839478672295973</v>
      </c>
      <c r="P69" s="3">
        <v>12.95</v>
      </c>
      <c r="Q69" s="3">
        <v>2.0659999999999998</v>
      </c>
      <c r="R69" s="3">
        <v>1.0611044239961747</v>
      </c>
      <c r="S69" s="3">
        <v>0.30149171595395791</v>
      </c>
    </row>
    <row r="70" spans="1:19" x14ac:dyDescent="0.2">
      <c r="A70">
        <v>2018</v>
      </c>
      <c r="B70" s="1" t="s">
        <v>88</v>
      </c>
      <c r="C70" s="2">
        <v>1</v>
      </c>
      <c r="D70" t="s">
        <v>89</v>
      </c>
      <c r="F70" s="3">
        <v>165000000</v>
      </c>
      <c r="G70" s="3">
        <f t="shared" si="6"/>
        <v>1007.9536707840047</v>
      </c>
      <c r="H70" s="3">
        <f t="shared" si="7"/>
        <v>6.915677486051246</v>
      </c>
      <c r="I70" s="3">
        <f t="shared" si="8"/>
        <v>8.2174839442139067</v>
      </c>
      <c r="J70" s="3">
        <f t="shared" si="9"/>
        <v>18.921456031864853</v>
      </c>
      <c r="K70" s="3">
        <f t="shared" si="10"/>
        <v>12.005778545813609</v>
      </c>
      <c r="L70" s="3">
        <v>163698</v>
      </c>
      <c r="M70" s="3">
        <v>500144</v>
      </c>
      <c r="N70" s="3">
        <f t="shared" si="5"/>
        <v>5.2140433733992975</v>
      </c>
      <c r="O70" s="3">
        <f t="shared" si="5"/>
        <v>5.6990950631392039</v>
      </c>
      <c r="P70" s="3">
        <v>5.93</v>
      </c>
      <c r="Q70" s="3">
        <v>-2.6629999999999998</v>
      </c>
      <c r="R70" s="3">
        <v>6.7487487751279135E-2</v>
      </c>
      <c r="S70" s="3">
        <v>0.36198976163422891</v>
      </c>
    </row>
    <row r="71" spans="1:19" x14ac:dyDescent="0.2">
      <c r="A71">
        <v>2019</v>
      </c>
      <c r="B71" s="1" t="s">
        <v>90</v>
      </c>
      <c r="C71" s="2">
        <v>1</v>
      </c>
      <c r="D71" t="s">
        <v>91</v>
      </c>
      <c r="F71" s="3">
        <v>287500000</v>
      </c>
      <c r="G71" s="3">
        <f t="shared" si="6"/>
        <v>256.87486486148413</v>
      </c>
      <c r="H71" s="3">
        <f t="shared" si="7"/>
        <v>5.5485890591636808</v>
      </c>
      <c r="I71" s="3">
        <f t="shared" si="8"/>
        <v>8.4586378490256493</v>
      </c>
      <c r="J71" s="3">
        <f t="shared" si="9"/>
        <v>19.476733418201679</v>
      </c>
      <c r="K71" s="3">
        <f t="shared" si="10"/>
        <v>13.928144359037999</v>
      </c>
      <c r="L71" s="3">
        <v>1119222</v>
      </c>
      <c r="M71" s="3">
        <v>1736803</v>
      </c>
      <c r="N71" s="3">
        <f t="shared" si="5"/>
        <v>6.0489162382821071</v>
      </c>
      <c r="O71" s="3">
        <f t="shared" si="5"/>
        <v>6.2397505606089156</v>
      </c>
      <c r="P71" s="3">
        <v>5.0199999999999996</v>
      </c>
      <c r="Q71" s="3">
        <v>-1.0509999999999999</v>
      </c>
      <c r="R71" s="3">
        <v>0.23635741246566455</v>
      </c>
      <c r="S71" s="3">
        <v>0.13671461068492222</v>
      </c>
    </row>
    <row r="72" spans="1:19" x14ac:dyDescent="0.2">
      <c r="A72">
        <v>2017</v>
      </c>
      <c r="B72" s="1" t="s">
        <v>92</v>
      </c>
      <c r="C72" s="2">
        <v>1</v>
      </c>
      <c r="D72" t="s">
        <v>93</v>
      </c>
      <c r="F72" s="3">
        <v>258750000</v>
      </c>
      <c r="G72" s="3">
        <f t="shared" si="6"/>
        <v>209.84005929857057</v>
      </c>
      <c r="H72" s="3">
        <f t="shared" si="7"/>
        <v>5.34634561814803</v>
      </c>
      <c r="I72" s="3">
        <f t="shared" si="8"/>
        <v>8.4128803584649745</v>
      </c>
      <c r="J72" s="3">
        <f t="shared" si="9"/>
        <v>19.371372902543854</v>
      </c>
      <c r="K72" s="3">
        <f t="shared" si="10"/>
        <v>14.025027284395822</v>
      </c>
      <c r="L72" s="3">
        <v>1233082</v>
      </c>
      <c r="M72" s="3">
        <v>1102686</v>
      </c>
      <c r="N72" s="3">
        <f t="shared" si="5"/>
        <v>6.0909919581556551</v>
      </c>
      <c r="O72" s="3">
        <f t="shared" si="5"/>
        <v>6.0424518606889999</v>
      </c>
      <c r="P72" s="3">
        <v>1.76</v>
      </c>
      <c r="Q72" s="3">
        <v>2.2229999999999999</v>
      </c>
      <c r="R72" s="3">
        <v>0.71759090014787652</v>
      </c>
      <c r="S72" s="3">
        <v>0.19479483116289104</v>
      </c>
    </row>
    <row r="73" spans="1:19" x14ac:dyDescent="0.2">
      <c r="A73">
        <v>2019</v>
      </c>
      <c r="B73" s="1" t="s">
        <v>94</v>
      </c>
      <c r="C73" s="2">
        <v>1</v>
      </c>
      <c r="D73" t="s">
        <v>95</v>
      </c>
      <c r="F73" s="3">
        <v>800000000</v>
      </c>
      <c r="G73" s="3">
        <f t="shared" si="6"/>
        <v>861.37837767996348</v>
      </c>
      <c r="H73" s="3">
        <f t="shared" si="7"/>
        <v>6.75853387093506</v>
      </c>
      <c r="I73" s="3">
        <f t="shared" si="8"/>
        <v>8.9030899869919438</v>
      </c>
      <c r="J73" s="3">
        <f t="shared" si="9"/>
        <v>20.500122285632202</v>
      </c>
      <c r="K73" s="3">
        <f t="shared" si="10"/>
        <v>13.741588414697141</v>
      </c>
      <c r="L73" s="3">
        <v>928744</v>
      </c>
      <c r="M73" s="3">
        <v>4694852</v>
      </c>
      <c r="N73" s="3">
        <f t="shared" si="5"/>
        <v>5.9678960210886229</v>
      </c>
      <c r="O73" s="3">
        <f t="shared" si="5"/>
        <v>6.6716219061662576</v>
      </c>
      <c r="P73" s="3">
        <v>23.22</v>
      </c>
      <c r="Q73" s="3">
        <v>-1.2070000000000001</v>
      </c>
      <c r="R73" s="3">
        <v>0.64115453203748884</v>
      </c>
      <c r="S73" s="3">
        <v>0.63739631157778676</v>
      </c>
    </row>
    <row r="74" spans="1:19" x14ac:dyDescent="0.2">
      <c r="A74">
        <v>2020</v>
      </c>
      <c r="B74" s="1" t="s">
        <v>96</v>
      </c>
      <c r="C74" s="2">
        <v>1</v>
      </c>
      <c r="D74" t="s">
        <v>97</v>
      </c>
      <c r="F74" s="3">
        <v>201250000</v>
      </c>
      <c r="G74" s="3">
        <f t="shared" si="6"/>
        <v>908.6927467129027</v>
      </c>
      <c r="H74" s="3">
        <f t="shared" si="7"/>
        <v>6.8120070246213569</v>
      </c>
      <c r="I74" s="3">
        <f t="shared" si="8"/>
        <v>8.3037358890399062</v>
      </c>
      <c r="J74" s="3">
        <f t="shared" si="9"/>
        <v>19.120058474262947</v>
      </c>
      <c r="K74" s="3">
        <f t="shared" si="10"/>
        <v>12.30805144964159</v>
      </c>
      <c r="L74" s="3">
        <v>221472</v>
      </c>
      <c r="M74" s="3">
        <v>734520</v>
      </c>
      <c r="N74" s="3">
        <f t="shared" ref="N74:O151" si="11">LOG10(L74)</f>
        <v>5.3453188275606616</v>
      </c>
      <c r="O74" s="3">
        <f t="shared" si="11"/>
        <v>5.8660036255468126</v>
      </c>
      <c r="P74" s="3">
        <v>4.53</v>
      </c>
      <c r="Q74" s="3">
        <v>1.0249999999999999</v>
      </c>
      <c r="R74" s="3">
        <v>0.67709473832485845</v>
      </c>
      <c r="S74" s="3">
        <v>0.10707448345614795</v>
      </c>
    </row>
    <row r="75" spans="1:19" x14ac:dyDescent="0.2">
      <c r="A75">
        <v>2020</v>
      </c>
      <c r="B75" s="1" t="s">
        <v>98</v>
      </c>
      <c r="C75" s="2">
        <v>1</v>
      </c>
      <c r="D75" t="s">
        <v>99</v>
      </c>
      <c r="F75" s="3">
        <v>460000000</v>
      </c>
      <c r="G75" s="3">
        <f t="shared" si="6"/>
        <v>79.056165624729317</v>
      </c>
      <c r="H75" s="3">
        <f t="shared" si="7"/>
        <v>4.3701585571316759</v>
      </c>
      <c r="I75" s="3">
        <f t="shared" si="8"/>
        <v>8.6627578316815743</v>
      </c>
      <c r="J75" s="3">
        <f t="shared" si="9"/>
        <v>19.946737047447414</v>
      </c>
      <c r="K75" s="3">
        <f t="shared" si="10"/>
        <v>15.57657849031574</v>
      </c>
      <c r="L75" s="3">
        <v>5818648</v>
      </c>
      <c r="M75" s="3">
        <v>3965584</v>
      </c>
      <c r="N75" s="3">
        <f t="shared" si="11"/>
        <v>6.76482208527701</v>
      </c>
      <c r="O75" s="3">
        <f t="shared" si="11"/>
        <v>6.5983071536463056</v>
      </c>
      <c r="P75" s="3">
        <v>2.83</v>
      </c>
      <c r="Q75" s="3">
        <v>0.623</v>
      </c>
      <c r="R75" s="3">
        <v>0.57266335637593135</v>
      </c>
      <c r="S75" s="3">
        <v>0.33244595651773401</v>
      </c>
    </row>
    <row r="76" spans="1:19" x14ac:dyDescent="0.2">
      <c r="A76">
        <v>2019</v>
      </c>
      <c r="B76" s="1" t="s">
        <v>100</v>
      </c>
      <c r="C76" s="2">
        <v>1</v>
      </c>
      <c r="D76" t="s">
        <v>101</v>
      </c>
      <c r="F76" s="3">
        <v>143750000</v>
      </c>
      <c r="G76" s="3">
        <f t="shared" si="6"/>
        <v>328.97221071614103</v>
      </c>
      <c r="H76" s="3">
        <f t="shared" si="7"/>
        <v>5.7959732812895401</v>
      </c>
      <c r="I76" s="3">
        <f t="shared" si="8"/>
        <v>8.157607853361668</v>
      </c>
      <c r="J76" s="3">
        <f t="shared" si="9"/>
        <v>18.783586237641735</v>
      </c>
      <c r="K76" s="3">
        <f t="shared" si="10"/>
        <v>12.987612956352194</v>
      </c>
      <c r="L76" s="3">
        <v>436967</v>
      </c>
      <c r="M76" s="3">
        <v>1166695</v>
      </c>
      <c r="N76" s="3">
        <f t="shared" si="11"/>
        <v>5.6404486400389366</v>
      </c>
      <c r="O76" s="3">
        <f t="shared" si="11"/>
        <v>6.0669573366542462</v>
      </c>
      <c r="P76" s="3">
        <v>20.76</v>
      </c>
      <c r="Q76" s="3">
        <v>-0.56299999999999994</v>
      </c>
      <c r="R76" s="3">
        <v>0.45768875452337854</v>
      </c>
      <c r="S76" s="3">
        <v>0.51534784091247166</v>
      </c>
    </row>
    <row r="77" spans="1:19" x14ac:dyDescent="0.2">
      <c r="A77">
        <v>2020</v>
      </c>
      <c r="B77" s="1" t="s">
        <v>100</v>
      </c>
      <c r="C77" s="2">
        <v>1</v>
      </c>
      <c r="D77" t="s">
        <v>101</v>
      </c>
      <c r="F77" s="3">
        <v>266816000</v>
      </c>
      <c r="G77" s="3">
        <f t="shared" si="6"/>
        <v>519.79809353856467</v>
      </c>
      <c r="H77" s="3">
        <f t="shared" si="7"/>
        <v>6.2534404545180253</v>
      </c>
      <c r="I77" s="3">
        <f t="shared" si="8"/>
        <v>8.426211869110185</v>
      </c>
      <c r="J77" s="3">
        <f t="shared" si="9"/>
        <v>19.402069840222605</v>
      </c>
      <c r="K77" s="3">
        <f t="shared" si="10"/>
        <v>13.148629385704581</v>
      </c>
      <c r="L77" s="3">
        <v>513307</v>
      </c>
      <c r="M77" s="3">
        <v>2554397</v>
      </c>
      <c r="N77" s="3">
        <f t="shared" si="11"/>
        <v>5.7103771868024431</v>
      </c>
      <c r="O77" s="3">
        <f t="shared" si="11"/>
        <v>6.407288395476499</v>
      </c>
      <c r="P77" s="3">
        <v>9.11</v>
      </c>
      <c r="Q77" s="3">
        <v>-0.495</v>
      </c>
      <c r="R77" s="3">
        <v>0.52222081258343034</v>
      </c>
      <c r="S77" s="3">
        <v>0.21566820635604034</v>
      </c>
    </row>
    <row r="78" spans="1:19" x14ac:dyDescent="0.2">
      <c r="A78">
        <v>2017</v>
      </c>
      <c r="B78" s="1" t="s">
        <v>102</v>
      </c>
      <c r="C78" s="2">
        <v>1</v>
      </c>
      <c r="D78" t="s">
        <v>103</v>
      </c>
      <c r="F78" s="3">
        <v>1000000000</v>
      </c>
      <c r="G78" s="3">
        <f t="shared" si="6"/>
        <v>111.0018482917759</v>
      </c>
      <c r="H78" s="3">
        <f t="shared" si="7"/>
        <v>4.7095468524509636</v>
      </c>
      <c r="I78" s="3">
        <f t="shared" si="8"/>
        <v>9</v>
      </c>
      <c r="J78" s="3">
        <f t="shared" si="9"/>
        <v>20.72326583694641</v>
      </c>
      <c r="K78" s="3">
        <f t="shared" si="10"/>
        <v>16.013718984495448</v>
      </c>
      <c r="L78" s="3">
        <v>9008859</v>
      </c>
      <c r="M78" s="3">
        <v>4851123</v>
      </c>
      <c r="N78" s="3">
        <f t="shared" si="11"/>
        <v>6.9546697897157186</v>
      </c>
      <c r="O78" s="3">
        <f t="shared" si="11"/>
        <v>6.6858422862822291</v>
      </c>
      <c r="P78" s="3">
        <v>1.25</v>
      </c>
      <c r="Q78" s="3">
        <v>0.96099999999999997</v>
      </c>
      <c r="R78" s="3">
        <v>0.3509771318091594</v>
      </c>
      <c r="S78" s="3">
        <v>0.40628741109168209</v>
      </c>
    </row>
    <row r="79" spans="1:19" x14ac:dyDescent="0.2">
      <c r="A79">
        <v>2016</v>
      </c>
      <c r="B79" s="1" t="s">
        <v>102</v>
      </c>
      <c r="C79" s="2">
        <v>1</v>
      </c>
      <c r="D79" t="s">
        <v>103</v>
      </c>
      <c r="F79" s="3">
        <v>3000000000</v>
      </c>
      <c r="G79" s="3">
        <f t="shared" si="6"/>
        <v>414.32103416739841</v>
      </c>
      <c r="H79" s="3">
        <f t="shared" si="7"/>
        <v>6.0266411181720843</v>
      </c>
      <c r="I79" s="3">
        <f t="shared" si="8"/>
        <v>9.4771212547196626</v>
      </c>
      <c r="J79" s="3">
        <f t="shared" si="9"/>
        <v>21.821878125614521</v>
      </c>
      <c r="K79" s="3">
        <f t="shared" si="10"/>
        <v>15.795237007442436</v>
      </c>
      <c r="L79" s="3">
        <v>7240762</v>
      </c>
      <c r="M79" s="3">
        <v>3646717</v>
      </c>
      <c r="N79" s="3">
        <f t="shared" si="11"/>
        <v>6.8597842726862828</v>
      </c>
      <c r="O79" s="3">
        <f t="shared" si="11"/>
        <v>6.5619020616117707</v>
      </c>
      <c r="P79" s="3">
        <v>1.35</v>
      </c>
      <c r="Q79" s="3">
        <v>-0.05</v>
      </c>
      <c r="R79" s="3">
        <v>0.44454034840529344</v>
      </c>
      <c r="S79" s="3">
        <v>0.30710041291234264</v>
      </c>
    </row>
    <row r="80" spans="1:19" x14ac:dyDescent="0.2">
      <c r="A80">
        <v>2020</v>
      </c>
      <c r="B80" s="1" t="s">
        <v>102</v>
      </c>
      <c r="C80" s="2">
        <v>1</v>
      </c>
      <c r="D80" t="s">
        <v>103</v>
      </c>
      <c r="F80" s="3">
        <v>2000000000</v>
      </c>
      <c r="G80" s="3">
        <f t="shared" si="6"/>
        <v>279.55223559320564</v>
      </c>
      <c r="H80" s="3">
        <f t="shared" si="7"/>
        <v>5.633189164554631</v>
      </c>
      <c r="I80" s="3">
        <f t="shared" si="8"/>
        <v>9.3010299956639813</v>
      </c>
      <c r="J80" s="3">
        <f t="shared" si="9"/>
        <v>21.416413017506358</v>
      </c>
      <c r="K80" s="3">
        <f t="shared" si="10"/>
        <v>15.783223852951725</v>
      </c>
      <c r="L80" s="3">
        <v>7154298</v>
      </c>
      <c r="M80" s="3">
        <v>4235474</v>
      </c>
      <c r="N80" s="3">
        <f t="shared" si="11"/>
        <v>6.8545670259807157</v>
      </c>
      <c r="O80" s="3">
        <f t="shared" si="11"/>
        <v>6.6269020201130413</v>
      </c>
      <c r="P80" s="3">
        <v>1.07</v>
      </c>
      <c r="Q80" s="3">
        <v>1.546</v>
      </c>
      <c r="R80" s="3">
        <v>0.27678027192423993</v>
      </c>
      <c r="S80" s="3">
        <v>0.33409553250367818</v>
      </c>
    </row>
    <row r="81" spans="1:19" x14ac:dyDescent="0.2">
      <c r="A81">
        <v>2019</v>
      </c>
      <c r="B81" s="1" t="s">
        <v>104</v>
      </c>
      <c r="C81" s="2">
        <v>1</v>
      </c>
      <c r="D81" t="s">
        <v>105</v>
      </c>
      <c r="F81" s="3">
        <v>55000000</v>
      </c>
      <c r="G81" s="3">
        <f t="shared" si="6"/>
        <v>181.13137952951948</v>
      </c>
      <c r="H81" s="3">
        <f t="shared" si="7"/>
        <v>5.1992226217156468</v>
      </c>
      <c r="I81" s="3">
        <f t="shared" si="8"/>
        <v>7.7403626894942441</v>
      </c>
      <c r="J81" s="3">
        <f t="shared" si="9"/>
        <v>17.822843743196746</v>
      </c>
      <c r="K81" s="3">
        <f t="shared" si="10"/>
        <v>12.623621121481099</v>
      </c>
      <c r="L81" s="3">
        <v>303647</v>
      </c>
      <c r="M81" s="3">
        <v>425294</v>
      </c>
      <c r="N81" s="3">
        <f t="shared" si="11"/>
        <v>5.4823689946965803</v>
      </c>
      <c r="O81" s="3">
        <f t="shared" si="11"/>
        <v>5.6286892557794541</v>
      </c>
      <c r="P81" s="3">
        <v>5.04</v>
      </c>
      <c r="Q81" s="3">
        <v>-0.58199999999999996</v>
      </c>
      <c r="R81" s="3">
        <v>0.35527962531792245</v>
      </c>
      <c r="S81" s="3">
        <v>0.56663823452891027</v>
      </c>
    </row>
    <row r="82" spans="1:19" x14ac:dyDescent="0.2">
      <c r="A82">
        <v>2019</v>
      </c>
      <c r="B82" s="1" t="s">
        <v>106</v>
      </c>
      <c r="C82" s="2">
        <v>1</v>
      </c>
      <c r="D82" t="s">
        <v>107</v>
      </c>
      <c r="F82" s="3">
        <v>400000000</v>
      </c>
      <c r="G82" s="3">
        <f t="shared" si="6"/>
        <v>1204.6378557446167</v>
      </c>
      <c r="H82" s="3">
        <f t="shared" si="7"/>
        <v>7.0939342661033962</v>
      </c>
      <c r="I82" s="3">
        <f t="shared" si="8"/>
        <v>8.6020599913279625</v>
      </c>
      <c r="J82" s="3">
        <f t="shared" si="9"/>
        <v>19.806975105072254</v>
      </c>
      <c r="K82" s="3">
        <f t="shared" si="10"/>
        <v>12.71304083896886</v>
      </c>
      <c r="L82" s="3">
        <v>332050</v>
      </c>
      <c r="M82" s="3">
        <v>1599736</v>
      </c>
      <c r="N82" s="3">
        <f t="shared" si="11"/>
        <v>5.5212034845748628</v>
      </c>
      <c r="O82" s="3">
        <f t="shared" si="11"/>
        <v>6.2040483181539265</v>
      </c>
      <c r="P82" s="3">
        <v>-8.23</v>
      </c>
      <c r="Q82" s="3">
        <v>-0.57099999999999995</v>
      </c>
      <c r="R82" s="3">
        <v>0.97496677125698916</v>
      </c>
      <c r="S82" s="3">
        <v>1.2465682879084474</v>
      </c>
    </row>
    <row r="83" spans="1:19" x14ac:dyDescent="0.2">
      <c r="A83">
        <v>2020</v>
      </c>
      <c r="B83" s="1" t="s">
        <v>108</v>
      </c>
      <c r="C83" s="2">
        <v>1</v>
      </c>
      <c r="D83" t="s">
        <v>109</v>
      </c>
      <c r="F83" s="3">
        <v>517500000</v>
      </c>
      <c r="G83" s="3">
        <f t="shared" si="6"/>
        <v>287.19939796346489</v>
      </c>
      <c r="H83" s="3">
        <f t="shared" si="7"/>
        <v>5.6601767409443822</v>
      </c>
      <c r="I83" s="3">
        <f t="shared" si="8"/>
        <v>8.7139103541289558</v>
      </c>
      <c r="J83" s="3">
        <f t="shared" si="9"/>
        <v>20.064520083103798</v>
      </c>
      <c r="K83" s="3">
        <f t="shared" si="10"/>
        <v>14.404343342159416</v>
      </c>
      <c r="L83" s="3">
        <v>1801884</v>
      </c>
      <c r="M83" s="3">
        <v>3679368</v>
      </c>
      <c r="N83" s="3">
        <f t="shared" si="11"/>
        <v>6.2557268289396788</v>
      </c>
      <c r="O83" s="3">
        <f t="shared" si="11"/>
        <v>6.5657732269114977</v>
      </c>
      <c r="P83" s="3">
        <v>4.32</v>
      </c>
      <c r="Q83" s="3">
        <v>1.915</v>
      </c>
      <c r="R83" s="3">
        <v>0.52138621757260384</v>
      </c>
      <c r="S83" s="3">
        <v>0.31384539737297185</v>
      </c>
    </row>
    <row r="84" spans="1:19" x14ac:dyDescent="0.2">
      <c r="A84">
        <v>2017</v>
      </c>
      <c r="B84" s="1" t="s">
        <v>110</v>
      </c>
      <c r="C84" s="2">
        <v>1</v>
      </c>
      <c r="D84" t="s">
        <v>111</v>
      </c>
      <c r="F84" s="3">
        <v>201250000</v>
      </c>
      <c r="G84" s="3">
        <f t="shared" si="6"/>
        <v>514.09317795159734</v>
      </c>
      <c r="H84" s="3">
        <f t="shared" si="7"/>
        <v>6.242404529087394</v>
      </c>
      <c r="I84" s="3">
        <f t="shared" si="8"/>
        <v>8.3037358890399062</v>
      </c>
      <c r="J84" s="3">
        <f t="shared" si="9"/>
        <v>19.120058474262947</v>
      </c>
      <c r="K84" s="3">
        <f t="shared" si="10"/>
        <v>12.877653945175553</v>
      </c>
      <c r="L84" s="3">
        <v>391466</v>
      </c>
      <c r="M84" s="3">
        <v>1210635</v>
      </c>
      <c r="N84" s="3">
        <f t="shared" si="11"/>
        <v>5.5926940482493839</v>
      </c>
      <c r="O84" s="3">
        <f t="shared" si="11"/>
        <v>6.0830132254059901</v>
      </c>
      <c r="P84" s="3">
        <v>5.4</v>
      </c>
      <c r="Q84" s="3">
        <v>-0.36299999999999999</v>
      </c>
      <c r="R84" s="3">
        <v>0.7384950020662544</v>
      </c>
      <c r="S84" s="3">
        <v>0.2777712496104387</v>
      </c>
    </row>
    <row r="85" spans="1:19" x14ac:dyDescent="0.2">
      <c r="A85">
        <v>2020</v>
      </c>
      <c r="B85" s="1" t="s">
        <v>110</v>
      </c>
      <c r="C85" s="2">
        <v>1</v>
      </c>
      <c r="D85" t="s">
        <v>111</v>
      </c>
      <c r="F85" s="3">
        <v>402500000</v>
      </c>
      <c r="G85" s="3">
        <f t="shared" si="6"/>
        <v>484.31831445193819</v>
      </c>
      <c r="H85" s="3">
        <f t="shared" si="7"/>
        <v>6.1827423650310172</v>
      </c>
      <c r="I85" s="3">
        <f t="shared" si="8"/>
        <v>8.6047658847038875</v>
      </c>
      <c r="J85" s="3">
        <f t="shared" si="9"/>
        <v>19.813205654822891</v>
      </c>
      <c r="K85" s="3">
        <f t="shared" si="10"/>
        <v>13.630463289791875</v>
      </c>
      <c r="L85" s="3">
        <v>831065</v>
      </c>
      <c r="M85" s="3">
        <v>1898439</v>
      </c>
      <c r="N85" s="3">
        <f t="shared" si="11"/>
        <v>5.9196349925414555</v>
      </c>
      <c r="O85" s="3">
        <f t="shared" si="11"/>
        <v>6.2783966470965655</v>
      </c>
      <c r="P85" s="3">
        <v>4.71</v>
      </c>
      <c r="Q85" s="3">
        <v>1.6739999999999999</v>
      </c>
      <c r="R85" s="3">
        <v>0.52815519969601299</v>
      </c>
      <c r="S85" s="3">
        <v>0.36825639390420728</v>
      </c>
    </row>
    <row r="86" spans="1:19" x14ac:dyDescent="0.2">
      <c r="A86">
        <v>2019</v>
      </c>
      <c r="B86" s="1" t="s">
        <v>112</v>
      </c>
      <c r="C86" s="2">
        <v>1</v>
      </c>
      <c r="D86" t="s">
        <v>113</v>
      </c>
      <c r="F86" s="3">
        <v>1173000000</v>
      </c>
      <c r="G86" s="3">
        <f t="shared" si="6"/>
        <v>273.35546277471872</v>
      </c>
      <c r="H86" s="3">
        <f t="shared" si="7"/>
        <v>5.6107730096839159</v>
      </c>
      <c r="I86" s="3">
        <f t="shared" si="8"/>
        <v>9.0692980121155298</v>
      </c>
      <c r="J86" s="3">
        <f t="shared" si="9"/>
        <v>20.882830406617749</v>
      </c>
      <c r="K86" s="3">
        <f t="shared" si="10"/>
        <v>15.272057396933834</v>
      </c>
      <c r="L86" s="3">
        <v>4291116</v>
      </c>
      <c r="M86" s="3">
        <v>6213297</v>
      </c>
      <c r="N86" s="3">
        <f t="shared" si="11"/>
        <v>6.6325702547981038</v>
      </c>
      <c r="O86" s="3">
        <f t="shared" si="11"/>
        <v>6.7933221136933142</v>
      </c>
      <c r="P86" s="3">
        <v>2.16</v>
      </c>
      <c r="Q86" s="3">
        <v>0.86499999999999999</v>
      </c>
      <c r="R86" s="3">
        <v>0.34832193193447825</v>
      </c>
      <c r="S86" s="3">
        <v>0.19778957268924913</v>
      </c>
    </row>
    <row r="87" spans="1:19" x14ac:dyDescent="0.2">
      <c r="A87">
        <v>2019</v>
      </c>
      <c r="B87" s="1" t="s">
        <v>114</v>
      </c>
      <c r="C87" s="2">
        <v>1</v>
      </c>
      <c r="D87" t="s">
        <v>115</v>
      </c>
      <c r="F87" s="3">
        <v>299072000</v>
      </c>
      <c r="G87" s="3">
        <f t="shared" si="6"/>
        <v>346.32451711519758</v>
      </c>
      <c r="H87" s="3">
        <f t="shared" si="7"/>
        <v>5.8473762462318399</v>
      </c>
      <c r="I87" s="3">
        <f t="shared" si="8"/>
        <v>8.4757757550082005</v>
      </c>
      <c r="J87" s="3">
        <f t="shared" si="9"/>
        <v>19.516194905042234</v>
      </c>
      <c r="K87" s="3">
        <f t="shared" si="10"/>
        <v>13.668818658810395</v>
      </c>
      <c r="L87" s="3">
        <v>863560</v>
      </c>
      <c r="M87" s="3">
        <v>948243</v>
      </c>
      <c r="N87" s="3">
        <f t="shared" si="11"/>
        <v>5.9362925176575621</v>
      </c>
      <c r="O87" s="3">
        <f t="shared" si="11"/>
        <v>5.9769196453926563</v>
      </c>
      <c r="P87" s="3">
        <v>7.49</v>
      </c>
      <c r="Q87" s="3">
        <v>-6.1470000000000002</v>
      </c>
      <c r="R87" s="3">
        <v>8.1071708849392493E-2</v>
      </c>
      <c r="S87" s="3">
        <v>0.66758650238547412</v>
      </c>
    </row>
    <row r="88" spans="1:19" x14ac:dyDescent="0.2">
      <c r="A88">
        <v>2020</v>
      </c>
      <c r="B88" s="1" t="s">
        <v>114</v>
      </c>
      <c r="C88" s="2">
        <v>1</v>
      </c>
      <c r="D88" t="s">
        <v>115</v>
      </c>
      <c r="F88" s="3">
        <v>57500000</v>
      </c>
      <c r="G88" s="3">
        <f t="shared" si="6"/>
        <v>85.871649512249036</v>
      </c>
      <c r="H88" s="3">
        <f t="shared" si="7"/>
        <v>4.4528537339123675</v>
      </c>
      <c r="I88" s="3">
        <f t="shared" si="8"/>
        <v>7.7596678446896306</v>
      </c>
      <c r="J88" s="3">
        <f t="shared" si="9"/>
        <v>17.867295505767579</v>
      </c>
      <c r="K88" s="3">
        <f t="shared" si="10"/>
        <v>13.414441771855211</v>
      </c>
      <c r="L88" s="3">
        <v>669604</v>
      </c>
      <c r="M88" s="3">
        <v>572920</v>
      </c>
      <c r="N88" s="3">
        <f t="shared" si="11"/>
        <v>5.8258180393291985</v>
      </c>
      <c r="O88" s="3">
        <f t="shared" si="11"/>
        <v>5.7580939832515829</v>
      </c>
      <c r="P88" s="3">
        <v>-7.71</v>
      </c>
      <c r="Q88" s="3">
        <v>-6.2229999999999999</v>
      </c>
      <c r="R88" s="3">
        <v>0.15601425966363863</v>
      </c>
      <c r="S88" s="3">
        <v>1.0151402918740031</v>
      </c>
    </row>
    <row r="89" spans="1:19" x14ac:dyDescent="0.2">
      <c r="A89">
        <v>2020</v>
      </c>
      <c r="B89" s="1" t="s">
        <v>116</v>
      </c>
      <c r="C89" s="2">
        <v>1</v>
      </c>
      <c r="D89" t="s">
        <v>117</v>
      </c>
      <c r="F89" s="3">
        <v>320000000</v>
      </c>
      <c r="G89" s="3">
        <f t="shared" si="6"/>
        <v>501.0239677340565</v>
      </c>
      <c r="H89" s="3">
        <f t="shared" si="7"/>
        <v>6.216653939729115</v>
      </c>
      <c r="I89" s="3">
        <f t="shared" si="8"/>
        <v>8.5051499783199063</v>
      </c>
      <c r="J89" s="3">
        <f t="shared" si="9"/>
        <v>19.583831553758046</v>
      </c>
      <c r="K89" s="3">
        <f t="shared" si="10"/>
        <v>13.367177614028932</v>
      </c>
      <c r="L89" s="3">
        <v>638692</v>
      </c>
      <c r="M89" s="3">
        <v>3216838</v>
      </c>
      <c r="N89" s="3">
        <f t="shared" si="11"/>
        <v>5.8052914763934407</v>
      </c>
      <c r="O89" s="3">
        <f t="shared" si="11"/>
        <v>6.5074291903773833</v>
      </c>
      <c r="P89" s="3">
        <v>10.65</v>
      </c>
      <c r="Q89" s="3">
        <v>0.93300000000000005</v>
      </c>
      <c r="R89" s="3">
        <v>1.0359472006655663</v>
      </c>
      <c r="S89" s="3">
        <v>0.165248664457986</v>
      </c>
    </row>
    <row r="90" spans="1:19" x14ac:dyDescent="0.2">
      <c r="A90">
        <v>2020</v>
      </c>
      <c r="B90" s="1" t="s">
        <v>118</v>
      </c>
      <c r="C90" s="2">
        <v>1</v>
      </c>
      <c r="D90" t="s">
        <v>119</v>
      </c>
      <c r="F90" s="3">
        <v>2150000000</v>
      </c>
      <c r="G90" s="3">
        <f t="shared" si="6"/>
        <v>472.39686258173015</v>
      </c>
      <c r="H90" s="3">
        <f t="shared" si="7"/>
        <v>6.1578194428568898</v>
      </c>
      <c r="I90" s="3">
        <f t="shared" si="8"/>
        <v>9.3324384599156058</v>
      </c>
      <c r="J90" s="3">
        <f t="shared" si="9"/>
        <v>21.488733679085982</v>
      </c>
      <c r="K90" s="3">
        <f t="shared" si="10"/>
        <v>15.330914236229093</v>
      </c>
      <c r="L90" s="3">
        <v>4551258</v>
      </c>
      <c r="M90" s="3">
        <v>27075763</v>
      </c>
      <c r="N90" s="3">
        <f t="shared" si="11"/>
        <v>6.658131455326302</v>
      </c>
      <c r="O90" s="3">
        <f t="shared" si="11"/>
        <v>7.4325807039684815</v>
      </c>
      <c r="P90" s="3">
        <v>16.37</v>
      </c>
      <c r="Q90" s="3">
        <v>1.103</v>
      </c>
      <c r="R90" s="3">
        <v>1.0972421544121795</v>
      </c>
      <c r="S90" s="3">
        <v>0.20627967036806089</v>
      </c>
    </row>
    <row r="91" spans="1:19" x14ac:dyDescent="0.2">
      <c r="A91">
        <v>2020</v>
      </c>
      <c r="B91" s="1" t="s">
        <v>120</v>
      </c>
      <c r="C91" s="2">
        <v>1</v>
      </c>
      <c r="D91" t="s">
        <v>121</v>
      </c>
      <c r="F91" s="3">
        <v>2000000000</v>
      </c>
      <c r="G91" s="3">
        <f t="shared" si="6"/>
        <v>303.38885349352267</v>
      </c>
      <c r="H91" s="3">
        <f t="shared" si="7"/>
        <v>5.7150153275893292</v>
      </c>
      <c r="I91" s="3">
        <f t="shared" si="8"/>
        <v>9.3010299956639813</v>
      </c>
      <c r="J91" s="3">
        <f t="shared" si="9"/>
        <v>21.416413017506358</v>
      </c>
      <c r="K91" s="3">
        <f t="shared" si="10"/>
        <v>15.701397689917027</v>
      </c>
      <c r="L91" s="3">
        <v>6592200</v>
      </c>
      <c r="M91" s="3">
        <v>22384999</v>
      </c>
      <c r="N91" s="3">
        <f t="shared" si="11"/>
        <v>6.8190303748994303</v>
      </c>
      <c r="O91" s="3">
        <f t="shared" si="11"/>
        <v>7.3499570793183251</v>
      </c>
      <c r="P91" s="3">
        <v>20.170000000000002</v>
      </c>
      <c r="Q91" s="3">
        <v>2.4580000000000002</v>
      </c>
      <c r="R91" s="3">
        <v>0.46731040635230553</v>
      </c>
      <c r="S91" s="3">
        <v>0.21692303024786869</v>
      </c>
    </row>
    <row r="92" spans="1:19" x14ac:dyDescent="0.2">
      <c r="A92">
        <v>2019</v>
      </c>
      <c r="B92" s="1" t="s">
        <v>122</v>
      </c>
      <c r="C92" s="2">
        <v>1</v>
      </c>
      <c r="D92" t="s">
        <v>123</v>
      </c>
      <c r="F92" s="3">
        <v>1150000000</v>
      </c>
      <c r="G92" s="3">
        <f t="shared" si="6"/>
        <v>599.35977951899031</v>
      </c>
      <c r="H92" s="3">
        <f t="shared" si="7"/>
        <v>6.3958620513949214</v>
      </c>
      <c r="I92" s="3">
        <f t="shared" si="8"/>
        <v>9.0606978403536118</v>
      </c>
      <c r="J92" s="3">
        <f t="shared" si="9"/>
        <v>20.86302777932157</v>
      </c>
      <c r="K92" s="3">
        <f t="shared" si="10"/>
        <v>14.467165727926648</v>
      </c>
      <c r="L92" s="3">
        <v>1918714</v>
      </c>
      <c r="M92" s="3">
        <v>11906311</v>
      </c>
      <c r="N92" s="3">
        <f t="shared" si="11"/>
        <v>6.2830102444183851</v>
      </c>
      <c r="O92" s="3">
        <f t="shared" si="11"/>
        <v>7.0757772223968081</v>
      </c>
      <c r="P92" s="3">
        <v>94.06</v>
      </c>
      <c r="Q92" s="3">
        <v>-0.112</v>
      </c>
      <c r="R92" s="3">
        <v>0.95339951732246908</v>
      </c>
      <c r="S92" s="3">
        <v>0.79006615889601051</v>
      </c>
    </row>
    <row r="93" spans="1:19" x14ac:dyDescent="0.2">
      <c r="A93">
        <v>2019</v>
      </c>
      <c r="B93" s="1" t="s">
        <v>124</v>
      </c>
      <c r="C93" s="2">
        <v>1</v>
      </c>
      <c r="D93" t="s">
        <v>125</v>
      </c>
      <c r="F93" s="3">
        <v>350000000</v>
      </c>
      <c r="G93" s="3">
        <f t="shared" si="6"/>
        <v>197.07196110813001</v>
      </c>
      <c r="H93" s="3">
        <f t="shared" si="7"/>
        <v>5.2835689468505764</v>
      </c>
      <c r="I93" s="3">
        <f t="shared" si="8"/>
        <v>8.5440680443502757</v>
      </c>
      <c r="J93" s="3">
        <f t="shared" si="9"/>
        <v>19.673443712447732</v>
      </c>
      <c r="K93" s="3">
        <f t="shared" si="10"/>
        <v>14.389874765597156</v>
      </c>
      <c r="L93" s="3">
        <v>1776001</v>
      </c>
      <c r="M93" s="3">
        <v>2453652</v>
      </c>
      <c r="N93" s="3">
        <f t="shared" si="11"/>
        <v>6.2494432059776948</v>
      </c>
      <c r="O93" s="3">
        <f t="shared" si="11"/>
        <v>6.3898129670312249</v>
      </c>
      <c r="P93" s="3">
        <v>-125.75</v>
      </c>
      <c r="Q93" s="3">
        <v>7.7130000000000001</v>
      </c>
      <c r="R93" s="3">
        <v>1.4174064441508936</v>
      </c>
      <c r="S93" s="3">
        <v>0.66321922116034848</v>
      </c>
    </row>
    <row r="94" spans="1:19" x14ac:dyDescent="0.2">
      <c r="A94">
        <v>2018</v>
      </c>
      <c r="B94" s="1" t="s">
        <v>126</v>
      </c>
      <c r="C94" s="2">
        <v>1</v>
      </c>
      <c r="D94" t="s">
        <v>127</v>
      </c>
      <c r="F94" s="3">
        <v>201250000</v>
      </c>
      <c r="G94" s="3">
        <f t="shared" si="6"/>
        <v>156.79219911090058</v>
      </c>
      <c r="H94" s="3">
        <f t="shared" si="7"/>
        <v>5.0549213561104711</v>
      </c>
      <c r="I94" s="3">
        <f t="shared" si="8"/>
        <v>8.3037358890399062</v>
      </c>
      <c r="J94" s="3">
        <f t="shared" si="9"/>
        <v>19.120058474262947</v>
      </c>
      <c r="K94" s="3">
        <f t="shared" si="10"/>
        <v>14.065137118152476</v>
      </c>
      <c r="L94" s="3">
        <v>1283546</v>
      </c>
      <c r="M94" s="3">
        <v>893147</v>
      </c>
      <c r="N94" s="3">
        <f t="shared" si="11"/>
        <v>6.1084114376262262</v>
      </c>
      <c r="O94" s="3">
        <f t="shared" si="11"/>
        <v>5.9509229438099824</v>
      </c>
      <c r="P94" s="3">
        <v>1.32</v>
      </c>
      <c r="Q94" s="3">
        <v>0.49299999999999999</v>
      </c>
      <c r="R94" s="3">
        <v>1.0545947100793758</v>
      </c>
      <c r="S94" s="3">
        <v>0.28040366297740787</v>
      </c>
    </row>
    <row r="95" spans="1:19" x14ac:dyDescent="0.2">
      <c r="A95">
        <v>2020</v>
      </c>
      <c r="B95" s="1" t="s">
        <v>126</v>
      </c>
      <c r="C95" s="2">
        <v>1</v>
      </c>
      <c r="D95" t="s">
        <v>127</v>
      </c>
      <c r="F95" s="3">
        <v>497094000</v>
      </c>
      <c r="G95" s="3">
        <f t="shared" si="6"/>
        <v>126.04426435891227</v>
      </c>
      <c r="H95" s="3">
        <f t="shared" si="7"/>
        <v>4.8366331496943342</v>
      </c>
      <c r="I95" s="3">
        <f t="shared" si="8"/>
        <v>8.6964385211703465</v>
      </c>
      <c r="J95" s="3">
        <f t="shared" si="9"/>
        <v>20.024289700986024</v>
      </c>
      <c r="K95" s="3">
        <f t="shared" si="10"/>
        <v>15.187656551291688</v>
      </c>
      <c r="L95" s="3">
        <v>3943805</v>
      </c>
      <c r="M95" s="3">
        <v>822966</v>
      </c>
      <c r="N95" s="3">
        <f t="shared" si="11"/>
        <v>6.5959154332677521</v>
      </c>
      <c r="O95" s="3">
        <f t="shared" si="11"/>
        <v>5.9153818931498128</v>
      </c>
      <c r="P95" s="3">
        <v>0.84</v>
      </c>
      <c r="Q95" s="3">
        <v>-2.1749999999999998</v>
      </c>
      <c r="R95" s="3">
        <v>0.47339737998235709</v>
      </c>
      <c r="S95" s="3">
        <v>0.41658626630880585</v>
      </c>
    </row>
    <row r="96" spans="1:19" x14ac:dyDescent="0.2">
      <c r="A96">
        <v>2020</v>
      </c>
      <c r="B96" s="1" t="s">
        <v>128</v>
      </c>
      <c r="C96" s="2">
        <v>1</v>
      </c>
      <c r="D96" t="s">
        <v>129</v>
      </c>
      <c r="F96" s="3">
        <v>230000000</v>
      </c>
      <c r="G96" s="3">
        <f t="shared" si="6"/>
        <v>65.354704132150616</v>
      </c>
      <c r="H96" s="3">
        <f t="shared" si="7"/>
        <v>4.1798294211390665</v>
      </c>
      <c r="I96" s="3">
        <f t="shared" si="8"/>
        <v>8.3617278360175931</v>
      </c>
      <c r="J96" s="3">
        <f t="shared" si="9"/>
        <v>19.25358986688747</v>
      </c>
      <c r="K96" s="3">
        <f t="shared" si="10"/>
        <v>15.073760445748402</v>
      </c>
      <c r="L96" s="3">
        <v>3519257</v>
      </c>
      <c r="M96" s="3">
        <v>1918895</v>
      </c>
      <c r="N96" s="3">
        <f t="shared" si="11"/>
        <v>6.5464509831200326</v>
      </c>
      <c r="O96" s="3">
        <f t="shared" si="11"/>
        <v>6.2830512112293775</v>
      </c>
      <c r="P96" s="3">
        <v>11.26</v>
      </c>
      <c r="Q96" s="3">
        <v>2.56</v>
      </c>
      <c r="R96" s="3">
        <v>1.1751474310027712</v>
      </c>
      <c r="S96" s="3">
        <v>0.29799017235740383</v>
      </c>
    </row>
    <row r="97" spans="1:19" x14ac:dyDescent="0.2">
      <c r="A97">
        <v>2020</v>
      </c>
      <c r="B97" s="1" t="s">
        <v>130</v>
      </c>
      <c r="C97" s="2">
        <v>1</v>
      </c>
      <c r="D97" t="s">
        <v>131</v>
      </c>
      <c r="F97" s="3">
        <v>380000000</v>
      </c>
      <c r="G97" s="3">
        <f t="shared" si="6"/>
        <v>320.18064929265353</v>
      </c>
      <c r="H97" s="3">
        <f t="shared" si="7"/>
        <v>5.7688853655467414</v>
      </c>
      <c r="I97" s="3">
        <f t="shared" si="8"/>
        <v>8.5797835966168101</v>
      </c>
      <c r="J97" s="3">
        <f t="shared" si="9"/>
        <v>19.755681810684706</v>
      </c>
      <c r="K97" s="3">
        <f t="shared" si="10"/>
        <v>13.986796445137964</v>
      </c>
      <c r="L97" s="3">
        <v>1186830</v>
      </c>
      <c r="M97" s="3">
        <v>1525023</v>
      </c>
      <c r="N97" s="3">
        <f t="shared" si="11"/>
        <v>6.0743885156274366</v>
      </c>
      <c r="O97" s="3">
        <f t="shared" si="11"/>
        <v>6.1832763936485486</v>
      </c>
      <c r="P97" s="3">
        <v>1.98</v>
      </c>
      <c r="Q97" s="3">
        <v>-0.68100000000000005</v>
      </c>
      <c r="R97" s="3">
        <v>0.49164960634168631</v>
      </c>
      <c r="S97" s="3">
        <v>0.20830278978455213</v>
      </c>
    </row>
    <row r="98" spans="1:19" x14ac:dyDescent="0.2">
      <c r="A98">
        <v>2020</v>
      </c>
      <c r="B98" s="1" t="s">
        <v>132</v>
      </c>
      <c r="C98" s="2">
        <v>1</v>
      </c>
      <c r="D98" t="s">
        <v>133</v>
      </c>
      <c r="F98" s="3">
        <v>350000000</v>
      </c>
      <c r="G98" s="3">
        <f t="shared" si="6"/>
        <v>346.72895900078657</v>
      </c>
      <c r="H98" s="3">
        <f t="shared" si="7"/>
        <v>5.8485433767504436</v>
      </c>
      <c r="I98" s="3">
        <f t="shared" si="8"/>
        <v>8.5440680443502757</v>
      </c>
      <c r="J98" s="3">
        <f t="shared" si="9"/>
        <v>19.673443712447732</v>
      </c>
      <c r="K98" s="3">
        <f t="shared" si="10"/>
        <v>13.82490033569729</v>
      </c>
      <c r="L98" s="3">
        <v>1009434</v>
      </c>
      <c r="M98" s="3">
        <v>3923137</v>
      </c>
      <c r="N98" s="3">
        <f t="shared" si="11"/>
        <v>6.0040779286557466</v>
      </c>
      <c r="O98" s="3">
        <f t="shared" si="11"/>
        <v>6.5936334744066549</v>
      </c>
      <c r="P98" s="3">
        <v>9.8699999999999992</v>
      </c>
      <c r="Q98" s="3">
        <v>6.0999999999999999E-2</v>
      </c>
      <c r="R98" s="3">
        <v>0.34478301011504026</v>
      </c>
      <c r="S98" s="3">
        <v>0.4248727504720467</v>
      </c>
    </row>
    <row r="99" spans="1:19" x14ac:dyDescent="0.2">
      <c r="A99">
        <v>2019</v>
      </c>
      <c r="B99" s="1" t="s">
        <v>132</v>
      </c>
      <c r="C99" s="2">
        <v>1</v>
      </c>
      <c r="D99" t="s">
        <v>133</v>
      </c>
      <c r="F99" s="3">
        <v>316250000</v>
      </c>
      <c r="G99" s="3">
        <f t="shared" si="6"/>
        <v>681.98481842491162</v>
      </c>
      <c r="H99" s="3">
        <f t="shared" si="7"/>
        <v>6.5250073972216667</v>
      </c>
      <c r="I99" s="3">
        <f t="shared" si="8"/>
        <v>8.5000305341838747</v>
      </c>
      <c r="J99" s="3">
        <f t="shared" si="9"/>
        <v>19.572043598006005</v>
      </c>
      <c r="K99" s="3">
        <f t="shared" si="10"/>
        <v>13.047036200784337</v>
      </c>
      <c r="L99" s="3">
        <v>463720</v>
      </c>
      <c r="M99" s="3">
        <v>2157159</v>
      </c>
      <c r="N99" s="3">
        <f t="shared" si="11"/>
        <v>5.6662558271926047</v>
      </c>
      <c r="O99" s="3">
        <f t="shared" si="11"/>
        <v>6.3338821572850605</v>
      </c>
      <c r="P99" s="3">
        <v>11.86</v>
      </c>
      <c r="Q99" s="3">
        <v>0.30599999999999999</v>
      </c>
      <c r="R99" s="3">
        <v>0.55833753066342651</v>
      </c>
      <c r="S99" s="3">
        <v>0.39775726731648409</v>
      </c>
    </row>
    <row r="100" spans="1:19" x14ac:dyDescent="0.2">
      <c r="A100">
        <v>2020</v>
      </c>
      <c r="B100" s="1" t="s">
        <v>134</v>
      </c>
      <c r="C100" s="2">
        <v>1</v>
      </c>
      <c r="D100" t="s">
        <v>135</v>
      </c>
      <c r="F100" s="3">
        <v>38750000</v>
      </c>
      <c r="G100" s="3">
        <f t="shared" si="6"/>
        <v>341.73185293624829</v>
      </c>
      <c r="H100" s="3">
        <f t="shared" si="7"/>
        <v>5.8340263737881788</v>
      </c>
      <c r="I100" s="3">
        <f t="shared" si="8"/>
        <v>7.5882717068423293</v>
      </c>
      <c r="J100" s="3">
        <f t="shared" si="9"/>
        <v>17.472641313763631</v>
      </c>
      <c r="K100" s="3">
        <f t="shared" si="10"/>
        <v>11.638614939975451</v>
      </c>
      <c r="L100" s="3">
        <v>113393</v>
      </c>
      <c r="M100" s="3">
        <v>19182</v>
      </c>
      <c r="N100" s="3">
        <f t="shared" si="11"/>
        <v>5.0545862454280845</v>
      </c>
      <c r="O100" s="3">
        <f t="shared" si="11"/>
        <v>4.2828938866553319</v>
      </c>
      <c r="P100" s="3">
        <v>1.47</v>
      </c>
      <c r="Q100" s="3">
        <v>-31.254000000000001</v>
      </c>
      <c r="R100" s="3">
        <v>7.386298159802049</v>
      </c>
      <c r="S100" s="3">
        <v>0.72831656275078704</v>
      </c>
    </row>
    <row r="101" spans="1:19" x14ac:dyDescent="0.2">
      <c r="A101">
        <v>2020</v>
      </c>
      <c r="B101" s="1" t="s">
        <v>136</v>
      </c>
      <c r="C101" s="2">
        <v>1</v>
      </c>
      <c r="D101" t="s">
        <v>137</v>
      </c>
      <c r="F101" s="3">
        <v>747500000</v>
      </c>
      <c r="G101" s="3">
        <f t="shared" si="6"/>
        <v>1549.6081927111406</v>
      </c>
      <c r="H101" s="3">
        <f t="shared" si="7"/>
        <v>7.3457573990632836</v>
      </c>
      <c r="I101" s="3">
        <f t="shared" si="8"/>
        <v>8.8736111969964675</v>
      </c>
      <c r="J101" s="3">
        <f t="shared" si="9"/>
        <v>20.432244863229116</v>
      </c>
      <c r="K101" s="3">
        <f t="shared" si="10"/>
        <v>13.086487464165831</v>
      </c>
      <c r="L101" s="3">
        <v>482380</v>
      </c>
      <c r="M101" s="3">
        <v>4036056</v>
      </c>
      <c r="N101" s="3">
        <f t="shared" si="11"/>
        <v>5.6833892931832999</v>
      </c>
      <c r="O101" s="3">
        <f t="shared" si="11"/>
        <v>6.6059571834128077</v>
      </c>
      <c r="P101" s="3">
        <v>20.23</v>
      </c>
      <c r="Q101" s="3">
        <v>0.81799999999999995</v>
      </c>
      <c r="R101" s="3">
        <v>0.76794347741633062</v>
      </c>
      <c r="S101" s="3">
        <v>0.44349060906339399</v>
      </c>
    </row>
    <row r="102" spans="1:19" x14ac:dyDescent="0.2">
      <c r="A102">
        <v>2019</v>
      </c>
      <c r="B102" s="1" t="s">
        <v>138</v>
      </c>
      <c r="C102" s="2">
        <v>1</v>
      </c>
      <c r="D102" t="s">
        <v>139</v>
      </c>
      <c r="F102" s="3">
        <v>603750000</v>
      </c>
      <c r="G102" s="3">
        <f t="shared" si="6"/>
        <v>55.101761431048644</v>
      </c>
      <c r="H102" s="3">
        <f t="shared" si="7"/>
        <v>4.0091816835435266</v>
      </c>
      <c r="I102" s="3">
        <f t="shared" si="8"/>
        <v>8.7808571437595688</v>
      </c>
      <c r="J102" s="3">
        <f t="shared" si="9"/>
        <v>20.218670762931058</v>
      </c>
      <c r="K102" s="3">
        <f t="shared" si="10"/>
        <v>16.209489079387531</v>
      </c>
      <c r="L102" s="3">
        <v>10957000</v>
      </c>
      <c r="M102" s="3">
        <v>6865816</v>
      </c>
      <c r="N102" s="3">
        <f t="shared" si="11"/>
        <v>7.0396916616490257</v>
      </c>
      <c r="O102" s="3">
        <f t="shared" si="11"/>
        <v>6.8366921603982904</v>
      </c>
      <c r="P102" s="3">
        <v>1.3</v>
      </c>
      <c r="Q102" s="3">
        <v>0.67500000000000004</v>
      </c>
      <c r="R102" s="3">
        <v>0.19150220175456079</v>
      </c>
      <c r="S102" s="3">
        <v>0.45988865565391984</v>
      </c>
    </row>
    <row r="103" spans="1:19" x14ac:dyDescent="0.2">
      <c r="A103">
        <v>2020</v>
      </c>
      <c r="B103" s="1" t="s">
        <v>138</v>
      </c>
      <c r="C103" s="2">
        <v>1</v>
      </c>
      <c r="D103" t="s">
        <v>139</v>
      </c>
      <c r="F103" s="3">
        <v>920000000</v>
      </c>
      <c r="G103" s="3">
        <f t="shared" si="6"/>
        <v>79.965232507605393</v>
      </c>
      <c r="H103" s="3">
        <f t="shared" si="7"/>
        <v>4.3815919465557567</v>
      </c>
      <c r="I103" s="3">
        <f t="shared" si="8"/>
        <v>8.9637878273455556</v>
      </c>
      <c r="J103" s="3">
        <f t="shared" si="9"/>
        <v>20.639884228007361</v>
      </c>
      <c r="K103" s="3">
        <f t="shared" si="10"/>
        <v>16.258292281451602</v>
      </c>
      <c r="L103" s="3">
        <v>11505000</v>
      </c>
      <c r="M103" s="3">
        <v>10141593</v>
      </c>
      <c r="N103" s="3">
        <f t="shared" si="11"/>
        <v>7.0608866230046621</v>
      </c>
      <c r="O103" s="3">
        <f t="shared" si="11"/>
        <v>7.0061061775586415</v>
      </c>
      <c r="P103" s="3">
        <v>1.36</v>
      </c>
      <c r="Q103" s="3">
        <v>0.90700000000000003</v>
      </c>
      <c r="R103" s="3">
        <v>0.20172807653718772</v>
      </c>
      <c r="S103" s="3">
        <v>0.49343763581051714</v>
      </c>
    </row>
    <row r="104" spans="1:19" x14ac:dyDescent="0.2">
      <c r="A104">
        <v>2020</v>
      </c>
      <c r="B104" s="1" t="s">
        <v>140</v>
      </c>
      <c r="C104" s="2">
        <v>1</v>
      </c>
      <c r="D104" t="s">
        <v>141</v>
      </c>
      <c r="F104" s="3">
        <v>172500000</v>
      </c>
      <c r="G104" s="3">
        <f t="shared" si="6"/>
        <v>1017.1410376607525</v>
      </c>
      <c r="H104" s="3">
        <f t="shared" si="7"/>
        <v>6.9247510665324326</v>
      </c>
      <c r="I104" s="3">
        <f t="shared" si="8"/>
        <v>8.2367890994092932</v>
      </c>
      <c r="J104" s="3">
        <f t="shared" si="9"/>
        <v>18.96590779443569</v>
      </c>
      <c r="K104" s="3">
        <f t="shared" si="10"/>
        <v>12.041156727903257</v>
      </c>
      <c r="L104" s="3">
        <v>169593</v>
      </c>
      <c r="M104" s="3">
        <v>1157135</v>
      </c>
      <c r="N104" s="3">
        <f t="shared" si="11"/>
        <v>5.2294079226605996</v>
      </c>
      <c r="O104" s="3">
        <f t="shared" si="11"/>
        <v>6.0633840299412327</v>
      </c>
      <c r="P104" s="3">
        <v>8.59</v>
      </c>
      <c r="Q104" s="3">
        <v>0.34</v>
      </c>
      <c r="R104" s="3">
        <v>0.87213121543015315</v>
      </c>
      <c r="S104" s="3">
        <v>0.26110747495474457</v>
      </c>
    </row>
    <row r="105" spans="1:19" x14ac:dyDescent="0.2">
      <c r="A105">
        <v>2020</v>
      </c>
      <c r="B105" s="1" t="s">
        <v>142</v>
      </c>
      <c r="C105" s="2">
        <v>1</v>
      </c>
      <c r="D105" t="s">
        <v>143</v>
      </c>
      <c r="F105" s="3">
        <v>345000000</v>
      </c>
      <c r="G105" s="3">
        <f t="shared" si="6"/>
        <v>60.866473952236575</v>
      </c>
      <c r="H105" s="3">
        <f t="shared" si="7"/>
        <v>4.1086825133141955</v>
      </c>
      <c r="I105" s="3">
        <f t="shared" si="8"/>
        <v>8.5378190950732744</v>
      </c>
      <c r="J105" s="3">
        <f t="shared" si="9"/>
        <v>19.659054974995634</v>
      </c>
      <c r="K105" s="3">
        <f t="shared" si="10"/>
        <v>15.550372461681437</v>
      </c>
      <c r="L105" s="3">
        <v>5668145</v>
      </c>
      <c r="M105" s="3">
        <v>6142546</v>
      </c>
      <c r="N105" s="3">
        <f t="shared" si="11"/>
        <v>6.7534409516485345</v>
      </c>
      <c r="O105" s="3">
        <f t="shared" si="11"/>
        <v>6.7883484174877093</v>
      </c>
      <c r="P105" s="3">
        <v>6.53</v>
      </c>
      <c r="Q105" s="3">
        <v>1.67</v>
      </c>
      <c r="R105" s="3">
        <v>0.70877095183068772</v>
      </c>
      <c r="S105" s="3">
        <v>0.59090178532835702</v>
      </c>
    </row>
    <row r="106" spans="1:19" x14ac:dyDescent="0.2">
      <c r="A106">
        <v>2020</v>
      </c>
      <c r="B106" s="1" t="s">
        <v>144</v>
      </c>
      <c r="C106" s="2">
        <v>1</v>
      </c>
      <c r="D106" t="s">
        <v>145</v>
      </c>
      <c r="F106" s="3">
        <v>1150000000</v>
      </c>
      <c r="G106" s="3">
        <f t="shared" si="6"/>
        <v>759.28189099485076</v>
      </c>
      <c r="H106" s="3">
        <f t="shared" si="7"/>
        <v>6.6323731063296858</v>
      </c>
      <c r="I106" s="3">
        <f t="shared" si="8"/>
        <v>9.0606978403536118</v>
      </c>
      <c r="J106" s="3">
        <f t="shared" si="9"/>
        <v>20.86302777932157</v>
      </c>
      <c r="K106" s="3">
        <f t="shared" si="10"/>
        <v>14.230654672991884</v>
      </c>
      <c r="L106" s="3">
        <v>1514589</v>
      </c>
      <c r="M106" s="3">
        <v>8666853</v>
      </c>
      <c r="N106" s="3">
        <f t="shared" si="11"/>
        <v>6.1802947983510998</v>
      </c>
      <c r="O106" s="3">
        <f t="shared" si="11"/>
        <v>6.9378614304821413</v>
      </c>
      <c r="P106" s="3">
        <v>18.05</v>
      </c>
      <c r="Q106" s="3">
        <v>0.40400000000000003</v>
      </c>
      <c r="R106" s="3">
        <v>0.57986334963638941</v>
      </c>
      <c r="S106" s="3">
        <v>0.32015418044103056</v>
      </c>
    </row>
    <row r="107" spans="1:19" x14ac:dyDescent="0.2">
      <c r="A107">
        <v>2020</v>
      </c>
      <c r="B107" s="1" t="s">
        <v>146</v>
      </c>
      <c r="C107" s="2">
        <v>1</v>
      </c>
      <c r="D107" t="s">
        <v>147</v>
      </c>
      <c r="F107" s="3">
        <v>143750000</v>
      </c>
      <c r="G107" s="3">
        <f t="shared" si="6"/>
        <v>181.51650569046353</v>
      </c>
      <c r="H107" s="3">
        <f t="shared" si="7"/>
        <v>5.2013465900133991</v>
      </c>
      <c r="I107" s="3">
        <f t="shared" si="8"/>
        <v>8.157607853361668</v>
      </c>
      <c r="J107" s="3">
        <f t="shared" si="9"/>
        <v>18.783586237641735</v>
      </c>
      <c r="K107" s="3">
        <f t="shared" si="10"/>
        <v>13.582239647628334</v>
      </c>
      <c r="L107" s="3">
        <v>791939</v>
      </c>
      <c r="M107" s="3">
        <v>637194</v>
      </c>
      <c r="N107" s="3">
        <f t="shared" si="11"/>
        <v>5.8986917308525531</v>
      </c>
      <c r="O107" s="3">
        <f t="shared" si="11"/>
        <v>5.8042716777079395</v>
      </c>
      <c r="P107" s="3">
        <v>2.95</v>
      </c>
      <c r="Q107" s="3">
        <v>0.38</v>
      </c>
      <c r="R107" s="3">
        <v>1.5067050094178358</v>
      </c>
      <c r="S107" s="3">
        <v>0.18790588669076785</v>
      </c>
    </row>
    <row r="108" spans="1:19" x14ac:dyDescent="0.2">
      <c r="A108">
        <v>2020</v>
      </c>
      <c r="B108" s="1" t="s">
        <v>148</v>
      </c>
      <c r="C108" s="2">
        <v>1</v>
      </c>
      <c r="D108" t="s">
        <v>149</v>
      </c>
      <c r="F108" s="3">
        <v>230000000</v>
      </c>
      <c r="G108" s="3">
        <f t="shared" si="6"/>
        <v>885.45315952786098</v>
      </c>
      <c r="H108" s="3">
        <f t="shared" si="7"/>
        <v>6.7860995586220438</v>
      </c>
      <c r="I108" s="3">
        <f t="shared" si="8"/>
        <v>8.3617278360175931</v>
      </c>
      <c r="J108" s="3">
        <f t="shared" si="9"/>
        <v>19.25358986688747</v>
      </c>
      <c r="K108" s="3">
        <f t="shared" si="10"/>
        <v>12.467490308265425</v>
      </c>
      <c r="L108" s="3">
        <v>259754</v>
      </c>
      <c r="M108" s="3">
        <v>1009810</v>
      </c>
      <c r="N108" s="3">
        <f t="shared" si="11"/>
        <v>5.4145622440619467</v>
      </c>
      <c r="O108" s="3">
        <f t="shared" si="11"/>
        <v>6.004239667135181</v>
      </c>
      <c r="P108" s="3">
        <v>8.7899999999999991</v>
      </c>
      <c r="Q108" s="3">
        <v>-1.998</v>
      </c>
      <c r="R108" s="3">
        <v>0.5022706915119094</v>
      </c>
      <c r="S108" s="3">
        <v>0.30779506764092179</v>
      </c>
    </row>
    <row r="109" spans="1:19" x14ac:dyDescent="0.2">
      <c r="A109">
        <v>2019</v>
      </c>
      <c r="B109" s="1" t="s">
        <v>150</v>
      </c>
      <c r="C109" s="2">
        <v>1</v>
      </c>
      <c r="D109" t="s">
        <v>151</v>
      </c>
      <c r="F109" s="3">
        <v>172500000</v>
      </c>
      <c r="G109" s="3">
        <f t="shared" si="6"/>
        <v>508.2842974037722</v>
      </c>
      <c r="H109" s="3">
        <f t="shared" si="7"/>
        <v>6.2310409315967128</v>
      </c>
      <c r="I109" s="3">
        <f t="shared" si="8"/>
        <v>8.2367890994092932</v>
      </c>
      <c r="J109" s="3">
        <f t="shared" si="9"/>
        <v>18.96590779443569</v>
      </c>
      <c r="K109" s="3">
        <f t="shared" si="10"/>
        <v>12.734866862838976</v>
      </c>
      <c r="L109" s="3">
        <v>339377</v>
      </c>
      <c r="M109" s="3">
        <v>532256</v>
      </c>
      <c r="N109" s="3">
        <f t="shared" si="11"/>
        <v>5.5306824063035434</v>
      </c>
      <c r="O109" s="3">
        <f t="shared" si="11"/>
        <v>5.7261205658401941</v>
      </c>
      <c r="P109" s="3">
        <v>7.05</v>
      </c>
      <c r="Q109" s="3">
        <v>1.57</v>
      </c>
      <c r="R109" s="3">
        <v>0.99691882905104279</v>
      </c>
      <c r="S109" s="3">
        <v>0.65035344174767296</v>
      </c>
    </row>
    <row r="110" spans="1:19" x14ac:dyDescent="0.2">
      <c r="A110">
        <v>2019</v>
      </c>
      <c r="B110" s="1" t="s">
        <v>152</v>
      </c>
      <c r="C110" s="2">
        <v>1</v>
      </c>
      <c r="D110" t="s">
        <v>153</v>
      </c>
      <c r="F110" s="3">
        <v>325000000</v>
      </c>
      <c r="G110" s="3">
        <f t="shared" si="6"/>
        <v>1199.7844079709985</v>
      </c>
      <c r="H110" s="3">
        <f t="shared" si="7"/>
        <v>7.0898971596111284</v>
      </c>
      <c r="I110" s="3">
        <f t="shared" si="8"/>
        <v>8.5118833609788744</v>
      </c>
      <c r="J110" s="3">
        <f t="shared" si="9"/>
        <v>19.599335740294013</v>
      </c>
      <c r="K110" s="3">
        <f t="shared" si="10"/>
        <v>12.509438580682883</v>
      </c>
      <c r="L110" s="3">
        <v>270882</v>
      </c>
      <c r="M110" s="3">
        <v>1310749</v>
      </c>
      <c r="N110" s="3">
        <f t="shared" si="11"/>
        <v>5.4327801472982227</v>
      </c>
      <c r="O110" s="3">
        <f t="shared" si="11"/>
        <v>6.117519535052824</v>
      </c>
      <c r="P110" s="3">
        <v>10.97</v>
      </c>
      <c r="Q110" s="3">
        <v>1.093</v>
      </c>
      <c r="R110" s="3">
        <v>0.80292866916492023</v>
      </c>
      <c r="S110" s="3">
        <v>0.17017372878227421</v>
      </c>
    </row>
    <row r="111" spans="1:19" x14ac:dyDescent="0.2">
      <c r="A111">
        <v>2019</v>
      </c>
      <c r="B111" s="1" t="s">
        <v>154</v>
      </c>
      <c r="C111" s="2">
        <v>1</v>
      </c>
      <c r="D111" t="s">
        <v>155</v>
      </c>
      <c r="F111" s="3">
        <v>80500000</v>
      </c>
      <c r="G111" s="3">
        <f t="shared" si="6"/>
        <v>180.84767009790485</v>
      </c>
      <c r="H111" s="3">
        <f t="shared" si="7"/>
        <v>5.1976550752512809</v>
      </c>
      <c r="I111" s="3">
        <f t="shared" si="8"/>
        <v>7.9057958803678687</v>
      </c>
      <c r="J111" s="3">
        <f t="shared" si="9"/>
        <v>18.203767742388791</v>
      </c>
      <c r="K111" s="3">
        <f t="shared" si="10"/>
        <v>13.00611266713751</v>
      </c>
      <c r="L111" s="3">
        <v>445126</v>
      </c>
      <c r="M111" s="3">
        <v>305668</v>
      </c>
      <c r="N111" s="3">
        <f t="shared" si="11"/>
        <v>5.6484829623498056</v>
      </c>
      <c r="O111" s="3">
        <f t="shared" si="11"/>
        <v>5.485249975360543</v>
      </c>
      <c r="P111" s="3">
        <v>1.19</v>
      </c>
      <c r="Q111" s="3">
        <v>-1.806</v>
      </c>
      <c r="R111" s="3">
        <v>0.61971939714001401</v>
      </c>
      <c r="S111" s="3">
        <v>0.1989212043331551</v>
      </c>
    </row>
    <row r="112" spans="1:19" x14ac:dyDescent="0.2">
      <c r="A112">
        <v>2020</v>
      </c>
      <c r="B112" s="1" t="s">
        <v>156</v>
      </c>
      <c r="C112" s="2">
        <v>1</v>
      </c>
      <c r="D112" t="s">
        <v>157</v>
      </c>
      <c r="F112" s="3">
        <v>200000000</v>
      </c>
      <c r="G112" s="3">
        <f t="shared" si="6"/>
        <v>192.51131003946483</v>
      </c>
      <c r="H112" s="3">
        <f t="shared" si="7"/>
        <v>5.260154905453688</v>
      </c>
      <c r="I112" s="3">
        <f t="shared" si="8"/>
        <v>8.3010299956639813</v>
      </c>
      <c r="J112" s="3">
        <f t="shared" si="9"/>
        <v>19.113827924512311</v>
      </c>
      <c r="K112" s="3">
        <f t="shared" si="10"/>
        <v>13.853673019058624</v>
      </c>
      <c r="L112" s="3">
        <v>1038900</v>
      </c>
      <c r="M112" s="3">
        <v>1143849</v>
      </c>
      <c r="N112" s="3">
        <f t="shared" si="11"/>
        <v>6.0165737462691231</v>
      </c>
      <c r="O112" s="3">
        <f t="shared" si="11"/>
        <v>6.0583686968389125</v>
      </c>
      <c r="P112" s="3">
        <v>2.68</v>
      </c>
      <c r="Q112" s="3">
        <v>1.228</v>
      </c>
      <c r="R112" s="3">
        <v>0.76791922583876049</v>
      </c>
      <c r="S112" s="3">
        <v>0.38030609298296275</v>
      </c>
    </row>
    <row r="113" spans="1:19" x14ac:dyDescent="0.2">
      <c r="A113">
        <v>2020</v>
      </c>
      <c r="B113" s="1" t="s">
        <v>158</v>
      </c>
      <c r="C113" s="2">
        <v>1</v>
      </c>
      <c r="D113" t="s">
        <v>159</v>
      </c>
      <c r="F113" s="3">
        <v>1000000000</v>
      </c>
      <c r="G113" s="3">
        <f t="shared" si="6"/>
        <v>249.25696498737264</v>
      </c>
      <c r="H113" s="3">
        <f t="shared" si="7"/>
        <v>5.5184843522323606</v>
      </c>
      <c r="I113" s="3">
        <f t="shared" si="8"/>
        <v>9</v>
      </c>
      <c r="J113" s="3">
        <f t="shared" si="9"/>
        <v>20.72326583694641</v>
      </c>
      <c r="K113" s="3">
        <f t="shared" si="10"/>
        <v>15.204781484714051</v>
      </c>
      <c r="L113" s="3">
        <v>4011924</v>
      </c>
      <c r="M113" s="3">
        <v>23119949</v>
      </c>
      <c r="N113" s="3">
        <f t="shared" si="11"/>
        <v>6.603352697356045</v>
      </c>
      <c r="O113" s="3">
        <f t="shared" si="11"/>
        <v>7.3639868717449009</v>
      </c>
      <c r="P113" s="3">
        <v>8.8800000000000008</v>
      </c>
      <c r="Q113" s="3">
        <v>-0.253</v>
      </c>
      <c r="R113" s="3">
        <v>0.48024038394172142</v>
      </c>
      <c r="S113" s="3">
        <v>0.64898612236921738</v>
      </c>
    </row>
    <row r="114" spans="1:19" x14ac:dyDescent="0.2">
      <c r="A114">
        <v>2019</v>
      </c>
      <c r="B114" s="1" t="s">
        <v>158</v>
      </c>
      <c r="C114" s="2">
        <v>1</v>
      </c>
      <c r="D114" t="s">
        <v>159</v>
      </c>
      <c r="F114" s="3">
        <v>1265000000</v>
      </c>
      <c r="G114" s="3">
        <f t="shared" si="6"/>
        <v>466.0834912122076</v>
      </c>
      <c r="H114" s="3">
        <f t="shared" si="7"/>
        <v>6.1443647837688227</v>
      </c>
      <c r="I114" s="3">
        <f t="shared" si="8"/>
        <v>9.1020905255118372</v>
      </c>
      <c r="J114" s="3">
        <f t="shared" si="9"/>
        <v>20.958337959125895</v>
      </c>
      <c r="K114" s="3">
        <f t="shared" si="10"/>
        <v>14.813973175357072</v>
      </c>
      <c r="L114" s="3">
        <v>2714106</v>
      </c>
      <c r="M114" s="3">
        <v>7260858</v>
      </c>
      <c r="N114" s="3">
        <f t="shared" si="11"/>
        <v>6.4336268051203698</v>
      </c>
      <c r="O114" s="3">
        <f>LOG10(M114)</f>
        <v>6.8609879433789471</v>
      </c>
      <c r="P114" s="3">
        <v>10</v>
      </c>
      <c r="Q114" s="3">
        <v>-0.54900000000000004</v>
      </c>
      <c r="R114" s="3">
        <v>0.50304121723692186</v>
      </c>
      <c r="S114" s="3">
        <v>7.9569478863390011E-3</v>
      </c>
    </row>
    <row r="115" spans="1:19" x14ac:dyDescent="0.2">
      <c r="A115">
        <v>2019</v>
      </c>
      <c r="B115" s="1" t="s">
        <v>160</v>
      </c>
      <c r="C115" s="2">
        <v>1</v>
      </c>
      <c r="D115" t="s">
        <v>161</v>
      </c>
      <c r="F115" s="3">
        <v>800000000</v>
      </c>
      <c r="G115" s="3">
        <f t="shared" si="6"/>
        <v>1294.2931379813558</v>
      </c>
      <c r="H115" s="3">
        <f t="shared" si="7"/>
        <v>7.1657199857124469</v>
      </c>
      <c r="I115" s="3">
        <f t="shared" si="8"/>
        <v>8.9030899869919438</v>
      </c>
      <c r="J115" s="3">
        <f t="shared" si="9"/>
        <v>20.500122285632202</v>
      </c>
      <c r="K115" s="3">
        <f t="shared" si="10"/>
        <v>13.334402299919756</v>
      </c>
      <c r="L115" s="3">
        <v>618098</v>
      </c>
      <c r="M115" s="3">
        <v>3662163</v>
      </c>
      <c r="N115" s="3">
        <f t="shared" si="11"/>
        <v>5.7910573383331796</v>
      </c>
      <c r="O115" s="3">
        <f t="shared" si="11"/>
        <v>6.5637376705023032</v>
      </c>
      <c r="P115" s="3">
        <v>12.63</v>
      </c>
      <c r="Q115" s="3">
        <v>0.71099999999999997</v>
      </c>
      <c r="R115" s="3">
        <v>0.48731195513017572</v>
      </c>
      <c r="S115" s="3">
        <v>0.28288717970289501</v>
      </c>
    </row>
    <row r="116" spans="1:19" x14ac:dyDescent="0.2">
      <c r="A116">
        <v>2020</v>
      </c>
      <c r="B116" s="1" t="s">
        <v>162</v>
      </c>
      <c r="C116" s="2">
        <v>1</v>
      </c>
      <c r="D116" t="s">
        <v>163</v>
      </c>
      <c r="F116" s="3">
        <v>1650000000</v>
      </c>
      <c r="G116" s="3">
        <f t="shared" si="6"/>
        <v>1137.3451056593603</v>
      </c>
      <c r="H116" s="3">
        <f t="shared" si="7"/>
        <v>7.0364519707040998</v>
      </c>
      <c r="I116" s="3">
        <f t="shared" si="8"/>
        <v>9.2174839442139067</v>
      </c>
      <c r="J116" s="3">
        <f t="shared" si="9"/>
        <v>21.2240411248589</v>
      </c>
      <c r="K116" s="3">
        <f t="shared" si="10"/>
        <v>14.1875891541548</v>
      </c>
      <c r="L116" s="3">
        <v>1450747</v>
      </c>
      <c r="M116" s="3">
        <v>14664170</v>
      </c>
      <c r="N116" s="3">
        <f t="shared" si="11"/>
        <v>6.1615916811598543</v>
      </c>
      <c r="O116" s="3">
        <f t="shared" si="11"/>
        <v>7.1662574867082496</v>
      </c>
      <c r="P116" s="3">
        <v>17.98</v>
      </c>
      <c r="Q116" s="3">
        <v>1.4930000000000001</v>
      </c>
      <c r="R116" s="3">
        <v>0.74499815957074034</v>
      </c>
      <c r="S116" s="3">
        <v>0.26668261247481467</v>
      </c>
    </row>
    <row r="117" spans="1:19" x14ac:dyDescent="0.2">
      <c r="A117">
        <v>2019</v>
      </c>
      <c r="B117" s="1" t="s">
        <v>164</v>
      </c>
      <c r="C117" s="2">
        <v>1</v>
      </c>
      <c r="D117" t="s">
        <v>165</v>
      </c>
      <c r="F117" s="3">
        <v>1060000000</v>
      </c>
      <c r="G117" s="3">
        <f t="shared" si="6"/>
        <v>1226.3763471339237</v>
      </c>
      <c r="H117" s="3">
        <f t="shared" si="7"/>
        <v>7.111819040951139</v>
      </c>
      <c r="I117" s="3">
        <f t="shared" si="8"/>
        <v>9.0253058652647695</v>
      </c>
      <c r="J117" s="3">
        <f t="shared" si="9"/>
        <v>20.781534745070388</v>
      </c>
      <c r="K117" s="3">
        <f t="shared" si="10"/>
        <v>13.669715704119248</v>
      </c>
      <c r="L117" s="3">
        <v>864335</v>
      </c>
      <c r="M117" s="3">
        <v>7155298</v>
      </c>
      <c r="N117" s="3">
        <f t="shared" si="11"/>
        <v>5.9366820994852141</v>
      </c>
      <c r="O117" s="3">
        <f t="shared" si="11"/>
        <v>6.8546277257352877</v>
      </c>
      <c r="P117" s="3">
        <v>29.06</v>
      </c>
      <c r="Q117" s="3">
        <v>-0.23200000000000001</v>
      </c>
      <c r="R117" s="3">
        <v>0.52143916268783741</v>
      </c>
      <c r="S117" s="3">
        <v>0.71341320205707281</v>
      </c>
    </row>
    <row r="118" spans="1:19" x14ac:dyDescent="0.2">
      <c r="A118">
        <v>2020</v>
      </c>
      <c r="B118" s="1" t="s">
        <v>164</v>
      </c>
      <c r="C118" s="2">
        <v>1</v>
      </c>
      <c r="D118" t="s">
        <v>165</v>
      </c>
      <c r="F118" s="3">
        <v>1150000000</v>
      </c>
      <c r="G118" s="3">
        <f t="shared" si="6"/>
        <v>588.11646751679325</v>
      </c>
      <c r="H118" s="3">
        <f t="shared" si="7"/>
        <v>6.3769250022927126</v>
      </c>
      <c r="I118" s="3">
        <f t="shared" si="8"/>
        <v>9.0606978403536118</v>
      </c>
      <c r="J118" s="3">
        <f t="shared" si="9"/>
        <v>20.86302777932157</v>
      </c>
      <c r="K118" s="3">
        <f t="shared" si="10"/>
        <v>14.486102777028858</v>
      </c>
      <c r="L118" s="3">
        <v>1955395</v>
      </c>
      <c r="M118" s="3">
        <v>14148746</v>
      </c>
      <c r="N118" s="3">
        <f t="shared" si="11"/>
        <v>6.2912345003470049</v>
      </c>
      <c r="O118" s="3">
        <f t="shared" si="11"/>
        <v>7.1507179501490929</v>
      </c>
      <c r="P118" s="3">
        <v>22.18</v>
      </c>
      <c r="Q118" s="3">
        <v>-9.7000000000000003E-2</v>
      </c>
      <c r="R118" s="3">
        <v>0.35253292283653564</v>
      </c>
      <c r="S118" s="3">
        <v>0.47954761058507361</v>
      </c>
    </row>
    <row r="119" spans="1:19" x14ac:dyDescent="0.2">
      <c r="A119">
        <v>2020</v>
      </c>
      <c r="B119" s="1" t="s">
        <v>166</v>
      </c>
      <c r="C119" s="2">
        <v>1</v>
      </c>
      <c r="D119" t="s">
        <v>167</v>
      </c>
      <c r="F119" s="3">
        <v>805000000</v>
      </c>
      <c r="G119" s="3">
        <f t="shared" si="6"/>
        <v>144.02825744952614</v>
      </c>
      <c r="H119" s="3">
        <f t="shared" si="7"/>
        <v>4.9700095126133395</v>
      </c>
      <c r="I119" s="3">
        <f t="shared" si="8"/>
        <v>8.9057958803678687</v>
      </c>
      <c r="J119" s="3">
        <f t="shared" si="9"/>
        <v>20.506352835382838</v>
      </c>
      <c r="K119" s="3">
        <f t="shared" si="10"/>
        <v>15.536343322769499</v>
      </c>
      <c r="L119" s="3">
        <v>5589181</v>
      </c>
      <c r="M119" s="3">
        <v>15034012</v>
      </c>
      <c r="N119" s="3">
        <f t="shared" si="11"/>
        <v>6.7473481740332248</v>
      </c>
      <c r="O119" s="3">
        <f t="shared" si="11"/>
        <v>7.1770748925597836</v>
      </c>
      <c r="P119" s="3">
        <v>28.3</v>
      </c>
      <c r="Q119" s="3">
        <v>7.0119999999999996</v>
      </c>
      <c r="R119" s="3">
        <v>1.3243257626028511</v>
      </c>
      <c r="S119" s="3">
        <v>0.17986535057640823</v>
      </c>
    </row>
    <row r="120" spans="1:19" x14ac:dyDescent="0.2">
      <c r="A120">
        <v>2019</v>
      </c>
      <c r="B120" s="1" t="s">
        <v>168</v>
      </c>
      <c r="C120" s="2">
        <v>1</v>
      </c>
      <c r="D120" t="s">
        <v>169</v>
      </c>
      <c r="F120" s="3">
        <v>82000000</v>
      </c>
      <c r="G120" s="3">
        <f t="shared" si="6"/>
        <v>512.58649897170153</v>
      </c>
      <c r="H120" s="3">
        <f t="shared" si="7"/>
        <v>6.2394694752524469</v>
      </c>
      <c r="I120" s="3">
        <f t="shared" si="8"/>
        <v>7.9138138523837167</v>
      </c>
      <c r="J120" s="3">
        <f t="shared" si="9"/>
        <v>18.222229805228526</v>
      </c>
      <c r="K120" s="3">
        <f t="shared" si="10"/>
        <v>11.982760329976081</v>
      </c>
      <c r="L120" s="3">
        <v>159973</v>
      </c>
      <c r="M120" s="3">
        <v>458219</v>
      </c>
      <c r="N120" s="3">
        <f t="shared" si="11"/>
        <v>5.204046689277801</v>
      </c>
      <c r="O120" s="3">
        <f t="shared" si="11"/>
        <v>5.6610730931992492</v>
      </c>
      <c r="P120" s="3">
        <v>7.52</v>
      </c>
      <c r="Q120" s="3">
        <v>-0.54</v>
      </c>
      <c r="R120" s="3">
        <v>0.10980396760785671</v>
      </c>
      <c r="S120" s="3">
        <v>0.31809117788626828</v>
      </c>
    </row>
    <row r="121" spans="1:19" x14ac:dyDescent="0.2">
      <c r="A121">
        <v>2018</v>
      </c>
      <c r="B121" s="1" t="s">
        <v>170</v>
      </c>
      <c r="C121" s="2">
        <v>1</v>
      </c>
      <c r="D121" t="s">
        <v>171</v>
      </c>
      <c r="F121" s="3">
        <v>575000000</v>
      </c>
      <c r="G121" s="3">
        <f t="shared" si="6"/>
        <v>473.87389020795234</v>
      </c>
      <c r="H121" s="3">
        <f t="shared" si="7"/>
        <v>6.1609412318827195</v>
      </c>
      <c r="I121" s="3">
        <f t="shared" si="8"/>
        <v>8.7596678446896306</v>
      </c>
      <c r="J121" s="3">
        <f t="shared" si="9"/>
        <v>20.169880598761626</v>
      </c>
      <c r="K121" s="3">
        <f t="shared" si="10"/>
        <v>14.008939366878906</v>
      </c>
      <c r="L121" s="3">
        <v>1213403</v>
      </c>
      <c r="M121" s="3">
        <v>7080505</v>
      </c>
      <c r="N121" s="3">
        <f t="shared" si="11"/>
        <v>6.084005064352743</v>
      </c>
      <c r="O121" s="3">
        <f t="shared" si="11"/>
        <v>6.8500642338044564</v>
      </c>
      <c r="P121" s="3">
        <v>-130.26</v>
      </c>
      <c r="Q121" s="3">
        <v>-2.1059999999999999</v>
      </c>
      <c r="R121" s="3">
        <v>3.9080536300790043</v>
      </c>
      <c r="S121" s="3">
        <v>0.34241303177921928</v>
      </c>
    </row>
    <row r="122" spans="1:19" x14ac:dyDescent="0.2">
      <c r="A122">
        <v>2019</v>
      </c>
      <c r="B122" s="1" t="s">
        <v>170</v>
      </c>
      <c r="C122" s="2">
        <v>1</v>
      </c>
      <c r="D122" t="s">
        <v>171</v>
      </c>
      <c r="F122" s="3">
        <v>948750000</v>
      </c>
      <c r="G122" s="3">
        <f t="shared" si="6"/>
        <v>501.75846841367638</v>
      </c>
      <c r="H122" s="3">
        <f t="shared" si="7"/>
        <v>6.2181188652892292</v>
      </c>
      <c r="I122" s="3">
        <f t="shared" si="8"/>
        <v>8.9771517889035373</v>
      </c>
      <c r="J122" s="3">
        <f t="shared" si="9"/>
        <v>20.670655886674115</v>
      </c>
      <c r="K122" s="3">
        <f t="shared" si="10"/>
        <v>14.452537021384884</v>
      </c>
      <c r="L122" s="3">
        <v>1890850</v>
      </c>
      <c r="M122" s="3">
        <v>8174542</v>
      </c>
      <c r="N122" s="3">
        <f t="shared" si="11"/>
        <v>6.2766570778899151</v>
      </c>
      <c r="O122" s="3">
        <f t="shared" si="11"/>
        <v>6.9124634295348013</v>
      </c>
      <c r="P122" s="3">
        <v>-24.45</v>
      </c>
      <c r="Q122" s="3">
        <v>-4.3550000000000004</v>
      </c>
      <c r="R122" s="3">
        <v>3.5882055578031</v>
      </c>
      <c r="S122" s="3">
        <v>0.48759023719491235</v>
      </c>
    </row>
    <row r="123" spans="1:19" x14ac:dyDescent="0.2">
      <c r="A123">
        <v>2020</v>
      </c>
      <c r="B123" s="1" t="s">
        <v>170</v>
      </c>
      <c r="C123" s="2">
        <v>1</v>
      </c>
      <c r="D123" t="s">
        <v>171</v>
      </c>
      <c r="F123" s="3">
        <v>1518000000</v>
      </c>
      <c r="G123" s="3">
        <f t="shared" si="6"/>
        <v>514.04514928304582</v>
      </c>
      <c r="H123" s="3">
        <f t="shared" si="7"/>
        <v>6.242311100669613</v>
      </c>
      <c r="I123" s="3">
        <f t="shared" si="8"/>
        <v>9.1812717715594623</v>
      </c>
      <c r="J123" s="3">
        <f t="shared" si="9"/>
        <v>21.14065951591985</v>
      </c>
      <c r="K123" s="3">
        <f t="shared" si="10"/>
        <v>14.898348415250236</v>
      </c>
      <c r="L123" s="3">
        <v>2953048</v>
      </c>
      <c r="M123" s="3">
        <v>8458670</v>
      </c>
      <c r="N123" s="3">
        <f t="shared" si="11"/>
        <v>6.4702705062152344</v>
      </c>
      <c r="O123" s="3">
        <f t="shared" si="11"/>
        <v>6.9273020820616038</v>
      </c>
      <c r="P123" s="3">
        <v>-11.32</v>
      </c>
      <c r="Q123" s="3">
        <v>-8.4169999999999998</v>
      </c>
      <c r="R123" s="3">
        <v>3.0795518865300839</v>
      </c>
      <c r="S123" s="3">
        <v>0.49311592632425888</v>
      </c>
    </row>
    <row r="124" spans="1:19" x14ac:dyDescent="0.2">
      <c r="A124">
        <v>2020</v>
      </c>
      <c r="B124" s="1" t="s">
        <v>172</v>
      </c>
      <c r="C124" s="2">
        <v>1</v>
      </c>
      <c r="D124" t="s">
        <v>173</v>
      </c>
      <c r="F124" s="3">
        <v>287500000</v>
      </c>
      <c r="G124" s="3">
        <f t="shared" si="6"/>
        <v>18.91749923951653</v>
      </c>
      <c r="H124" s="3">
        <f t="shared" si="7"/>
        <v>2.9400873793865405</v>
      </c>
      <c r="I124" s="3">
        <f t="shared" si="8"/>
        <v>8.4586378490256493</v>
      </c>
      <c r="J124" s="3">
        <f t="shared" si="9"/>
        <v>19.476733418201679</v>
      </c>
      <c r="K124" s="3">
        <f t="shared" si="10"/>
        <v>16.536646038815139</v>
      </c>
      <c r="L124" s="3">
        <v>15197569</v>
      </c>
      <c r="M124" s="3">
        <v>843432</v>
      </c>
      <c r="N124" s="3">
        <f t="shared" si="11"/>
        <v>7.1817741238446819</v>
      </c>
      <c r="O124" s="3">
        <f t="shared" si="11"/>
        <v>5.9260500742218634</v>
      </c>
      <c r="P124" s="3">
        <v>0.13</v>
      </c>
      <c r="Q124" s="3">
        <v>-3.1779999999999999</v>
      </c>
      <c r="R124" s="3">
        <v>0.26060571259259052</v>
      </c>
      <c r="S124" s="3">
        <v>0.2474978728505855</v>
      </c>
    </row>
    <row r="125" spans="1:19" x14ac:dyDescent="0.2">
      <c r="A125">
        <v>2019</v>
      </c>
      <c r="B125" s="1" t="s">
        <v>174</v>
      </c>
      <c r="C125" s="2">
        <v>1</v>
      </c>
      <c r="D125" t="s">
        <v>175</v>
      </c>
      <c r="F125" s="3">
        <v>800000000</v>
      </c>
      <c r="G125" s="3">
        <f t="shared" si="6"/>
        <v>1051.3340114437708</v>
      </c>
      <c r="H125" s="3">
        <f t="shared" si="7"/>
        <v>6.9578151238550818</v>
      </c>
      <c r="I125" s="3">
        <f t="shared" si="8"/>
        <v>8.9030899869919438</v>
      </c>
      <c r="J125" s="3">
        <f t="shared" si="9"/>
        <v>20.500122285632202</v>
      </c>
      <c r="K125" s="3">
        <f t="shared" si="10"/>
        <v>13.542307161777119</v>
      </c>
      <c r="L125" s="3">
        <v>760938</v>
      </c>
      <c r="M125" s="3">
        <v>3282522</v>
      </c>
      <c r="N125" s="3">
        <f t="shared" si="11"/>
        <v>5.8813492725986904</v>
      </c>
      <c r="O125" s="3">
        <f t="shared" si="11"/>
        <v>6.5162076454840099</v>
      </c>
      <c r="P125" s="3">
        <v>8.3000000000000007</v>
      </c>
      <c r="Q125" s="3">
        <v>0.34499999999999997</v>
      </c>
      <c r="R125" s="3">
        <v>0.47704595499712688</v>
      </c>
      <c r="S125" s="3">
        <v>0.37278727044778942</v>
      </c>
    </row>
    <row r="126" spans="1:19" x14ac:dyDescent="0.2">
      <c r="A126">
        <v>2020</v>
      </c>
      <c r="B126" s="1" t="s">
        <v>174</v>
      </c>
      <c r="C126" s="2">
        <v>1</v>
      </c>
      <c r="D126" t="s">
        <v>175</v>
      </c>
      <c r="F126" s="3">
        <v>1000000000</v>
      </c>
      <c r="G126" s="3">
        <f t="shared" si="6"/>
        <v>671.59257433522407</v>
      </c>
      <c r="H126" s="3">
        <f t="shared" si="7"/>
        <v>6.5096518684645117</v>
      </c>
      <c r="I126" s="3">
        <f t="shared" si="8"/>
        <v>9</v>
      </c>
      <c r="J126" s="3">
        <f t="shared" si="9"/>
        <v>20.72326583694641</v>
      </c>
      <c r="K126" s="3">
        <f t="shared" si="10"/>
        <v>14.2136139684819</v>
      </c>
      <c r="L126" s="3">
        <v>1488998</v>
      </c>
      <c r="M126" s="3">
        <v>4609231</v>
      </c>
      <c r="N126" s="3">
        <f t="shared" si="11"/>
        <v>6.1728941144146701</v>
      </c>
      <c r="O126" s="3">
        <f t="shared" si="11"/>
        <v>6.6636284741282887</v>
      </c>
      <c r="P126" s="3">
        <v>8.77</v>
      </c>
      <c r="Q126" s="3">
        <v>0.76600000000000001</v>
      </c>
      <c r="R126" s="3">
        <v>0.30648478020506414</v>
      </c>
      <c r="S126" s="3">
        <v>0.60463680945172527</v>
      </c>
    </row>
    <row r="127" spans="1:19" x14ac:dyDescent="0.2">
      <c r="A127">
        <v>2020</v>
      </c>
      <c r="B127" s="1" t="s">
        <v>176</v>
      </c>
      <c r="C127" s="2">
        <v>1</v>
      </c>
      <c r="D127" t="s">
        <v>177</v>
      </c>
      <c r="F127" s="3">
        <v>632500000</v>
      </c>
      <c r="G127" s="3">
        <f t="shared" si="6"/>
        <v>427.84879654419933</v>
      </c>
      <c r="H127" s="3">
        <f t="shared" si="7"/>
        <v>6.0587698540616959</v>
      </c>
      <c r="I127" s="3">
        <f t="shared" si="8"/>
        <v>8.8010605298478559</v>
      </c>
      <c r="J127" s="3">
        <f t="shared" si="9"/>
        <v>20.265190778565948</v>
      </c>
      <c r="K127" s="3">
        <f t="shared" si="10"/>
        <v>14.206420924504254</v>
      </c>
      <c r="L127" s="3">
        <v>1478326</v>
      </c>
      <c r="M127" s="3">
        <v>4649717</v>
      </c>
      <c r="N127" s="3">
        <f t="shared" si="11"/>
        <v>6.169770215107091</v>
      </c>
      <c r="O127" s="3">
        <f t="shared" si="11"/>
        <v>6.6674265208300501</v>
      </c>
      <c r="P127" s="3">
        <v>5.23</v>
      </c>
      <c r="Q127" s="3">
        <v>3.181</v>
      </c>
      <c r="R127" s="3">
        <v>1.0165997220141973</v>
      </c>
      <c r="S127" s="3">
        <v>1.2497919944585972E-2</v>
      </c>
    </row>
    <row r="128" spans="1:19" x14ac:dyDescent="0.2">
      <c r="A128">
        <v>2020</v>
      </c>
      <c r="B128" s="1" t="s">
        <v>178</v>
      </c>
      <c r="C128" s="2">
        <v>1</v>
      </c>
      <c r="D128" t="s">
        <v>179</v>
      </c>
      <c r="F128" s="3">
        <v>143750000</v>
      </c>
      <c r="G128" s="3">
        <f t="shared" si="6"/>
        <v>234.52234121002107</v>
      </c>
      <c r="H128" s="3">
        <f t="shared" si="7"/>
        <v>5.4575508550328005</v>
      </c>
      <c r="I128" s="3">
        <f t="shared" si="8"/>
        <v>8.157607853361668</v>
      </c>
      <c r="J128" s="3">
        <f t="shared" si="9"/>
        <v>18.783586237641735</v>
      </c>
      <c r="K128" s="3">
        <f t="shared" si="10"/>
        <v>13.326035382608934</v>
      </c>
      <c r="L128" s="3">
        <v>612948</v>
      </c>
      <c r="M128" s="3">
        <v>590028</v>
      </c>
      <c r="N128" s="3">
        <f t="shared" si="11"/>
        <v>5.7874236323145487</v>
      </c>
      <c r="O128" s="3">
        <f t="shared" si="11"/>
        <v>5.7708726217386772</v>
      </c>
      <c r="P128" s="3">
        <v>2.44</v>
      </c>
      <c r="Q128" s="3">
        <v>0.14899999999999999</v>
      </c>
      <c r="R128" s="3">
        <v>1.1703578621229074</v>
      </c>
      <c r="S128" s="3">
        <v>0.42177803011022141</v>
      </c>
    </row>
    <row r="129" spans="1:19" x14ac:dyDescent="0.2">
      <c r="A129">
        <v>2020</v>
      </c>
      <c r="B129" s="1" t="s">
        <v>180</v>
      </c>
      <c r="C129" s="2">
        <v>1</v>
      </c>
      <c r="D129" t="s">
        <v>181</v>
      </c>
      <c r="F129" s="3">
        <v>661250000</v>
      </c>
      <c r="G129" s="3">
        <f t="shared" si="6"/>
        <v>1109.0834986825178</v>
      </c>
      <c r="H129" s="3">
        <f t="shared" si="7"/>
        <v>7.0112892763848933</v>
      </c>
      <c r="I129" s="3">
        <f t="shared" si="8"/>
        <v>8.8203656850432424</v>
      </c>
      <c r="J129" s="3">
        <f t="shared" si="9"/>
        <v>20.309642541136782</v>
      </c>
      <c r="K129" s="3">
        <f t="shared" si="10"/>
        <v>13.29835326475189</v>
      </c>
      <c r="L129" s="3">
        <v>596213</v>
      </c>
      <c r="M129" s="3">
        <v>1966054</v>
      </c>
      <c r="N129" s="3">
        <f t="shared" si="11"/>
        <v>5.7754014412818391</v>
      </c>
      <c r="O129" s="3">
        <f t="shared" si="11"/>
        <v>6.2935954420718812</v>
      </c>
      <c r="P129" s="3">
        <v>5.92</v>
      </c>
      <c r="Q129" s="3">
        <v>-0.50900000000000001</v>
      </c>
      <c r="R129" s="3">
        <v>1.3486450777547951</v>
      </c>
      <c r="S129" s="3">
        <v>0.24397656542208909</v>
      </c>
    </row>
    <row r="130" spans="1:19" x14ac:dyDescent="0.2">
      <c r="A130">
        <v>2020</v>
      </c>
      <c r="B130" s="1" t="s">
        <v>182</v>
      </c>
      <c r="C130" s="2">
        <v>1</v>
      </c>
      <c r="D130" t="s">
        <v>183</v>
      </c>
      <c r="F130" s="3">
        <v>460000000</v>
      </c>
      <c r="G130" s="3">
        <f t="shared" si="6"/>
        <v>293.13030024189624</v>
      </c>
      <c r="H130" s="3">
        <f t="shared" si="7"/>
        <v>5.6806172208857557</v>
      </c>
      <c r="I130" s="3">
        <f t="shared" si="8"/>
        <v>8.6627578316815743</v>
      </c>
      <c r="J130" s="3">
        <f t="shared" si="9"/>
        <v>19.946737047447414</v>
      </c>
      <c r="K130" s="3">
        <f t="shared" si="10"/>
        <v>14.26611982656166</v>
      </c>
      <c r="L130" s="3">
        <v>1569268</v>
      </c>
      <c r="M130" s="3">
        <v>6808368</v>
      </c>
      <c r="N130" s="3">
        <f t="shared" si="11"/>
        <v>6.1956971188463044</v>
      </c>
      <c r="O130" s="3">
        <f t="shared" si="11"/>
        <v>6.8330430218194849</v>
      </c>
      <c r="P130" s="3">
        <v>9.7899999999999991</v>
      </c>
      <c r="Q130" s="3">
        <v>0.93</v>
      </c>
      <c r="R130" s="3">
        <v>0.47593348562277904</v>
      </c>
      <c r="S130" s="3">
        <v>0.21703877221736503</v>
      </c>
    </row>
    <row r="131" spans="1:19" x14ac:dyDescent="0.2">
      <c r="A131">
        <v>2020</v>
      </c>
      <c r="B131" s="1" t="s">
        <v>184</v>
      </c>
      <c r="C131" s="2">
        <v>1</v>
      </c>
      <c r="D131" t="s">
        <v>185</v>
      </c>
      <c r="F131" s="3">
        <v>103820565</v>
      </c>
      <c r="G131" s="3">
        <f t="shared" ref="G131:G194" si="12">F131/L131</f>
        <v>315.7636590914621</v>
      </c>
      <c r="H131" s="3">
        <f t="shared" ref="H131:H194" si="13">LN(G131)</f>
        <v>5.7549940194919778</v>
      </c>
      <c r="I131" s="3">
        <f t="shared" ref="I131:I194" si="14">LOG10(F131)</f>
        <v>8.0162833880153279</v>
      </c>
      <c r="J131" s="3">
        <f t="shared" ref="J131:J194" si="15">LN(F131)</f>
        <v>18.458174630459894</v>
      </c>
      <c r="K131" s="3">
        <f t="shared" ref="K131:K194" si="16">LN(L131)</f>
        <v>12.703180610967918</v>
      </c>
      <c r="L131" s="3">
        <v>328792</v>
      </c>
      <c r="M131" s="3">
        <v>6023</v>
      </c>
      <c r="N131" s="3">
        <f t="shared" si="11"/>
        <v>5.5169212419637459</v>
      </c>
      <c r="O131" s="3">
        <f t="shared" si="11"/>
        <v>3.7798128631705805</v>
      </c>
      <c r="P131" s="3">
        <v>-0.14000000000000001</v>
      </c>
      <c r="Q131" s="3">
        <v>-40.869</v>
      </c>
      <c r="R131" s="3">
        <v>1.7025638950623145</v>
      </c>
      <c r="S131" s="3">
        <v>0.83704895496240783</v>
      </c>
    </row>
    <row r="132" spans="1:19" x14ac:dyDescent="0.2">
      <c r="A132">
        <v>2020</v>
      </c>
      <c r="B132" s="1" t="s">
        <v>186</v>
      </c>
      <c r="C132" s="2">
        <v>1</v>
      </c>
      <c r="D132" t="s">
        <v>187</v>
      </c>
      <c r="F132" s="3">
        <v>825000000</v>
      </c>
      <c r="G132" s="3">
        <f t="shared" si="12"/>
        <v>67.312090344737442</v>
      </c>
      <c r="H132" s="3">
        <f t="shared" si="13"/>
        <v>4.2093398690260351</v>
      </c>
      <c r="I132" s="3">
        <f t="shared" si="14"/>
        <v>8.9164539485499255</v>
      </c>
      <c r="J132" s="3">
        <f t="shared" si="15"/>
        <v>20.530893944298956</v>
      </c>
      <c r="K132" s="3">
        <f t="shared" si="16"/>
        <v>16.321554075272921</v>
      </c>
      <c r="L132" s="3">
        <v>12256342</v>
      </c>
      <c r="M132" s="3">
        <v>22657642</v>
      </c>
      <c r="N132" s="3">
        <f t="shared" si="11"/>
        <v>7.0883608709765609</v>
      </c>
      <c r="O132" s="3">
        <f t="shared" si="11"/>
        <v>7.3552147104843861</v>
      </c>
      <c r="P132" s="3">
        <v>2.0299999999999998</v>
      </c>
      <c r="Q132" s="3">
        <v>-0.217</v>
      </c>
      <c r="R132" s="3">
        <v>8.9713223153851926E-2</v>
      </c>
      <c r="S132" s="3">
        <v>4.6746737321788183E-2</v>
      </c>
    </row>
    <row r="133" spans="1:19" x14ac:dyDescent="0.2">
      <c r="A133">
        <v>2020</v>
      </c>
      <c r="B133" s="1" t="s">
        <v>188</v>
      </c>
      <c r="C133" s="2">
        <v>1</v>
      </c>
      <c r="D133" t="s">
        <v>189</v>
      </c>
      <c r="F133" s="3">
        <v>230000000</v>
      </c>
      <c r="G133" s="3">
        <f t="shared" si="12"/>
        <v>562.44757621776012</v>
      </c>
      <c r="H133" s="3">
        <f t="shared" si="13"/>
        <v>6.3322979319002943</v>
      </c>
      <c r="I133" s="3">
        <f t="shared" si="14"/>
        <v>8.3617278360175931</v>
      </c>
      <c r="J133" s="3">
        <f t="shared" si="15"/>
        <v>19.25358986688747</v>
      </c>
      <c r="K133" s="3">
        <f t="shared" si="16"/>
        <v>12.921291934987176</v>
      </c>
      <c r="L133" s="3">
        <v>408927</v>
      </c>
      <c r="M133" s="3">
        <v>1266952</v>
      </c>
      <c r="N133" s="3">
        <f t="shared" si="11"/>
        <v>5.6116457864259219</v>
      </c>
      <c r="O133" s="3">
        <f t="shared" si="11"/>
        <v>6.1027601614264428</v>
      </c>
      <c r="P133" s="3">
        <v>12.16</v>
      </c>
      <c r="Q133" s="3">
        <v>1.919</v>
      </c>
      <c r="R133" s="3">
        <v>0.87940795713056064</v>
      </c>
      <c r="S133" s="3">
        <v>0.43622944926600593</v>
      </c>
    </row>
    <row r="134" spans="1:19" x14ac:dyDescent="0.2">
      <c r="A134">
        <v>2020</v>
      </c>
      <c r="B134" s="1" t="s">
        <v>190</v>
      </c>
      <c r="C134" s="2">
        <v>1</v>
      </c>
      <c r="D134" t="s">
        <v>191</v>
      </c>
      <c r="F134" s="3">
        <v>1150000000</v>
      </c>
      <c r="G134" s="3">
        <f t="shared" si="12"/>
        <v>865.99515645143799</v>
      </c>
      <c r="H134" s="3">
        <f t="shared" si="13"/>
        <v>6.7638793155345978</v>
      </c>
      <c r="I134" s="3">
        <f t="shared" si="14"/>
        <v>9.0606978403536118</v>
      </c>
      <c r="J134" s="3">
        <f t="shared" si="15"/>
        <v>20.86302777932157</v>
      </c>
      <c r="K134" s="3">
        <f t="shared" si="16"/>
        <v>14.099148463786971</v>
      </c>
      <c r="L134" s="3">
        <v>1327952</v>
      </c>
      <c r="M134" s="3">
        <v>7552116</v>
      </c>
      <c r="N134" s="3">
        <f t="shared" si="11"/>
        <v>6.1231823773573915</v>
      </c>
      <c r="O134" s="3">
        <f t="shared" si="11"/>
        <v>6.8780686520756316</v>
      </c>
      <c r="P134" s="3">
        <v>85.01</v>
      </c>
      <c r="Q134" s="3">
        <v>-1.0669999999999999</v>
      </c>
      <c r="R134" s="3">
        <v>0.35061469656462274</v>
      </c>
      <c r="S134" s="3">
        <v>0.73418692844319677</v>
      </c>
    </row>
    <row r="135" spans="1:19" x14ac:dyDescent="0.2">
      <c r="A135">
        <v>2020</v>
      </c>
      <c r="B135" s="1" t="s">
        <v>192</v>
      </c>
      <c r="C135" s="2">
        <v>1</v>
      </c>
      <c r="D135" t="s">
        <v>193</v>
      </c>
      <c r="F135" s="3">
        <v>402500000</v>
      </c>
      <c r="G135" s="3">
        <f t="shared" si="12"/>
        <v>198.01006038691904</v>
      </c>
      <c r="H135" s="3">
        <f t="shared" si="13"/>
        <v>5.2883178394386938</v>
      </c>
      <c r="I135" s="3">
        <f t="shared" si="14"/>
        <v>8.6047658847038875</v>
      </c>
      <c r="J135" s="3">
        <f t="shared" si="15"/>
        <v>19.813205654822891</v>
      </c>
      <c r="K135" s="3">
        <f t="shared" si="16"/>
        <v>14.524887815384199</v>
      </c>
      <c r="L135" s="3">
        <v>2032725</v>
      </c>
      <c r="M135" s="3">
        <v>2583958</v>
      </c>
      <c r="N135" s="3">
        <f t="shared" si="11"/>
        <v>6.308078628485136</v>
      </c>
      <c r="O135" s="3">
        <f t="shared" si="11"/>
        <v>6.4122854502996409</v>
      </c>
      <c r="P135" s="3">
        <v>3.24</v>
      </c>
      <c r="Q135" s="3">
        <v>0.81799999999999995</v>
      </c>
      <c r="R135" s="3">
        <v>0.86132397045754128</v>
      </c>
      <c r="S135" s="3">
        <v>0.28026024179365139</v>
      </c>
    </row>
    <row r="136" spans="1:19" x14ac:dyDescent="0.2">
      <c r="A136">
        <v>2019</v>
      </c>
      <c r="B136" s="1" t="s">
        <v>194</v>
      </c>
      <c r="C136" s="2">
        <v>1</v>
      </c>
      <c r="D136" t="s">
        <v>195</v>
      </c>
      <c r="F136" s="3">
        <v>316250000</v>
      </c>
      <c r="G136" s="3">
        <f t="shared" si="12"/>
        <v>1109.4778350009121</v>
      </c>
      <c r="H136" s="3">
        <f t="shared" si="13"/>
        <v>7.0116447647065909</v>
      </c>
      <c r="I136" s="3">
        <f t="shared" si="14"/>
        <v>8.5000305341838747</v>
      </c>
      <c r="J136" s="3">
        <f t="shared" si="15"/>
        <v>19.572043598006005</v>
      </c>
      <c r="K136" s="3">
        <f t="shared" si="16"/>
        <v>12.560398833299413</v>
      </c>
      <c r="L136" s="3">
        <v>285044</v>
      </c>
      <c r="M136" s="3">
        <v>1641788</v>
      </c>
      <c r="N136" s="3">
        <f t="shared" si="11"/>
        <v>5.4549119038059777</v>
      </c>
      <c r="O136" s="3">
        <f t="shared" si="11"/>
        <v>6.2153170770377946</v>
      </c>
      <c r="P136" s="3">
        <v>8.11</v>
      </c>
      <c r="Q136" s="3">
        <v>-4.7350000000000003</v>
      </c>
      <c r="R136" s="3">
        <v>0.20314373231684413</v>
      </c>
      <c r="S136" s="3">
        <v>9.112628225817769E-2</v>
      </c>
    </row>
    <row r="137" spans="1:19" x14ac:dyDescent="0.2">
      <c r="A137">
        <v>2019</v>
      </c>
      <c r="B137" s="1" t="s">
        <v>196</v>
      </c>
      <c r="C137" s="2">
        <v>1</v>
      </c>
      <c r="D137" t="s">
        <v>197</v>
      </c>
      <c r="F137" s="3">
        <v>345000000</v>
      </c>
      <c r="G137" s="3">
        <f t="shared" si="12"/>
        <v>1492.7891792255668</v>
      </c>
      <c r="H137" s="3">
        <f t="shared" si="13"/>
        <v>7.3084015814236984</v>
      </c>
      <c r="I137" s="3">
        <f t="shared" si="14"/>
        <v>8.5378190950732744</v>
      </c>
      <c r="J137" s="3">
        <f t="shared" si="15"/>
        <v>19.659054974995634</v>
      </c>
      <c r="K137" s="3">
        <f t="shared" si="16"/>
        <v>12.350653393571935</v>
      </c>
      <c r="L137" s="3">
        <v>231111</v>
      </c>
      <c r="M137" s="3">
        <v>1580739</v>
      </c>
      <c r="N137" s="3">
        <f t="shared" si="11"/>
        <v>5.3638206167279625</v>
      </c>
      <c r="O137" s="3">
        <f t="shared" si="11"/>
        <v>6.1988601683401203</v>
      </c>
      <c r="P137" s="3">
        <v>-164.89</v>
      </c>
      <c r="Q137" s="3">
        <v>-0.371</v>
      </c>
      <c r="R137" s="3">
        <v>1.0693825090872804</v>
      </c>
      <c r="S137" s="3">
        <v>7.9745230646745505E-2</v>
      </c>
    </row>
    <row r="138" spans="1:19" x14ac:dyDescent="0.2">
      <c r="A138">
        <v>2020</v>
      </c>
      <c r="B138" s="1" t="s">
        <v>198</v>
      </c>
      <c r="C138" s="2">
        <v>1</v>
      </c>
      <c r="D138" t="s">
        <v>199</v>
      </c>
      <c r="F138" s="3">
        <v>230000000</v>
      </c>
      <c r="G138" s="3">
        <f t="shared" si="12"/>
        <v>1025.3529666136158</v>
      </c>
      <c r="H138" s="3">
        <f t="shared" si="13"/>
        <v>6.9327921899668334</v>
      </c>
      <c r="I138" s="3">
        <f t="shared" si="14"/>
        <v>8.3617278360175931</v>
      </c>
      <c r="J138" s="3">
        <f t="shared" si="15"/>
        <v>19.25358986688747</v>
      </c>
      <c r="K138" s="3">
        <f t="shared" si="16"/>
        <v>12.320797676920636</v>
      </c>
      <c r="L138" s="3">
        <v>224313</v>
      </c>
      <c r="M138" s="3">
        <v>1668744</v>
      </c>
      <c r="N138" s="3">
        <f t="shared" si="11"/>
        <v>5.3508544437330361</v>
      </c>
      <c r="O138" s="3">
        <f t="shared" si="11"/>
        <v>6.2223897171975935</v>
      </c>
      <c r="P138" s="3">
        <v>10.27</v>
      </c>
      <c r="Q138" s="3">
        <v>-6.0999999999999999E-2</v>
      </c>
      <c r="R138" s="3">
        <v>1.0435334329242645</v>
      </c>
      <c r="S138" s="3">
        <v>1.6494808593349472E-4</v>
      </c>
    </row>
    <row r="139" spans="1:19" x14ac:dyDescent="0.2">
      <c r="A139">
        <v>2019</v>
      </c>
      <c r="B139" s="1" t="s">
        <v>200</v>
      </c>
      <c r="C139" s="2">
        <v>1</v>
      </c>
      <c r="D139" t="s">
        <v>201</v>
      </c>
      <c r="F139" s="3">
        <v>633500000</v>
      </c>
      <c r="G139" s="3">
        <f t="shared" si="12"/>
        <v>1415.7595153118805</v>
      </c>
      <c r="H139" s="3">
        <f t="shared" si="13"/>
        <v>7.2554214260109751</v>
      </c>
      <c r="I139" s="3">
        <f t="shared" si="14"/>
        <v>8.8017466192194593</v>
      </c>
      <c r="J139" s="3">
        <f t="shared" si="15"/>
        <v>20.266770557725469</v>
      </c>
      <c r="K139" s="3">
        <f t="shared" si="16"/>
        <v>13.011349131714493</v>
      </c>
      <c r="L139" s="3">
        <v>447463</v>
      </c>
      <c r="M139" s="3">
        <v>3232684</v>
      </c>
      <c r="N139" s="3">
        <f t="shared" si="11"/>
        <v>5.6507571300202706</v>
      </c>
      <c r="O139" s="3">
        <f t="shared" si="11"/>
        <v>6.5095632537103398</v>
      </c>
      <c r="P139" s="3">
        <v>32</v>
      </c>
      <c r="Q139" s="3">
        <v>-0.92400000000000004</v>
      </c>
      <c r="R139" s="3">
        <v>0.58075928142691868</v>
      </c>
      <c r="S139" s="3">
        <v>3.525878117296849E-2</v>
      </c>
    </row>
    <row r="140" spans="1:19" x14ac:dyDescent="0.2">
      <c r="A140">
        <v>2020</v>
      </c>
      <c r="B140" s="1" t="s">
        <v>202</v>
      </c>
      <c r="C140" s="2">
        <v>1</v>
      </c>
      <c r="D140" t="s">
        <v>203</v>
      </c>
      <c r="F140" s="3">
        <v>138000000</v>
      </c>
      <c r="G140" s="3">
        <f t="shared" si="12"/>
        <v>429.68701348843581</v>
      </c>
      <c r="H140" s="3">
        <f t="shared" si="13"/>
        <v>6.0630570680492548</v>
      </c>
      <c r="I140" s="3">
        <f t="shared" si="14"/>
        <v>8.1398790864012369</v>
      </c>
      <c r="J140" s="3">
        <f t="shared" si="15"/>
        <v>18.742764243121478</v>
      </c>
      <c r="K140" s="3">
        <f t="shared" si="16"/>
        <v>12.679707175072224</v>
      </c>
      <c r="L140" s="3">
        <v>321164</v>
      </c>
      <c r="M140" s="3">
        <v>408046</v>
      </c>
      <c r="N140" s="3">
        <f t="shared" si="11"/>
        <v>5.5067268582829358</v>
      </c>
      <c r="O140" s="3">
        <f t="shared" si="11"/>
        <v>5.6107091249037699</v>
      </c>
      <c r="P140" s="3">
        <v>2.6</v>
      </c>
      <c r="Q140" s="3">
        <v>2.4929999999999999</v>
      </c>
      <c r="R140" s="3">
        <v>1.1842323676030875</v>
      </c>
      <c r="S140" s="3">
        <v>0.43372856235443574</v>
      </c>
    </row>
    <row r="141" spans="1:19" x14ac:dyDescent="0.2">
      <c r="A141">
        <v>2019</v>
      </c>
      <c r="B141" s="1" t="s">
        <v>204</v>
      </c>
      <c r="C141" s="2">
        <v>1</v>
      </c>
      <c r="D141" t="s">
        <v>205</v>
      </c>
      <c r="F141" s="3">
        <v>350000000</v>
      </c>
      <c r="G141" s="3">
        <f t="shared" si="12"/>
        <v>532.99465330220642</v>
      </c>
      <c r="H141" s="3">
        <f t="shared" si="13"/>
        <v>6.2785113927875873</v>
      </c>
      <c r="I141" s="3">
        <f t="shared" si="14"/>
        <v>8.5440680443502757</v>
      </c>
      <c r="J141" s="3">
        <f t="shared" si="15"/>
        <v>19.673443712447732</v>
      </c>
      <c r="K141" s="3">
        <f t="shared" si="16"/>
        <v>13.394932319660146</v>
      </c>
      <c r="L141" s="3">
        <v>656667</v>
      </c>
      <c r="M141" s="3">
        <v>6572273</v>
      </c>
      <c r="N141" s="3">
        <f t="shared" si="11"/>
        <v>5.8173451918959262</v>
      </c>
      <c r="O141" s="3">
        <f t="shared" si="11"/>
        <v>6.8177155949229595</v>
      </c>
      <c r="P141" s="3">
        <v>39.82</v>
      </c>
      <c r="Q141" s="3">
        <v>-0.998</v>
      </c>
      <c r="R141" s="3">
        <v>0.15570381569057651</v>
      </c>
      <c r="S141" s="3">
        <v>0.65348647031143636</v>
      </c>
    </row>
    <row r="142" spans="1:19" x14ac:dyDescent="0.2">
      <c r="A142">
        <v>2019</v>
      </c>
      <c r="B142" s="1" t="s">
        <v>206</v>
      </c>
      <c r="C142" s="2">
        <v>1</v>
      </c>
      <c r="D142" t="s">
        <v>207</v>
      </c>
      <c r="F142" s="3">
        <v>350000000</v>
      </c>
      <c r="G142" s="3">
        <f t="shared" si="12"/>
        <v>1236.9283182369177</v>
      </c>
      <c r="H142" s="3">
        <f t="shared" si="13"/>
        <v>7.120386422643036</v>
      </c>
      <c r="I142" s="3">
        <f t="shared" si="14"/>
        <v>8.5440680443502757</v>
      </c>
      <c r="J142" s="3">
        <f t="shared" si="15"/>
        <v>19.673443712447732</v>
      </c>
      <c r="K142" s="3">
        <f t="shared" si="16"/>
        <v>12.553057289804698</v>
      </c>
      <c r="L142" s="3">
        <v>282959</v>
      </c>
      <c r="M142" s="3">
        <v>834820</v>
      </c>
      <c r="N142" s="3">
        <f t="shared" si="11"/>
        <v>5.45172351197757</v>
      </c>
      <c r="O142" s="3">
        <f t="shared" si="11"/>
        <v>5.9215928450239774</v>
      </c>
      <c r="P142" s="3">
        <v>5.81</v>
      </c>
      <c r="Q142" s="3">
        <v>-1.415</v>
      </c>
      <c r="R142" s="3">
        <v>0.52813130895942317</v>
      </c>
      <c r="S142" s="3">
        <v>0.29842839421965728</v>
      </c>
    </row>
    <row r="143" spans="1:19" x14ac:dyDescent="0.2">
      <c r="A143">
        <v>2020</v>
      </c>
      <c r="B143" s="1" t="s">
        <v>208</v>
      </c>
      <c r="C143" s="2">
        <v>1</v>
      </c>
      <c r="D143" t="s">
        <v>209</v>
      </c>
      <c r="F143" s="3">
        <v>230000000</v>
      </c>
      <c r="G143" s="3">
        <f t="shared" si="12"/>
        <v>173.90107750619805</v>
      </c>
      <c r="H143" s="3">
        <f t="shared" si="13"/>
        <v>5.1584866174663899</v>
      </c>
      <c r="I143" s="3">
        <f t="shared" si="14"/>
        <v>8.3617278360175931</v>
      </c>
      <c r="J143" s="3">
        <f t="shared" si="15"/>
        <v>19.25358986688747</v>
      </c>
      <c r="K143" s="3">
        <f t="shared" si="16"/>
        <v>14.095103249421079</v>
      </c>
      <c r="L143" s="3">
        <v>1322591</v>
      </c>
      <c r="M143" s="3">
        <v>904141</v>
      </c>
      <c r="N143" s="3">
        <f t="shared" si="11"/>
        <v>6.1214255630801695</v>
      </c>
      <c r="O143" s="3">
        <f t="shared" si="11"/>
        <v>5.9562361636024503</v>
      </c>
      <c r="P143" s="3">
        <v>-2.59</v>
      </c>
      <c r="Q143" s="3">
        <v>0.14099999999999999</v>
      </c>
      <c r="R143" s="3">
        <v>0.55890108291861396</v>
      </c>
      <c r="S143" s="3">
        <v>0.82714157286719781</v>
      </c>
    </row>
    <row r="144" spans="1:19" x14ac:dyDescent="0.2">
      <c r="A144">
        <v>2020</v>
      </c>
      <c r="B144" s="1" t="s">
        <v>210</v>
      </c>
      <c r="C144" s="2">
        <v>1</v>
      </c>
      <c r="D144" t="s">
        <v>211</v>
      </c>
      <c r="F144" s="3">
        <v>150000000</v>
      </c>
      <c r="G144" s="3">
        <f t="shared" si="12"/>
        <v>185.64011806711508</v>
      </c>
      <c r="H144" s="3">
        <f t="shared" si="13"/>
        <v>5.2238099503731776</v>
      </c>
      <c r="I144" s="3">
        <f t="shared" si="14"/>
        <v>8.1760912590556813</v>
      </c>
      <c r="J144" s="3">
        <f t="shared" si="15"/>
        <v>18.826145852060531</v>
      </c>
      <c r="K144" s="3">
        <f t="shared" si="16"/>
        <v>13.602335901687352</v>
      </c>
      <c r="L144" s="3">
        <v>808015</v>
      </c>
      <c r="M144" s="3">
        <v>1728949</v>
      </c>
      <c r="N144" s="3">
        <f t="shared" si="11"/>
        <v>5.9074194230973109</v>
      </c>
      <c r="O144" s="3">
        <f t="shared" si="11"/>
        <v>6.2377821827792745</v>
      </c>
      <c r="P144" s="3">
        <v>3.58</v>
      </c>
      <c r="Q144" s="3">
        <v>0.19800000000000001</v>
      </c>
      <c r="R144" s="3">
        <v>0.42462103029634096</v>
      </c>
      <c r="S144" s="3">
        <v>8.6632055097987041E-4</v>
      </c>
    </row>
    <row r="145" spans="1:19" x14ac:dyDescent="0.2">
      <c r="A145">
        <v>2019</v>
      </c>
      <c r="B145" s="1" t="s">
        <v>212</v>
      </c>
      <c r="C145" s="2">
        <v>1</v>
      </c>
      <c r="D145" t="s">
        <v>213</v>
      </c>
      <c r="F145" s="3">
        <v>650000000</v>
      </c>
      <c r="G145" s="3">
        <f t="shared" si="12"/>
        <v>739.99273668667684</v>
      </c>
      <c r="H145" s="3">
        <f t="shared" si="13"/>
        <v>6.6066403708617703</v>
      </c>
      <c r="I145" s="3">
        <f t="shared" si="14"/>
        <v>8.8129133566428557</v>
      </c>
      <c r="J145" s="3">
        <f t="shared" si="15"/>
        <v>20.292482920853956</v>
      </c>
      <c r="K145" s="3">
        <f t="shared" si="16"/>
        <v>13.685842549992186</v>
      </c>
      <c r="L145" s="3">
        <v>878387</v>
      </c>
      <c r="M145" s="3">
        <v>5697540</v>
      </c>
      <c r="N145" s="3">
        <f t="shared" si="11"/>
        <v>5.9436858996583357</v>
      </c>
      <c r="O145" s="3">
        <f t="shared" si="11"/>
        <v>6.7556873828595734</v>
      </c>
      <c r="P145" s="3">
        <v>17.260000000000002</v>
      </c>
      <c r="Q145" s="3">
        <v>0.81100000000000005</v>
      </c>
      <c r="R145" s="3">
        <v>0.76640060950804545</v>
      </c>
      <c r="S145" s="3">
        <v>0.32172265755299201</v>
      </c>
    </row>
    <row r="146" spans="1:19" x14ac:dyDescent="0.2">
      <c r="A146">
        <v>2020</v>
      </c>
      <c r="B146" s="1" t="s">
        <v>212</v>
      </c>
      <c r="C146" s="2">
        <v>1</v>
      </c>
      <c r="D146" t="s">
        <v>213</v>
      </c>
      <c r="F146" s="3">
        <v>650000000</v>
      </c>
      <c r="G146" s="3">
        <f t="shared" si="12"/>
        <v>425.36622395858899</v>
      </c>
      <c r="H146" s="3">
        <f t="shared" si="13"/>
        <v>6.0529505013031315</v>
      </c>
      <c r="I146" s="3">
        <f t="shared" si="14"/>
        <v>8.8129133566428557</v>
      </c>
      <c r="J146" s="3">
        <f t="shared" si="15"/>
        <v>20.292482920853956</v>
      </c>
      <c r="K146" s="3">
        <f t="shared" si="16"/>
        <v>14.239532419550825</v>
      </c>
      <c r="L146" s="3">
        <v>1528095</v>
      </c>
      <c r="M146" s="3">
        <v>5242585</v>
      </c>
      <c r="N146" s="3">
        <f t="shared" si="11"/>
        <v>6.1841503546933838</v>
      </c>
      <c r="O146" s="3">
        <f t="shared" si="11"/>
        <v>6.7195454805740438</v>
      </c>
      <c r="P146" s="3">
        <v>16.190000000000001</v>
      </c>
      <c r="Q146" s="3">
        <v>1.4910000000000001</v>
      </c>
      <c r="R146" s="3">
        <v>0.5690038141002014</v>
      </c>
      <c r="S146" s="3">
        <v>0.55435100566391482</v>
      </c>
    </row>
    <row r="147" spans="1:19" x14ac:dyDescent="0.2">
      <c r="A147">
        <v>2020</v>
      </c>
      <c r="B147" s="1" t="s">
        <v>214</v>
      </c>
      <c r="C147" s="2">
        <v>1</v>
      </c>
      <c r="D147" t="s">
        <v>215</v>
      </c>
      <c r="F147" s="3">
        <v>1150000000</v>
      </c>
      <c r="G147" s="3">
        <f t="shared" si="12"/>
        <v>36.207927961965936</v>
      </c>
      <c r="H147" s="3">
        <f t="shared" si="13"/>
        <v>3.5892780993279434</v>
      </c>
      <c r="I147" s="3">
        <f t="shared" si="14"/>
        <v>9.0606978403536118</v>
      </c>
      <c r="J147" s="3">
        <f t="shared" si="15"/>
        <v>20.86302777932157</v>
      </c>
      <c r="K147" s="3">
        <f t="shared" si="16"/>
        <v>17.273749679993628</v>
      </c>
      <c r="L147" s="3">
        <v>31761000</v>
      </c>
      <c r="M147" s="3">
        <v>51054093</v>
      </c>
      <c r="N147" s="3">
        <f t="shared" si="11"/>
        <v>7.5018941677992936</v>
      </c>
      <c r="O147" s="3">
        <f t="shared" si="11"/>
        <v>7.7080305651508203</v>
      </c>
      <c r="P147" s="3">
        <v>3.45</v>
      </c>
      <c r="Q147" s="3">
        <v>-2.5489999999999999</v>
      </c>
      <c r="R147" s="3">
        <v>0.4511900564067316</v>
      </c>
      <c r="S147" s="3">
        <v>0.19268914706715784</v>
      </c>
    </row>
    <row r="148" spans="1:19" x14ac:dyDescent="0.2">
      <c r="A148">
        <v>2020</v>
      </c>
      <c r="B148" s="1" t="s">
        <v>216</v>
      </c>
      <c r="C148" s="2">
        <v>1</v>
      </c>
      <c r="D148" t="s">
        <v>217</v>
      </c>
      <c r="F148" s="3">
        <v>400000000</v>
      </c>
      <c r="G148" s="3">
        <f t="shared" si="12"/>
        <v>120.48312528407662</v>
      </c>
      <c r="H148" s="3">
        <f t="shared" si="13"/>
        <v>4.7915097039880203</v>
      </c>
      <c r="I148" s="3">
        <f t="shared" si="14"/>
        <v>8.6020599913279625</v>
      </c>
      <c r="J148" s="3">
        <f t="shared" si="15"/>
        <v>19.806975105072254</v>
      </c>
      <c r="K148" s="3">
        <f t="shared" si="16"/>
        <v>15.015465401084235</v>
      </c>
      <c r="L148" s="3">
        <v>3319967</v>
      </c>
      <c r="M148" s="3">
        <v>4155645</v>
      </c>
      <c r="N148" s="3">
        <f t="shared" si="11"/>
        <v>6.5211337669000811</v>
      </c>
      <c r="O148" s="3">
        <f t="shared" si="11"/>
        <v>6.6186384404428535</v>
      </c>
      <c r="P148" s="3">
        <v>2.58</v>
      </c>
      <c r="Q148" s="3">
        <v>1.617</v>
      </c>
      <c r="R148" s="3">
        <v>1.2060075806653854</v>
      </c>
      <c r="S148" s="3">
        <v>7.9516151817171671E-2</v>
      </c>
    </row>
    <row r="149" spans="1:19" x14ac:dyDescent="0.2">
      <c r="A149">
        <v>2019</v>
      </c>
      <c r="B149" s="1" t="s">
        <v>218</v>
      </c>
      <c r="C149" s="2">
        <v>1</v>
      </c>
      <c r="D149" t="s">
        <v>219</v>
      </c>
      <c r="F149" s="3">
        <v>345000000</v>
      </c>
      <c r="G149" s="3">
        <f t="shared" si="12"/>
        <v>75.115334697601995</v>
      </c>
      <c r="H149" s="3">
        <f t="shared" si="13"/>
        <v>4.319024728306923</v>
      </c>
      <c r="I149" s="3">
        <f t="shared" si="14"/>
        <v>8.5378190950732744</v>
      </c>
      <c r="J149" s="3">
        <f t="shared" si="15"/>
        <v>19.659054974995634</v>
      </c>
      <c r="K149" s="3">
        <f t="shared" si="16"/>
        <v>15.340030246688711</v>
      </c>
      <c r="L149" s="3">
        <v>4592937</v>
      </c>
      <c r="M149" s="3">
        <v>2810946</v>
      </c>
      <c r="N149" s="3">
        <f t="shared" si="11"/>
        <v>6.6620904883658865</v>
      </c>
      <c r="O149" s="3">
        <f t="shared" si="11"/>
        <v>6.448852502623704</v>
      </c>
      <c r="P149" s="3">
        <v>-2.0299999999999998</v>
      </c>
      <c r="Q149" s="3">
        <v>-2.073</v>
      </c>
      <c r="R149" s="3">
        <v>0.21707607284420447</v>
      </c>
      <c r="S149" s="3">
        <v>1.0671853326096135</v>
      </c>
    </row>
    <row r="150" spans="1:19" x14ac:dyDescent="0.2">
      <c r="A150">
        <v>2020</v>
      </c>
      <c r="B150" s="1" t="s">
        <v>220</v>
      </c>
      <c r="C150" s="2">
        <v>1</v>
      </c>
      <c r="D150" t="s">
        <v>221</v>
      </c>
      <c r="F150" s="3">
        <v>550000000</v>
      </c>
      <c r="G150" s="3">
        <f t="shared" si="12"/>
        <v>870.69540067027719</v>
      </c>
      <c r="H150" s="3">
        <f t="shared" si="13"/>
        <v>6.769292203484885</v>
      </c>
      <c r="I150" s="3">
        <f t="shared" si="14"/>
        <v>8.7403626894942441</v>
      </c>
      <c r="J150" s="3">
        <f t="shared" si="15"/>
        <v>20.125428836190792</v>
      </c>
      <c r="K150" s="3">
        <f t="shared" si="16"/>
        <v>13.356136632705905</v>
      </c>
      <c r="L150" s="3">
        <v>631679</v>
      </c>
      <c r="M150" s="3">
        <v>4334223</v>
      </c>
      <c r="N150" s="3">
        <f t="shared" si="11"/>
        <v>5.800496439130054</v>
      </c>
      <c r="O150" s="3">
        <f t="shared" si="11"/>
        <v>6.6369112524332614</v>
      </c>
      <c r="P150" s="3">
        <v>11.33</v>
      </c>
      <c r="Q150" s="3">
        <v>-2.3340000000000001</v>
      </c>
      <c r="R150" s="3">
        <v>0.21753893236399829</v>
      </c>
      <c r="S150" s="3">
        <v>0.14531273004168258</v>
      </c>
    </row>
    <row r="151" spans="1:19" x14ac:dyDescent="0.2">
      <c r="A151">
        <v>2020</v>
      </c>
      <c r="B151" s="1" t="s">
        <v>222</v>
      </c>
      <c r="C151" s="2">
        <v>1</v>
      </c>
      <c r="D151" t="s">
        <v>223</v>
      </c>
      <c r="F151" s="3">
        <v>230000000</v>
      </c>
      <c r="G151" s="3">
        <f t="shared" si="12"/>
        <v>760.68262997751026</v>
      </c>
      <c r="H151" s="3">
        <f t="shared" si="13"/>
        <v>6.6342162274813568</v>
      </c>
      <c r="I151" s="3">
        <f t="shared" si="14"/>
        <v>8.3617278360175931</v>
      </c>
      <c r="J151" s="3">
        <f t="shared" si="15"/>
        <v>19.25358986688747</v>
      </c>
      <c r="K151" s="3">
        <f t="shared" si="16"/>
        <v>12.619373639406113</v>
      </c>
      <c r="L151" s="3">
        <v>302360</v>
      </c>
      <c r="M151" s="3">
        <v>1272756</v>
      </c>
      <c r="N151" s="3">
        <f t="shared" si="11"/>
        <v>5.480524336669431</v>
      </c>
      <c r="O151" s="3">
        <f t="shared" si="11"/>
        <v>6.1047451530562622</v>
      </c>
      <c r="P151" s="3">
        <v>6.24</v>
      </c>
      <c r="Q151" s="3">
        <v>-1.641</v>
      </c>
      <c r="R151" s="3">
        <v>0.56144844297519336</v>
      </c>
      <c r="S151" s="3">
        <v>0.15941262071702605</v>
      </c>
    </row>
    <row r="152" spans="1:19" x14ac:dyDescent="0.2">
      <c r="A152">
        <v>2018</v>
      </c>
      <c r="B152" s="1" t="s">
        <v>224</v>
      </c>
      <c r="C152" s="2">
        <v>1</v>
      </c>
      <c r="D152" t="s">
        <v>225</v>
      </c>
      <c r="F152" s="3">
        <v>172500000</v>
      </c>
      <c r="G152" s="3">
        <f t="shared" si="12"/>
        <v>131.40884758630514</v>
      </c>
      <c r="H152" s="3">
        <f t="shared" si="13"/>
        <v>4.8783134370128405</v>
      </c>
      <c r="I152" s="3">
        <f t="shared" si="14"/>
        <v>8.2367890994092932</v>
      </c>
      <c r="J152" s="3">
        <f t="shared" si="15"/>
        <v>18.96590779443569</v>
      </c>
      <c r="K152" s="3">
        <f t="shared" si="16"/>
        <v>14.087594357422848</v>
      </c>
      <c r="L152" s="3">
        <v>1312697</v>
      </c>
      <c r="M152" s="3">
        <v>951739</v>
      </c>
      <c r="N152" s="3">
        <f t="shared" ref="N152:O158" si="17">LOG10(L152)</f>
        <v>6.1181644927201297</v>
      </c>
      <c r="O152" s="3">
        <f t="shared" si="17"/>
        <v>5.9785178660307619</v>
      </c>
      <c r="P152" s="3">
        <v>0.96</v>
      </c>
      <c r="Q152" s="3">
        <v>-0.754</v>
      </c>
      <c r="R152" s="3">
        <v>0.35382125119498958</v>
      </c>
      <c r="S152" s="3">
        <v>9.2476786341402467E-2</v>
      </c>
    </row>
    <row r="153" spans="1:19" x14ac:dyDescent="0.2">
      <c r="A153">
        <v>2020</v>
      </c>
      <c r="B153" s="1" t="s">
        <v>226</v>
      </c>
      <c r="C153" s="2">
        <v>1</v>
      </c>
      <c r="D153" t="s">
        <v>227</v>
      </c>
      <c r="F153" s="3">
        <v>517500000</v>
      </c>
      <c r="G153" s="3">
        <f t="shared" si="12"/>
        <v>84.032931166068565</v>
      </c>
      <c r="H153" s="3">
        <f t="shared" si="13"/>
        <v>4.4312087597079088</v>
      </c>
      <c r="I153" s="3">
        <f t="shared" si="14"/>
        <v>8.7139103541289558</v>
      </c>
      <c r="J153" s="3">
        <f t="shared" si="15"/>
        <v>20.064520083103798</v>
      </c>
      <c r="K153" s="3">
        <f t="shared" si="16"/>
        <v>15.633311323395889</v>
      </c>
      <c r="L153" s="3">
        <v>6158300</v>
      </c>
      <c r="M153" s="3">
        <v>4703868</v>
      </c>
      <c r="N153" s="3">
        <f t="shared" si="17"/>
        <v>6.7894608416264584</v>
      </c>
      <c r="O153" s="3">
        <f t="shared" si="17"/>
        <v>6.6724551260621388</v>
      </c>
      <c r="P153" s="3">
        <v>1.28</v>
      </c>
      <c r="Q153" s="3">
        <v>2.327</v>
      </c>
      <c r="R153" s="3">
        <v>0.45943261597559276</v>
      </c>
      <c r="S153" s="3">
        <v>0.21514054203270383</v>
      </c>
    </row>
    <row r="154" spans="1:19" x14ac:dyDescent="0.2">
      <c r="A154">
        <v>2020</v>
      </c>
      <c r="B154" s="1" t="s">
        <v>228</v>
      </c>
      <c r="C154" s="2">
        <v>1</v>
      </c>
      <c r="D154" t="s">
        <v>229</v>
      </c>
      <c r="F154" s="3">
        <v>287500000</v>
      </c>
      <c r="G154" s="3">
        <f t="shared" si="12"/>
        <v>351.29521016617792</v>
      </c>
      <c r="H154" s="3">
        <f t="shared" si="13"/>
        <v>5.8616269245821258</v>
      </c>
      <c r="I154" s="3">
        <f t="shared" si="14"/>
        <v>8.4586378490256493</v>
      </c>
      <c r="J154" s="3">
        <f t="shared" si="15"/>
        <v>19.476733418201679</v>
      </c>
      <c r="K154" s="3">
        <f t="shared" si="16"/>
        <v>13.615106493619553</v>
      </c>
      <c r="L154" s="3">
        <v>818400</v>
      </c>
      <c r="M154" s="3">
        <v>2369554</v>
      </c>
      <c r="N154" s="3">
        <f t="shared" si="17"/>
        <v>5.9129656207041039</v>
      </c>
      <c r="O154" s="3">
        <f t="shared" si="17"/>
        <v>6.3746666103280116</v>
      </c>
      <c r="P154" s="3">
        <v>3.13</v>
      </c>
      <c r="Q154" s="3">
        <v>-1.4999999999999999E-2</v>
      </c>
      <c r="R154" s="3">
        <v>0.38509339269947318</v>
      </c>
      <c r="S154" s="3">
        <v>7.1401515151515146E-2</v>
      </c>
    </row>
    <row r="155" spans="1:19" x14ac:dyDescent="0.2">
      <c r="A155">
        <v>2020</v>
      </c>
      <c r="B155" s="1" t="s">
        <v>230</v>
      </c>
      <c r="C155" s="2">
        <v>1</v>
      </c>
      <c r="D155" t="s">
        <v>231</v>
      </c>
      <c r="F155" s="3">
        <v>287500000</v>
      </c>
      <c r="G155" s="3">
        <f t="shared" si="12"/>
        <v>493.43008567662565</v>
      </c>
      <c r="H155" s="3">
        <f t="shared" si="13"/>
        <v>6.201381178475895</v>
      </c>
      <c r="I155" s="3">
        <f t="shared" si="14"/>
        <v>8.4586378490256493</v>
      </c>
      <c r="J155" s="3">
        <f t="shared" si="15"/>
        <v>19.476733418201679</v>
      </c>
      <c r="K155" s="3">
        <f t="shared" si="16"/>
        <v>13.275352239725784</v>
      </c>
      <c r="L155" s="3">
        <v>582656</v>
      </c>
      <c r="M155" s="3">
        <v>2627988</v>
      </c>
      <c r="N155" s="3">
        <f t="shared" si="17"/>
        <v>5.7654122230348834</v>
      </c>
      <c r="O155" s="3">
        <f t="shared" si="17"/>
        <v>6.4196233778033891</v>
      </c>
      <c r="P155" s="3">
        <v>9.7799999999999994</v>
      </c>
      <c r="Q155" s="3">
        <v>-1.375</v>
      </c>
      <c r="R155" s="3">
        <v>0.5541573696997083</v>
      </c>
      <c r="S155" s="3">
        <v>0.21243924373901582</v>
      </c>
    </row>
    <row r="156" spans="1:19" x14ac:dyDescent="0.2">
      <c r="A156">
        <v>2020</v>
      </c>
      <c r="B156" s="1" t="s">
        <v>232</v>
      </c>
      <c r="C156" s="2">
        <v>1</v>
      </c>
      <c r="D156" t="s">
        <v>233</v>
      </c>
      <c r="F156" s="3">
        <v>230000000</v>
      </c>
      <c r="G156" s="3">
        <f t="shared" si="12"/>
        <v>345.90991603412778</v>
      </c>
      <c r="H156" s="3">
        <f t="shared" si="13"/>
        <v>5.8461783828757552</v>
      </c>
      <c r="I156" s="3">
        <f t="shared" si="14"/>
        <v>8.3617278360175931</v>
      </c>
      <c r="J156" s="3">
        <f t="shared" si="15"/>
        <v>19.25358986688747</v>
      </c>
      <c r="K156" s="3">
        <f t="shared" si="16"/>
        <v>13.407411484011714</v>
      </c>
      <c r="L156" s="3">
        <v>664913</v>
      </c>
      <c r="M156" s="3">
        <v>2796021</v>
      </c>
      <c r="N156" s="3">
        <f t="shared" si="17"/>
        <v>5.8227648241125767</v>
      </c>
      <c r="O156" s="3">
        <f t="shared" si="17"/>
        <v>6.4465404289298203</v>
      </c>
      <c r="P156" s="3">
        <v>31.14</v>
      </c>
      <c r="Q156" s="3">
        <v>-0.32</v>
      </c>
      <c r="R156" s="3">
        <v>0.50854463365946778</v>
      </c>
      <c r="S156" s="3">
        <v>0.27853268021530636</v>
      </c>
    </row>
    <row r="157" spans="1:19" x14ac:dyDescent="0.2">
      <c r="A157">
        <v>2020</v>
      </c>
      <c r="B157" s="1" t="s">
        <v>234</v>
      </c>
      <c r="C157" s="2">
        <v>1</v>
      </c>
      <c r="D157" t="s">
        <v>235</v>
      </c>
      <c r="F157" s="3">
        <v>1550000000</v>
      </c>
      <c r="G157" s="3">
        <f t="shared" si="12"/>
        <v>967.04135879917169</v>
      </c>
      <c r="H157" s="3">
        <f t="shared" si="13"/>
        <v>6.8742412647549846</v>
      </c>
      <c r="I157" s="3">
        <f t="shared" si="14"/>
        <v>9.1903316981702918</v>
      </c>
      <c r="J157" s="3">
        <f t="shared" si="15"/>
        <v>21.161520767877565</v>
      </c>
      <c r="K157" s="3">
        <f t="shared" si="16"/>
        <v>14.287279503122582</v>
      </c>
      <c r="L157" s="3">
        <v>1602827</v>
      </c>
      <c r="M157" s="3">
        <v>6091630</v>
      </c>
      <c r="N157" s="3">
        <f t="shared" si="17"/>
        <v>6.2048866496155712</v>
      </c>
      <c r="O157" s="3">
        <f t="shared" si="17"/>
        <v>6.7847335168179352</v>
      </c>
      <c r="P157" s="3">
        <v>4.8</v>
      </c>
      <c r="Q157" s="3">
        <v>0.36899999999999999</v>
      </c>
      <c r="R157" s="3">
        <v>0.40457442475676053</v>
      </c>
      <c r="S157" s="3">
        <v>0.2747707644056408</v>
      </c>
    </row>
    <row r="158" spans="1:19" x14ac:dyDescent="0.2">
      <c r="A158">
        <v>2018</v>
      </c>
      <c r="B158" s="1" t="s">
        <v>234</v>
      </c>
      <c r="C158" s="2">
        <v>1</v>
      </c>
      <c r="D158" t="s">
        <v>235</v>
      </c>
      <c r="F158" s="3">
        <v>287500000</v>
      </c>
      <c r="G158" s="3">
        <f t="shared" si="12"/>
        <v>348.74228369790546</v>
      </c>
      <c r="H158" s="3">
        <f t="shared" si="13"/>
        <v>5.8543332072933971</v>
      </c>
      <c r="I158" s="3">
        <f t="shared" si="14"/>
        <v>8.4586378490256493</v>
      </c>
      <c r="J158" s="3">
        <f t="shared" si="15"/>
        <v>19.476733418201679</v>
      </c>
      <c r="K158" s="3">
        <f t="shared" si="16"/>
        <v>13.622400210908282</v>
      </c>
      <c r="L158" s="3">
        <v>824391</v>
      </c>
      <c r="M158" s="3">
        <v>2144463</v>
      </c>
      <c r="N158" s="3">
        <f t="shared" si="17"/>
        <v>5.9161332418751611</v>
      </c>
      <c r="O158" s="3">
        <f t="shared" si="17"/>
        <v>6.3313185574370863</v>
      </c>
      <c r="P158" s="3">
        <v>3.6</v>
      </c>
      <c r="Q158" s="3">
        <v>-0.68200000000000005</v>
      </c>
      <c r="R158" s="3">
        <v>0.32396560461562313</v>
      </c>
      <c r="S158" s="3">
        <v>0.25154326041890318</v>
      </c>
    </row>
    <row r="159" spans="1:19" x14ac:dyDescent="0.2">
      <c r="A159">
        <v>2020</v>
      </c>
      <c r="B159" s="1">
        <v>131745</v>
      </c>
      <c r="C159" s="2">
        <v>0</v>
      </c>
      <c r="D159" t="s">
        <v>236</v>
      </c>
      <c r="F159" s="5">
        <v>330495000</v>
      </c>
      <c r="G159" s="3">
        <f t="shared" si="12"/>
        <v>23.283313959632252</v>
      </c>
      <c r="H159" s="3">
        <f t="shared" si="13"/>
        <v>3.1477369649500018</v>
      </c>
      <c r="I159" s="3">
        <f t="shared" si="14"/>
        <v>8.5191648935074831</v>
      </c>
      <c r="J159" s="3">
        <f t="shared" si="15"/>
        <v>19.616102088548537</v>
      </c>
      <c r="K159" s="3">
        <f t="shared" si="16"/>
        <v>16.468365123598534</v>
      </c>
      <c r="L159" s="5">
        <v>14194500</v>
      </c>
      <c r="M159" s="5">
        <v>2963893</v>
      </c>
      <c r="N159" s="5">
        <v>7.1521200991468072</v>
      </c>
      <c r="O159" s="5">
        <v>6.4718625210521097</v>
      </c>
      <c r="P159" s="5">
        <v>1.56</v>
      </c>
      <c r="Q159" s="5">
        <v>4.899</v>
      </c>
      <c r="R159" s="5">
        <v>0.37586656074633007</v>
      </c>
      <c r="S159" s="5">
        <v>0.47579696361266688</v>
      </c>
    </row>
    <row r="160" spans="1:19" x14ac:dyDescent="0.2">
      <c r="A160">
        <v>2020</v>
      </c>
      <c r="B160" s="1">
        <v>134966</v>
      </c>
      <c r="C160" s="2">
        <v>0</v>
      </c>
      <c r="D160" t="s">
        <v>13</v>
      </c>
      <c r="F160" s="5">
        <v>132500000</v>
      </c>
      <c r="G160" s="3">
        <f t="shared" si="12"/>
        <v>162.27026510674935</v>
      </c>
      <c r="H160" s="3">
        <f t="shared" si="13"/>
        <v>5.0892632482886286</v>
      </c>
      <c r="I160" s="3">
        <f t="shared" si="14"/>
        <v>8.1222158782728275</v>
      </c>
      <c r="J160" s="3">
        <f t="shared" si="15"/>
        <v>18.70209320339055</v>
      </c>
      <c r="K160" s="3">
        <f t="shared" si="16"/>
        <v>13.612829955101923</v>
      </c>
      <c r="L160" s="5">
        <v>816539</v>
      </c>
      <c r="M160" s="5">
        <v>719482</v>
      </c>
      <c r="N160" s="5">
        <v>5.9119769325880558</v>
      </c>
      <c r="O160" s="5">
        <v>5.8570199332295942</v>
      </c>
      <c r="P160" s="5">
        <v>1.82</v>
      </c>
      <c r="Q160" s="5">
        <v>-3.2000000000000001E-2</v>
      </c>
      <c r="R160" s="5">
        <v>0.51383603221403351</v>
      </c>
      <c r="S160" s="5">
        <v>0.36748765215133633</v>
      </c>
    </row>
    <row r="161" spans="1:19" x14ac:dyDescent="0.2">
      <c r="A161">
        <v>2017</v>
      </c>
      <c r="B161" s="1">
        <v>271153</v>
      </c>
      <c r="C161" s="2">
        <v>0</v>
      </c>
      <c r="D161" t="s">
        <v>237</v>
      </c>
      <c r="F161" s="5">
        <v>495000000</v>
      </c>
      <c r="G161" s="3">
        <f t="shared" si="12"/>
        <v>138.38783484264604</v>
      </c>
      <c r="H161" s="3">
        <f t="shared" si="13"/>
        <v>4.9300601407844722</v>
      </c>
      <c r="I161" s="3">
        <f t="shared" si="14"/>
        <v>8.6946051989335693</v>
      </c>
      <c r="J161" s="3">
        <f t="shared" si="15"/>
        <v>20.020068320532964</v>
      </c>
      <c r="K161" s="3">
        <f t="shared" si="16"/>
        <v>15.090008179748493</v>
      </c>
      <c r="L161" s="5">
        <v>3576904</v>
      </c>
      <c r="M161" s="5">
        <v>14302126</v>
      </c>
      <c r="N161" s="5">
        <v>6.5535072843397035</v>
      </c>
      <c r="O161" s="5">
        <v>7.1554005998035555</v>
      </c>
      <c r="P161" s="5">
        <v>5.0999999999999996</v>
      </c>
      <c r="Q161" s="5">
        <v>-1.3009999999999999</v>
      </c>
      <c r="R161" s="5">
        <v>0.40777864637347655</v>
      </c>
      <c r="S161" s="5">
        <v>0.19101407250516089</v>
      </c>
    </row>
    <row r="162" spans="1:19" x14ac:dyDescent="0.2">
      <c r="A162">
        <v>2020</v>
      </c>
      <c r="B162" s="1">
        <v>277428</v>
      </c>
      <c r="C162" s="2">
        <v>0</v>
      </c>
      <c r="D162" t="s">
        <v>238</v>
      </c>
      <c r="F162" s="5">
        <v>201250000</v>
      </c>
      <c r="G162" s="3">
        <f t="shared" si="12"/>
        <v>283.64805935397305</v>
      </c>
      <c r="H162" s="3">
        <f t="shared" si="13"/>
        <v>5.6477342420568508</v>
      </c>
      <c r="I162" s="3">
        <f t="shared" si="14"/>
        <v>8.3037358890399062</v>
      </c>
      <c r="J162" s="3">
        <f t="shared" si="15"/>
        <v>19.120058474262947</v>
      </c>
      <c r="K162" s="3">
        <f t="shared" si="16"/>
        <v>13.472324232206097</v>
      </c>
      <c r="L162" s="5">
        <v>709506</v>
      </c>
      <c r="M162" s="5">
        <v>3064851</v>
      </c>
      <c r="N162" s="5">
        <v>5.8509560724585716</v>
      </c>
      <c r="O162" s="5">
        <v>6.4864093658199353</v>
      </c>
      <c r="P162" s="5">
        <v>5.48</v>
      </c>
      <c r="Q162" s="5">
        <v>0.34499999999999997</v>
      </c>
      <c r="R162" s="5">
        <v>0.67058725170281308</v>
      </c>
      <c r="S162" s="5">
        <v>0.14863863025823601</v>
      </c>
    </row>
    <row r="163" spans="1:19" x14ac:dyDescent="0.2">
      <c r="A163">
        <v>2020</v>
      </c>
      <c r="B163" s="1">
        <v>286085</v>
      </c>
      <c r="C163" s="2">
        <v>0</v>
      </c>
      <c r="D163" t="s">
        <v>239</v>
      </c>
      <c r="F163" s="5">
        <v>100000000</v>
      </c>
      <c r="G163" s="3">
        <f t="shared" si="12"/>
        <v>619.68235082696606</v>
      </c>
      <c r="H163" s="3">
        <f t="shared" si="13"/>
        <v>6.4292070093736378</v>
      </c>
      <c r="I163" s="3">
        <f t="shared" si="14"/>
        <v>8</v>
      </c>
      <c r="J163" s="3">
        <f t="shared" si="15"/>
        <v>18.420680743952367</v>
      </c>
      <c r="K163" s="3">
        <f t="shared" si="16"/>
        <v>11.991473734578728</v>
      </c>
      <c r="L163" s="5">
        <v>161373</v>
      </c>
      <c r="M163" s="5">
        <v>600870</v>
      </c>
      <c r="N163" s="5">
        <v>5.2078308728153209</v>
      </c>
      <c r="O163" s="5">
        <v>5.7787805212711838</v>
      </c>
      <c r="P163" s="5">
        <v>-16.059999999999999</v>
      </c>
      <c r="Q163" s="5">
        <v>-1.1870000000000001</v>
      </c>
      <c r="R163" s="5">
        <v>1.3208509343449897</v>
      </c>
      <c r="S163" s="5">
        <v>1.2133938143307741</v>
      </c>
    </row>
    <row r="164" spans="1:19" x14ac:dyDescent="0.2">
      <c r="A164">
        <v>2018</v>
      </c>
      <c r="B164" s="1">
        <v>327360</v>
      </c>
      <c r="C164" s="2">
        <v>0</v>
      </c>
      <c r="D164" t="s">
        <v>240</v>
      </c>
      <c r="F164" s="5">
        <v>117782000</v>
      </c>
      <c r="G164" s="3">
        <f t="shared" si="12"/>
        <v>73.0052512309897</v>
      </c>
      <c r="H164" s="3">
        <f t="shared" si="13"/>
        <v>4.2905313732323087</v>
      </c>
      <c r="I164" s="3">
        <f t="shared" si="14"/>
        <v>8.0710789245938486</v>
      </c>
      <c r="J164" s="3">
        <f t="shared" si="15"/>
        <v>18.58434601614821</v>
      </c>
      <c r="K164" s="3">
        <f t="shared" si="16"/>
        <v>14.293814642915901</v>
      </c>
      <c r="L164" s="5">
        <v>1613336</v>
      </c>
      <c r="M164" s="5">
        <v>829170</v>
      </c>
      <c r="N164" s="5">
        <v>6.2077248247662755</v>
      </c>
      <c r="O164" s="5">
        <v>5.9186435806020565</v>
      </c>
      <c r="P164" s="5">
        <v>1.33</v>
      </c>
      <c r="Q164" s="5">
        <v>1.6439999999999999</v>
      </c>
      <c r="R164" s="5">
        <v>0.37077195698739807</v>
      </c>
      <c r="S164" s="5">
        <v>0.35909878661357586</v>
      </c>
    </row>
    <row r="165" spans="1:19" x14ac:dyDescent="0.2">
      <c r="A165">
        <v>2020</v>
      </c>
      <c r="B165" s="1">
        <v>327865</v>
      </c>
      <c r="C165" s="2">
        <v>0</v>
      </c>
      <c r="D165" t="s">
        <v>241</v>
      </c>
      <c r="F165" s="5">
        <v>287500000</v>
      </c>
      <c r="G165" s="3">
        <f t="shared" si="12"/>
        <v>162.73158119060651</v>
      </c>
      <c r="H165" s="3">
        <f t="shared" si="13"/>
        <v>5.0921021022762512</v>
      </c>
      <c r="I165" s="3">
        <f t="shared" si="14"/>
        <v>8.4586378490256493</v>
      </c>
      <c r="J165" s="3">
        <f t="shared" si="15"/>
        <v>19.476733418201679</v>
      </c>
      <c r="K165" s="3">
        <f t="shared" si="16"/>
        <v>14.384631315925429</v>
      </c>
      <c r="L165" s="5">
        <v>1766713</v>
      </c>
      <c r="M165" s="5">
        <v>2755205</v>
      </c>
      <c r="N165" s="5">
        <v>6.2471660047191255</v>
      </c>
      <c r="O165" s="5">
        <v>6.4401539179088827</v>
      </c>
      <c r="P165" s="5">
        <v>2.69</v>
      </c>
      <c r="Q165" s="5">
        <v>1.179</v>
      </c>
      <c r="R165" s="5">
        <v>0.49738519238328693</v>
      </c>
      <c r="S165" s="5">
        <v>0.14413489910358954</v>
      </c>
    </row>
    <row r="166" spans="1:19" x14ac:dyDescent="0.2">
      <c r="A166">
        <v>2020</v>
      </c>
      <c r="B166" s="1">
        <v>328228</v>
      </c>
      <c r="C166" s="2">
        <v>0</v>
      </c>
      <c r="D166" t="s">
        <v>242</v>
      </c>
      <c r="F166" s="5">
        <v>665514000</v>
      </c>
      <c r="G166" s="3">
        <f t="shared" si="12"/>
        <v>39.916150856484812</v>
      </c>
      <c r="H166" s="3">
        <f t="shared" si="13"/>
        <v>3.6867810253636772</v>
      </c>
      <c r="I166" s="3">
        <f t="shared" si="14"/>
        <v>8.8231571958870187</v>
      </c>
      <c r="J166" s="3">
        <f t="shared" si="15"/>
        <v>20.316070232392594</v>
      </c>
      <c r="K166" s="3">
        <f t="shared" si="16"/>
        <v>16.629289207028918</v>
      </c>
      <c r="L166" s="5">
        <v>16672800</v>
      </c>
      <c r="M166" s="5">
        <v>24880373</v>
      </c>
      <c r="N166" s="5">
        <v>7.2220085405859615</v>
      </c>
      <c r="O166" s="5">
        <v>7.395856886896091</v>
      </c>
      <c r="P166" s="5">
        <v>4.41</v>
      </c>
      <c r="Q166" s="5">
        <v>1.8340000000000001</v>
      </c>
      <c r="R166" s="5">
        <v>0.33762441790273862</v>
      </c>
      <c r="S166" s="5">
        <v>0.61819250515810187</v>
      </c>
    </row>
    <row r="167" spans="1:19" x14ac:dyDescent="0.2">
      <c r="A167">
        <v>2020</v>
      </c>
      <c r="B167" s="1">
        <v>680734</v>
      </c>
      <c r="C167" s="2">
        <v>0</v>
      </c>
      <c r="D167" t="s">
        <v>243</v>
      </c>
      <c r="F167" s="5">
        <v>85000000</v>
      </c>
      <c r="G167" s="3">
        <f t="shared" si="12"/>
        <v>382.26127783199394</v>
      </c>
      <c r="H167" s="3">
        <f t="shared" si="13"/>
        <v>5.9461043481855684</v>
      </c>
      <c r="I167" s="3">
        <f t="shared" si="14"/>
        <v>7.9294189257142929</v>
      </c>
      <c r="J167" s="3">
        <f t="shared" si="15"/>
        <v>18.258161814454592</v>
      </c>
      <c r="K167" s="3">
        <f t="shared" si="16"/>
        <v>12.312057466269023</v>
      </c>
      <c r="L167" s="5">
        <v>222361</v>
      </c>
      <c r="M167" s="5">
        <v>403546</v>
      </c>
      <c r="N167" s="5">
        <v>5.3470586184763684</v>
      </c>
      <c r="O167" s="5">
        <v>5.6058930468833905</v>
      </c>
      <c r="P167" s="5">
        <v>2.21</v>
      </c>
      <c r="Q167" s="5">
        <v>0.48199999999999998</v>
      </c>
      <c r="R167" s="5">
        <v>1.0783136204345001</v>
      </c>
      <c r="S167" s="5">
        <v>0.10195133139354473</v>
      </c>
    </row>
    <row r="168" spans="1:19" x14ac:dyDescent="0.2">
      <c r="A168">
        <v>2019</v>
      </c>
      <c r="B168" s="1">
        <v>867100</v>
      </c>
      <c r="C168" s="2">
        <v>0</v>
      </c>
      <c r="D168" t="s">
        <v>244</v>
      </c>
      <c r="F168" s="5">
        <v>200000000</v>
      </c>
      <c r="G168" s="3">
        <f t="shared" si="12"/>
        <v>81.59695023238811</v>
      </c>
      <c r="H168" s="3">
        <f t="shared" si="13"/>
        <v>4.4017918866685264</v>
      </c>
      <c r="I168" s="3">
        <f t="shared" si="14"/>
        <v>8.3010299956639813</v>
      </c>
      <c r="J168" s="3">
        <f t="shared" si="15"/>
        <v>19.113827924512311</v>
      </c>
      <c r="K168" s="3">
        <f t="shared" si="16"/>
        <v>14.712036037843784</v>
      </c>
      <c r="L168" s="5">
        <v>2451072</v>
      </c>
      <c r="M168" s="5">
        <v>1764859</v>
      </c>
      <c r="N168" s="5">
        <v>6.3893560687973361</v>
      </c>
      <c r="O168" s="5">
        <v>6.2467100139912466</v>
      </c>
      <c r="P168" s="5">
        <v>1.04</v>
      </c>
      <c r="Q168" s="5">
        <v>-0.14000000000000001</v>
      </c>
      <c r="R168" s="5">
        <v>0.41073886477283528</v>
      </c>
      <c r="S168" s="5">
        <v>8.7090056922032477E-2</v>
      </c>
    </row>
    <row r="169" spans="1:19" x14ac:dyDescent="0.2">
      <c r="A169">
        <v>2015</v>
      </c>
      <c r="B169" s="1">
        <v>874841</v>
      </c>
      <c r="C169" s="2">
        <v>0</v>
      </c>
      <c r="D169" t="s">
        <v>245</v>
      </c>
      <c r="F169" s="5">
        <v>125000000</v>
      </c>
      <c r="G169" s="3">
        <f t="shared" si="12"/>
        <v>503.60784661313653</v>
      </c>
      <c r="H169" s="3">
        <f t="shared" si="13"/>
        <v>6.2217978830915737</v>
      </c>
      <c r="I169" s="3">
        <f t="shared" si="14"/>
        <v>8.0969100130080562</v>
      </c>
      <c r="J169" s="3">
        <f t="shared" si="15"/>
        <v>18.643824295266576</v>
      </c>
      <c r="K169" s="3">
        <f t="shared" si="16"/>
        <v>12.422026412175001</v>
      </c>
      <c r="L169" s="5">
        <v>248209</v>
      </c>
      <c r="M169" s="5">
        <v>1026869</v>
      </c>
      <c r="N169" s="5">
        <v>5.3948175248640524</v>
      </c>
      <c r="O169" s="5">
        <v>6.0115150432020181</v>
      </c>
      <c r="P169" s="5">
        <v>7.52</v>
      </c>
      <c r="Q169" s="5">
        <v>-4.9829999999999997</v>
      </c>
      <c r="R169" s="5">
        <v>0.631816865567839</v>
      </c>
      <c r="S169" s="5">
        <v>0.28366014125192884</v>
      </c>
    </row>
    <row r="170" spans="1:19" x14ac:dyDescent="0.2">
      <c r="A170">
        <v>2020</v>
      </c>
      <c r="B170" s="1">
        <v>894723</v>
      </c>
      <c r="C170" s="2">
        <v>0</v>
      </c>
      <c r="D170" t="s">
        <v>246</v>
      </c>
      <c r="F170" s="5">
        <v>200000000</v>
      </c>
      <c r="G170" s="3">
        <f t="shared" si="12"/>
        <v>77.019914654232565</v>
      </c>
      <c r="H170" s="3">
        <f t="shared" si="13"/>
        <v>4.3440640202873766</v>
      </c>
      <c r="I170" s="3">
        <f t="shared" si="14"/>
        <v>8.3010299956639813</v>
      </c>
      <c r="J170" s="3">
        <f t="shared" si="15"/>
        <v>19.113827924512311</v>
      </c>
      <c r="K170" s="3">
        <f t="shared" si="16"/>
        <v>14.769763904224934</v>
      </c>
      <c r="L170" s="5">
        <v>2596731</v>
      </c>
      <c r="M170" s="5">
        <v>1433791</v>
      </c>
      <c r="N170" s="5">
        <v>6.4144269626187178</v>
      </c>
      <c r="O170" s="5">
        <v>6.1564858499636701</v>
      </c>
      <c r="P170" s="5">
        <v>0.81</v>
      </c>
      <c r="Q170" s="5">
        <v>0.33100000000000002</v>
      </c>
      <c r="R170" s="5">
        <v>0.30296082671422248</v>
      </c>
      <c r="S170" s="5">
        <v>0.15629381711082127</v>
      </c>
    </row>
    <row r="171" spans="1:19" x14ac:dyDescent="0.2">
      <c r="A171">
        <v>2019</v>
      </c>
      <c r="B171" s="1">
        <v>902179</v>
      </c>
      <c r="C171" s="2">
        <v>0</v>
      </c>
      <c r="D171" t="s">
        <v>247</v>
      </c>
      <c r="F171" s="5">
        <v>345000000</v>
      </c>
      <c r="G171" s="3">
        <f t="shared" si="12"/>
        <v>1.4046716529117418</v>
      </c>
      <c r="H171" s="3">
        <f t="shared" si="13"/>
        <v>0.33980357647864207</v>
      </c>
      <c r="I171" s="3">
        <f t="shared" si="14"/>
        <v>8.5378190950732744</v>
      </c>
      <c r="J171" s="3">
        <f t="shared" si="15"/>
        <v>19.659054974995634</v>
      </c>
      <c r="K171" s="3">
        <f t="shared" si="16"/>
        <v>19.319251398516993</v>
      </c>
      <c r="L171" s="5">
        <v>245609000</v>
      </c>
      <c r="M171" s="5">
        <v>256909619</v>
      </c>
      <c r="N171" s="5">
        <v>8.3902442768776098</v>
      </c>
      <c r="O171" s="5">
        <v>8.4097803650698317</v>
      </c>
      <c r="P171" s="5">
        <v>3.18</v>
      </c>
      <c r="Q171" s="5">
        <v>-1.776</v>
      </c>
      <c r="R171" s="5">
        <v>0.8723894632052932</v>
      </c>
      <c r="S171" s="5">
        <v>0.13486883623971435</v>
      </c>
    </row>
    <row r="172" spans="1:19" x14ac:dyDescent="0.2">
      <c r="A172">
        <v>2020</v>
      </c>
      <c r="B172" s="1">
        <v>905647</v>
      </c>
      <c r="C172" s="2">
        <v>0</v>
      </c>
      <c r="D172" t="s">
        <v>248</v>
      </c>
      <c r="F172" s="5">
        <v>2300000000</v>
      </c>
      <c r="G172" s="3">
        <f t="shared" si="12"/>
        <v>88.820235566711716</v>
      </c>
      <c r="H172" s="3">
        <f t="shared" si="13"/>
        <v>4.4866145020413866</v>
      </c>
      <c r="I172" s="3">
        <f t="shared" si="14"/>
        <v>9.3617278360175931</v>
      </c>
      <c r="J172" s="3">
        <f t="shared" si="15"/>
        <v>21.556174959881517</v>
      </c>
      <c r="K172" s="3">
        <f t="shared" si="16"/>
        <v>17.069560457840129</v>
      </c>
      <c r="L172" s="5">
        <v>25895000</v>
      </c>
      <c r="M172" s="5">
        <v>28019092</v>
      </c>
      <c r="N172" s="5">
        <v>7.4132159153539128</v>
      </c>
      <c r="O172" s="5">
        <v>7.4474540572245926</v>
      </c>
      <c r="P172" s="5">
        <v>2.92</v>
      </c>
      <c r="Q172" s="5">
        <v>3.677</v>
      </c>
      <c r="R172" s="5">
        <v>0.88790765671579619</v>
      </c>
      <c r="S172" s="5">
        <v>0.10291562077621162</v>
      </c>
    </row>
    <row r="173" spans="1:19" x14ac:dyDescent="0.2">
      <c r="A173">
        <v>2016</v>
      </c>
      <c r="B173" s="1">
        <v>936365</v>
      </c>
      <c r="C173" s="2">
        <v>0</v>
      </c>
      <c r="D173" t="s">
        <v>249</v>
      </c>
      <c r="F173" s="5">
        <v>805000000</v>
      </c>
      <c r="G173" s="3">
        <f t="shared" si="12"/>
        <v>258.92569958185913</v>
      </c>
      <c r="H173" s="3">
        <f t="shared" si="13"/>
        <v>5.5565411463419467</v>
      </c>
      <c r="I173" s="3">
        <f t="shared" si="14"/>
        <v>8.9057958803678687</v>
      </c>
      <c r="J173" s="3">
        <f t="shared" si="15"/>
        <v>20.506352835382838</v>
      </c>
      <c r="K173" s="3">
        <f t="shared" si="16"/>
        <v>14.949811689040891</v>
      </c>
      <c r="L173" s="5">
        <v>3109000</v>
      </c>
      <c r="M173" s="5">
        <v>2273040</v>
      </c>
      <c r="N173" s="5">
        <v>6.492620722043192</v>
      </c>
      <c r="O173" s="5">
        <v>6.3566070783234858</v>
      </c>
      <c r="P173" s="5">
        <v>-4.53</v>
      </c>
      <c r="Q173" s="5">
        <v>-0.55600000000000005</v>
      </c>
      <c r="R173" s="5">
        <v>1.2517637180327492</v>
      </c>
      <c r="S173" s="5">
        <v>0.72756513348343521</v>
      </c>
    </row>
    <row r="174" spans="1:19" x14ac:dyDescent="0.2">
      <c r="A174">
        <v>2018</v>
      </c>
      <c r="B174" s="1" t="s">
        <v>250</v>
      </c>
      <c r="C174" s="2">
        <v>0</v>
      </c>
      <c r="D174" t="s">
        <v>251</v>
      </c>
      <c r="F174" s="5">
        <v>908500000</v>
      </c>
      <c r="G174" s="3">
        <f t="shared" si="12"/>
        <v>1517.8094092488639</v>
      </c>
      <c r="H174" s="3">
        <f t="shared" si="13"/>
        <v>7.3250233962185272</v>
      </c>
      <c r="I174" s="3">
        <f t="shared" si="14"/>
        <v>8.9583249316440536</v>
      </c>
      <c r="J174" s="3">
        <f t="shared" si="15"/>
        <v>20.627305445800499</v>
      </c>
      <c r="K174" s="3">
        <f t="shared" si="16"/>
        <v>13.302282049581972</v>
      </c>
      <c r="L174" s="5">
        <v>598560</v>
      </c>
      <c r="M174" s="5">
        <v>6330935</v>
      </c>
      <c r="N174" s="5">
        <v>5.7771076908541295</v>
      </c>
      <c r="O174" s="5">
        <v>6.801467854622997</v>
      </c>
      <c r="P174" s="5">
        <v>11.55</v>
      </c>
      <c r="Q174" s="5">
        <v>-0.97299999999999998</v>
      </c>
      <c r="R174" s="5">
        <v>0.91201394151056681</v>
      </c>
      <c r="S174" s="5">
        <v>7.4361801657310883E-3</v>
      </c>
    </row>
    <row r="175" spans="1:19" x14ac:dyDescent="0.2">
      <c r="A175">
        <v>2019</v>
      </c>
      <c r="B175" s="1" t="s">
        <v>250</v>
      </c>
      <c r="C175" s="2">
        <v>0</v>
      </c>
      <c r="D175" t="s">
        <v>252</v>
      </c>
      <c r="F175" s="5">
        <v>747500000</v>
      </c>
      <c r="G175" s="3">
        <f t="shared" si="12"/>
        <v>490.4784839064003</v>
      </c>
      <c r="H175" s="3">
        <f t="shared" si="13"/>
        <v>6.1953814124090423</v>
      </c>
      <c r="I175" s="3">
        <f t="shared" si="14"/>
        <v>8.8736111969964675</v>
      </c>
      <c r="J175" s="3">
        <f t="shared" si="15"/>
        <v>20.432244863229116</v>
      </c>
      <c r="K175" s="3">
        <f t="shared" si="16"/>
        <v>14.236863450820072</v>
      </c>
      <c r="L175" s="5">
        <v>1524022</v>
      </c>
      <c r="M175" s="6">
        <v>7773449</v>
      </c>
      <c r="N175" s="5">
        <f>LOG10(L175)</f>
        <v>6.1829912363012456</v>
      </c>
      <c r="O175" s="5">
        <f>LOG10(M175)</f>
        <v>6.890613753591329</v>
      </c>
      <c r="P175" s="6">
        <v>8.64</v>
      </c>
      <c r="Q175" s="6">
        <v>-1.788</v>
      </c>
      <c r="R175" s="5">
        <v>0.349308120057296</v>
      </c>
      <c r="S175" s="5">
        <v>0.45735822711220703</v>
      </c>
    </row>
    <row r="176" spans="1:19" x14ac:dyDescent="0.2">
      <c r="A176">
        <v>2020</v>
      </c>
      <c r="B176" s="1" t="s">
        <v>250</v>
      </c>
      <c r="C176" s="2">
        <v>0</v>
      </c>
      <c r="D176" t="s">
        <v>252</v>
      </c>
      <c r="F176" s="5">
        <v>1150000000</v>
      </c>
      <c r="G176" s="3">
        <f t="shared" si="12"/>
        <v>328.03083375739641</v>
      </c>
      <c r="H176" s="3">
        <f t="shared" si="13"/>
        <v>5.7931076093238332</v>
      </c>
      <c r="I176" s="3">
        <f t="shared" si="14"/>
        <v>9.0606978403536118</v>
      </c>
      <c r="J176" s="3">
        <f t="shared" si="15"/>
        <v>20.86302777932157</v>
      </c>
      <c r="K176" s="3">
        <f t="shared" si="16"/>
        <v>15.069920169997737</v>
      </c>
      <c r="L176" s="5">
        <v>3505768</v>
      </c>
      <c r="M176" s="6">
        <v>13652424</v>
      </c>
      <c r="N176" s="5">
        <f>LOG10(L176)</f>
        <v>6.5447831725525321</v>
      </c>
      <c r="O176" s="5">
        <f>LOG10(M176)</f>
        <v>7.135209767593774</v>
      </c>
      <c r="P176" s="6">
        <v>4.76</v>
      </c>
      <c r="Q176" s="6">
        <v>-1.7769999999999999</v>
      </c>
      <c r="R176" s="5">
        <v>0.31155166457332345</v>
      </c>
      <c r="S176" s="5">
        <v>0.2363165503250643</v>
      </c>
    </row>
    <row r="177" spans="1:19" x14ac:dyDescent="0.2">
      <c r="A177">
        <v>2018</v>
      </c>
      <c r="B177" s="1" t="s">
        <v>253</v>
      </c>
      <c r="C177" s="2">
        <v>0</v>
      </c>
      <c r="D177" t="s">
        <v>254</v>
      </c>
      <c r="F177" s="5">
        <v>276000000</v>
      </c>
      <c r="G177" s="3">
        <f t="shared" si="12"/>
        <v>530.41629992351238</v>
      </c>
      <c r="H177" s="3">
        <f t="shared" si="13"/>
        <v>6.2736621697786248</v>
      </c>
      <c r="I177" s="3">
        <f t="shared" si="14"/>
        <v>8.4409090820652182</v>
      </c>
      <c r="J177" s="3">
        <f t="shared" si="15"/>
        <v>19.435911423681425</v>
      </c>
      <c r="K177" s="3">
        <f t="shared" si="16"/>
        <v>13.162249253902798</v>
      </c>
      <c r="L177" s="5">
        <v>520346</v>
      </c>
      <c r="M177" s="5">
        <v>829605</v>
      </c>
      <c r="N177" s="5">
        <v>5.7162922204051787</v>
      </c>
      <c r="O177" s="5">
        <v>5.9188713608663583</v>
      </c>
      <c r="P177" s="5">
        <v>2.82</v>
      </c>
      <c r="Q177" s="5">
        <v>7.0000000000000007E-2</v>
      </c>
      <c r="R177" s="5">
        <v>0.31649945865756879</v>
      </c>
      <c r="S177" s="5">
        <v>8.6628896926275983E-2</v>
      </c>
    </row>
    <row r="178" spans="1:19" x14ac:dyDescent="0.2">
      <c r="A178">
        <v>2018</v>
      </c>
      <c r="B178" s="1" t="s">
        <v>255</v>
      </c>
      <c r="C178" s="2">
        <v>0</v>
      </c>
      <c r="D178" t="s">
        <v>256</v>
      </c>
      <c r="F178" s="5">
        <v>404214472</v>
      </c>
      <c r="G178" s="3">
        <f t="shared" si="12"/>
        <v>55.661590746350868</v>
      </c>
      <c r="H178" s="3">
        <f t="shared" si="13"/>
        <v>4.0192903353938236</v>
      </c>
      <c r="I178" s="3">
        <f t="shared" si="14"/>
        <v>8.6066118584054809</v>
      </c>
      <c r="J178" s="3">
        <f t="shared" si="15"/>
        <v>19.817456166350244</v>
      </c>
      <c r="K178" s="3">
        <f t="shared" si="16"/>
        <v>15.798165830956417</v>
      </c>
      <c r="L178" s="5">
        <v>7262000</v>
      </c>
      <c r="M178" s="5">
        <v>386640</v>
      </c>
      <c r="N178" s="5">
        <v>6.8610562445768739</v>
      </c>
      <c r="O178" s="5">
        <v>5.587306782130824</v>
      </c>
      <c r="P178" s="5">
        <v>-0.12</v>
      </c>
      <c r="Q178" s="5">
        <v>-19.181000000000001</v>
      </c>
      <c r="R178" s="5">
        <v>2.2826873598832287</v>
      </c>
      <c r="S178" s="5">
        <v>0.56898925915725695</v>
      </c>
    </row>
    <row r="179" spans="1:19" x14ac:dyDescent="0.2">
      <c r="A179">
        <v>2019</v>
      </c>
      <c r="B179" s="1" t="s">
        <v>257</v>
      </c>
      <c r="C179" s="2">
        <v>0</v>
      </c>
      <c r="D179" t="s">
        <v>258</v>
      </c>
      <c r="F179" s="5">
        <v>138000000</v>
      </c>
      <c r="G179" s="3">
        <f t="shared" si="12"/>
        <v>653.47716144674166</v>
      </c>
      <c r="H179" s="3">
        <f t="shared" si="13"/>
        <v>6.4823075843996261</v>
      </c>
      <c r="I179" s="3">
        <f t="shared" si="14"/>
        <v>8.1398790864012369</v>
      </c>
      <c r="J179" s="3">
        <f t="shared" si="15"/>
        <v>18.742764243121478</v>
      </c>
      <c r="K179" s="3">
        <f t="shared" si="16"/>
        <v>12.260456658721854</v>
      </c>
      <c r="L179" s="5">
        <v>211178</v>
      </c>
      <c r="M179" s="5">
        <v>345817</v>
      </c>
      <c r="N179" s="5">
        <v>5.3246486724968811</v>
      </c>
      <c r="O179" s="5">
        <v>5.5388463389226317</v>
      </c>
      <c r="P179" s="5">
        <v>16.88</v>
      </c>
      <c r="Q179" s="5">
        <v>-1.4550000000000001</v>
      </c>
      <c r="R179" s="5">
        <v>0.10824131532571507</v>
      </c>
      <c r="S179" s="5">
        <v>0.20084004962638152</v>
      </c>
    </row>
    <row r="180" spans="1:19" x14ac:dyDescent="0.2">
      <c r="A180">
        <v>2017</v>
      </c>
      <c r="B180" s="1" t="s">
        <v>259</v>
      </c>
      <c r="C180" s="2">
        <v>0</v>
      </c>
      <c r="D180" t="s">
        <v>260</v>
      </c>
      <c r="F180" s="5">
        <v>289000000</v>
      </c>
      <c r="G180" s="3">
        <f t="shared" si="12"/>
        <v>68.041961878137087</v>
      </c>
      <c r="H180" s="3">
        <f t="shared" si="13"/>
        <v>4.2201246012997515</v>
      </c>
      <c r="I180" s="3">
        <f t="shared" si="14"/>
        <v>8.4608978427565482</v>
      </c>
      <c r="J180" s="3">
        <f t="shared" si="15"/>
        <v>19.481937246076708</v>
      </c>
      <c r="K180" s="3">
        <f t="shared" si="16"/>
        <v>15.261812644776954</v>
      </c>
      <c r="L180" s="5">
        <v>4247379</v>
      </c>
      <c r="M180" s="5">
        <v>1304649</v>
      </c>
      <c r="N180" s="5">
        <v>6.6281210154679053</v>
      </c>
      <c r="O180" s="5">
        <v>6.1154936857225586</v>
      </c>
      <c r="P180" s="5">
        <v>0.85</v>
      </c>
      <c r="Q180" s="5">
        <v>-2.4279999999999999</v>
      </c>
      <c r="R180" s="5">
        <v>0.43975084813825527</v>
      </c>
      <c r="S180" s="5">
        <v>0.43589493661855933</v>
      </c>
    </row>
    <row r="181" spans="1:19" x14ac:dyDescent="0.2">
      <c r="A181">
        <v>2017</v>
      </c>
      <c r="B181" s="1" t="s">
        <v>261</v>
      </c>
      <c r="C181" s="2">
        <v>0</v>
      </c>
      <c r="D181" t="s">
        <v>262</v>
      </c>
      <c r="F181" s="5">
        <v>49597000</v>
      </c>
      <c r="G181" s="3">
        <f t="shared" si="12"/>
        <v>162.83253827288576</v>
      </c>
      <c r="H181" s="3">
        <f t="shared" si="13"/>
        <v>5.0927223001388509</v>
      </c>
      <c r="I181" s="3">
        <f t="shared" si="14"/>
        <v>7.6954554078843707</v>
      </c>
      <c r="J181" s="3">
        <f t="shared" si="15"/>
        <v>17.719440905994965</v>
      </c>
      <c r="K181" s="3">
        <f t="shared" si="16"/>
        <v>12.626718605856114</v>
      </c>
      <c r="L181" s="5">
        <v>304589</v>
      </c>
      <c r="M181" s="5">
        <v>25433</v>
      </c>
      <c r="N181" s="5">
        <v>5.4837142150684315</v>
      </c>
      <c r="O181" s="5">
        <v>4.4053975912649967</v>
      </c>
      <c r="P181" s="5">
        <v>0.49</v>
      </c>
      <c r="Q181" s="5">
        <v>-8.3699999999999992</v>
      </c>
      <c r="R181" s="5">
        <v>8.6004513916312197E-2</v>
      </c>
      <c r="S181" s="5">
        <v>0.54558437763674983</v>
      </c>
    </row>
    <row r="182" spans="1:19" x14ac:dyDescent="0.2">
      <c r="A182">
        <v>2020</v>
      </c>
      <c r="B182" s="1" t="s">
        <v>263</v>
      </c>
      <c r="C182" s="2">
        <v>0</v>
      </c>
      <c r="D182" t="s">
        <v>264</v>
      </c>
      <c r="F182" s="5">
        <v>225030000</v>
      </c>
      <c r="G182" s="3">
        <f t="shared" si="12"/>
        <v>1642.9265016171541</v>
      </c>
      <c r="H182" s="3">
        <f t="shared" si="13"/>
        <v>7.4042343827805164</v>
      </c>
      <c r="I182" s="3">
        <f t="shared" si="14"/>
        <v>8.3522404201822305</v>
      </c>
      <c r="J182" s="3">
        <f t="shared" si="15"/>
        <v>19.231744284613928</v>
      </c>
      <c r="K182" s="3">
        <f t="shared" si="16"/>
        <v>11.827509901833412</v>
      </c>
      <c r="L182" s="5">
        <v>136969</v>
      </c>
      <c r="M182" s="5">
        <v>763689</v>
      </c>
      <c r="N182" s="5">
        <v>5.1366222850223222</v>
      </c>
      <c r="O182" s="5">
        <v>5.8829165351702226</v>
      </c>
      <c r="P182" s="5">
        <v>-6.53</v>
      </c>
      <c r="Q182" s="5">
        <v>-1.212</v>
      </c>
      <c r="R182" s="5">
        <v>0.74833780741845635</v>
      </c>
      <c r="S182" s="5">
        <v>1.1753097416203666</v>
      </c>
    </row>
    <row r="183" spans="1:19" x14ac:dyDescent="0.2">
      <c r="A183">
        <v>2020</v>
      </c>
      <c r="B183" s="1" t="s">
        <v>265</v>
      </c>
      <c r="C183" s="2">
        <v>0</v>
      </c>
      <c r="D183" t="s">
        <v>266</v>
      </c>
      <c r="F183" s="5">
        <v>750000000</v>
      </c>
      <c r="G183" s="3">
        <f t="shared" si="12"/>
        <v>115.41027197584694</v>
      </c>
      <c r="H183" s="3">
        <f t="shared" si="13"/>
        <v>4.7484933620350906</v>
      </c>
      <c r="I183" s="3">
        <f t="shared" si="14"/>
        <v>8.8750612633917001</v>
      </c>
      <c r="J183" s="3">
        <f t="shared" si="15"/>
        <v>20.435583764494631</v>
      </c>
      <c r="K183" s="3">
        <f t="shared" si="16"/>
        <v>15.687090402459541</v>
      </c>
      <c r="L183" s="5">
        <v>6498555</v>
      </c>
      <c r="M183" s="5">
        <v>3498302</v>
      </c>
      <c r="N183" s="5">
        <v>6.8128167989056401</v>
      </c>
      <c r="O183" s="5">
        <v>6.5438572983593932</v>
      </c>
      <c r="P183" s="5">
        <v>0.94</v>
      </c>
      <c r="Q183" s="5">
        <v>-4.2999999999999997E-2</v>
      </c>
      <c r="R183" s="5">
        <v>0.25486247069611778</v>
      </c>
      <c r="S183" s="5">
        <v>0.35306633551612626</v>
      </c>
    </row>
    <row r="184" spans="1:19" x14ac:dyDescent="0.2">
      <c r="A184">
        <v>2019</v>
      </c>
      <c r="B184" s="1" t="s">
        <v>267</v>
      </c>
      <c r="C184" s="2">
        <v>0</v>
      </c>
      <c r="D184" t="s">
        <v>268</v>
      </c>
      <c r="F184" s="5">
        <v>1840000000</v>
      </c>
      <c r="G184" s="3">
        <f t="shared" si="12"/>
        <v>61.87033900305498</v>
      </c>
      <c r="H184" s="3">
        <f t="shared" si="13"/>
        <v>4.1250408888079084</v>
      </c>
      <c r="I184" s="3">
        <f t="shared" si="14"/>
        <v>9.2648178230095368</v>
      </c>
      <c r="J184" s="3">
        <f t="shared" si="15"/>
        <v>21.333031408567305</v>
      </c>
      <c r="K184" s="3">
        <f t="shared" si="16"/>
        <v>17.207990519759395</v>
      </c>
      <c r="L184" s="5">
        <v>29739614</v>
      </c>
      <c r="M184" s="5">
        <v>57442267</v>
      </c>
      <c r="N184" s="5">
        <v>7.4733353273749765</v>
      </c>
      <c r="O184" s="5">
        <v>7.7592315713136717</v>
      </c>
      <c r="P184" s="5">
        <v>12.79</v>
      </c>
      <c r="Q184" s="5">
        <v>-0.109</v>
      </c>
      <c r="R184" s="5">
        <v>0.73206713388013667</v>
      </c>
      <c r="S184" s="5">
        <v>0.40253955548985942</v>
      </c>
    </row>
    <row r="185" spans="1:19" x14ac:dyDescent="0.2">
      <c r="A185">
        <v>2020</v>
      </c>
      <c r="B185" s="1" t="s">
        <v>269</v>
      </c>
      <c r="C185" s="2">
        <v>0</v>
      </c>
      <c r="D185" t="s">
        <v>270</v>
      </c>
      <c r="F185" s="5">
        <v>345000000</v>
      </c>
      <c r="G185" s="3">
        <f t="shared" si="12"/>
        <v>117.50661187566098</v>
      </c>
      <c r="H185" s="3">
        <f t="shared" si="13"/>
        <v>4.7664946032832658</v>
      </c>
      <c r="I185" s="3">
        <f t="shared" si="14"/>
        <v>8.5378190950732744</v>
      </c>
      <c r="J185" s="3">
        <f t="shared" si="15"/>
        <v>19.659054974995634</v>
      </c>
      <c r="K185" s="3">
        <f t="shared" si="16"/>
        <v>14.892560371712369</v>
      </c>
      <c r="L185" s="5">
        <v>2936005</v>
      </c>
      <c r="M185" s="5">
        <v>5092498</v>
      </c>
      <c r="N185" s="5">
        <v>6.4677567908457227</v>
      </c>
      <c r="O185" s="5">
        <v>6.7069308671097794</v>
      </c>
      <c r="P185" s="5">
        <v>4.33</v>
      </c>
      <c r="Q185" s="5">
        <v>2.2080000000000002</v>
      </c>
      <c r="R185" s="5">
        <v>0.35506355883024898</v>
      </c>
      <c r="S185" s="5">
        <v>0.41076088085681051</v>
      </c>
    </row>
    <row r="186" spans="1:19" x14ac:dyDescent="0.2">
      <c r="A186">
        <v>2020</v>
      </c>
      <c r="B186" s="1" t="s">
        <v>271</v>
      </c>
      <c r="C186" s="2">
        <v>0</v>
      </c>
      <c r="D186" t="s">
        <v>272</v>
      </c>
      <c r="F186" s="5">
        <v>175000000</v>
      </c>
      <c r="G186" s="3">
        <f t="shared" si="12"/>
        <v>24.845912747969308</v>
      </c>
      <c r="H186" s="3">
        <f t="shared" si="13"/>
        <v>3.2126932620719368</v>
      </c>
      <c r="I186" s="3">
        <f t="shared" si="14"/>
        <v>8.2430380486862944</v>
      </c>
      <c r="J186" s="3">
        <f t="shared" si="15"/>
        <v>18.980296531887788</v>
      </c>
      <c r="K186" s="3">
        <f t="shared" si="16"/>
        <v>15.767603269815851</v>
      </c>
      <c r="L186" s="5">
        <v>7043412</v>
      </c>
      <c r="M186" s="5">
        <v>2759421</v>
      </c>
      <c r="N186" s="5">
        <v>6.8477830929206949</v>
      </c>
      <c r="O186" s="5">
        <v>6.4408179650781481</v>
      </c>
      <c r="P186" s="5">
        <v>1.1599999999999999</v>
      </c>
      <c r="Q186" s="5">
        <v>7.5469999999999997</v>
      </c>
      <c r="R186" s="5">
        <v>0.55357824428394709</v>
      </c>
      <c r="S186" s="5">
        <v>0.31508947652075442</v>
      </c>
    </row>
    <row r="187" spans="1:19" x14ac:dyDescent="0.2">
      <c r="A187">
        <v>2020</v>
      </c>
      <c r="B187" s="1" t="s">
        <v>112</v>
      </c>
      <c r="C187" s="2">
        <v>0</v>
      </c>
      <c r="D187" t="s">
        <v>113</v>
      </c>
      <c r="F187" s="5">
        <v>565000000</v>
      </c>
      <c r="G187" s="3">
        <f t="shared" si="12"/>
        <v>131.66737976787391</v>
      </c>
      <c r="H187" s="3">
        <f t="shared" si="13"/>
        <v>4.8802788921768823</v>
      </c>
      <c r="I187" s="3">
        <f t="shared" si="14"/>
        <v>8.7520484478194387</v>
      </c>
      <c r="J187" s="3">
        <f t="shared" si="15"/>
        <v>20.152336289110714</v>
      </c>
      <c r="K187" s="3">
        <f t="shared" si="16"/>
        <v>15.272057396933834</v>
      </c>
      <c r="L187" s="5">
        <v>4291116</v>
      </c>
      <c r="M187" s="5">
        <v>6213297</v>
      </c>
      <c r="N187" s="5">
        <v>6.6325702547981038</v>
      </c>
      <c r="O187" s="5">
        <v>6.7933221136933142</v>
      </c>
      <c r="P187" s="5">
        <v>2.16</v>
      </c>
      <c r="Q187" s="5">
        <v>0.86499999999999999</v>
      </c>
      <c r="R187" s="5">
        <v>0.34832193193447825</v>
      </c>
      <c r="S187" s="5">
        <v>0.19778957268924913</v>
      </c>
    </row>
    <row r="188" spans="1:19" x14ac:dyDescent="0.2">
      <c r="A188">
        <v>2018</v>
      </c>
      <c r="B188" s="1" t="s">
        <v>114</v>
      </c>
      <c r="C188" s="2">
        <v>0</v>
      </c>
      <c r="D188" t="s">
        <v>115</v>
      </c>
      <c r="F188" s="5">
        <v>300000000</v>
      </c>
      <c r="G188" s="3">
        <f t="shared" si="12"/>
        <v>347.39913845013666</v>
      </c>
      <c r="H188" s="3">
        <f t="shared" si="13"/>
        <v>5.85047437381008</v>
      </c>
      <c r="I188" s="3">
        <f t="shared" si="14"/>
        <v>8.4771212547196626</v>
      </c>
      <c r="J188" s="3">
        <f t="shared" si="15"/>
        <v>19.519293032620475</v>
      </c>
      <c r="K188" s="3">
        <f t="shared" si="16"/>
        <v>13.668818658810395</v>
      </c>
      <c r="L188" s="5">
        <v>863560</v>
      </c>
      <c r="M188" s="5">
        <v>948243</v>
      </c>
      <c r="N188" s="5">
        <v>5.9362925176575621</v>
      </c>
      <c r="O188" s="5">
        <v>5.9769196453926563</v>
      </c>
      <c r="P188" s="5">
        <v>7.49</v>
      </c>
      <c r="Q188" s="5">
        <v>-6.1470000000000002</v>
      </c>
      <c r="R188" s="5">
        <v>8.1071708849392493E-2</v>
      </c>
      <c r="S188" s="5">
        <v>0.66758650238547412</v>
      </c>
    </row>
    <row r="189" spans="1:19" x14ac:dyDescent="0.2">
      <c r="A189">
        <v>2020</v>
      </c>
      <c r="B189" s="1" t="s">
        <v>273</v>
      </c>
      <c r="C189" s="2">
        <v>0</v>
      </c>
      <c r="D189" t="s">
        <v>274</v>
      </c>
      <c r="F189" s="5">
        <v>315489000</v>
      </c>
      <c r="G189" s="3">
        <f t="shared" si="12"/>
        <v>272.12740319301537</v>
      </c>
      <c r="H189" s="3">
        <f t="shared" si="13"/>
        <v>5.606270350725695</v>
      </c>
      <c r="I189" s="3">
        <f t="shared" si="14"/>
        <v>8.4989842215117442</v>
      </c>
      <c r="J189" s="3">
        <f t="shared" si="15"/>
        <v>19.569634374044547</v>
      </c>
      <c r="K189" s="3">
        <f t="shared" si="16"/>
        <v>13.963364023318853</v>
      </c>
      <c r="L189" s="5">
        <v>1159343</v>
      </c>
      <c r="M189" s="5">
        <v>185856</v>
      </c>
      <c r="N189" s="5">
        <v>6.064211944133767</v>
      </c>
      <c r="O189" s="5">
        <v>5.2691765860119437</v>
      </c>
      <c r="P189" s="5">
        <v>0.39</v>
      </c>
      <c r="Q189" s="5">
        <v>4.6449999999999996</v>
      </c>
      <c r="R189" s="5">
        <v>0.80938891333220686</v>
      </c>
      <c r="S189" s="5">
        <v>0.34465986338814314</v>
      </c>
    </row>
    <row r="190" spans="1:19" x14ac:dyDescent="0.2">
      <c r="A190">
        <v>2019</v>
      </c>
      <c r="B190" s="1" t="s">
        <v>275</v>
      </c>
      <c r="C190" s="2">
        <v>0</v>
      </c>
      <c r="D190" t="s">
        <v>276</v>
      </c>
      <c r="F190" s="5">
        <v>230000000</v>
      </c>
      <c r="G190" s="3">
        <f t="shared" si="12"/>
        <v>451.71819854782422</v>
      </c>
      <c r="H190" s="3">
        <f t="shared" si="13"/>
        <v>6.1130585308634213</v>
      </c>
      <c r="I190" s="3">
        <f t="shared" si="14"/>
        <v>8.3617278360175931</v>
      </c>
      <c r="J190" s="3">
        <f t="shared" si="15"/>
        <v>19.25358986688747</v>
      </c>
      <c r="K190" s="3">
        <f t="shared" si="16"/>
        <v>13.140531336024049</v>
      </c>
      <c r="L190" s="5">
        <v>509167</v>
      </c>
      <c r="M190" s="5">
        <v>2992846</v>
      </c>
      <c r="N190" s="5">
        <v>5.706860248512009</v>
      </c>
      <c r="O190" s="5">
        <v>6.4760843703413915</v>
      </c>
      <c r="P190" s="5">
        <v>171.6</v>
      </c>
      <c r="Q190" s="5">
        <v>-8.3629999999999995</v>
      </c>
      <c r="R190" s="5">
        <v>0.33112947416618416</v>
      </c>
      <c r="S190" s="5">
        <v>0.72913209222121622</v>
      </c>
    </row>
    <row r="191" spans="1:19" x14ac:dyDescent="0.2">
      <c r="A191">
        <v>2020</v>
      </c>
      <c r="B191" s="1" t="s">
        <v>277</v>
      </c>
      <c r="C191" s="2">
        <v>0</v>
      </c>
      <c r="D191" t="s">
        <v>278</v>
      </c>
      <c r="F191" s="5">
        <v>189750000</v>
      </c>
      <c r="G191" s="3">
        <f t="shared" si="12"/>
        <v>404.02857477456377</v>
      </c>
      <c r="H191" s="3">
        <f t="shared" si="13"/>
        <v>6.0014856050999361</v>
      </c>
      <c r="I191" s="3">
        <f t="shared" si="14"/>
        <v>8.2781817845675185</v>
      </c>
      <c r="J191" s="3">
        <f t="shared" si="15"/>
        <v>19.061217974240012</v>
      </c>
      <c r="K191" s="3">
        <f t="shared" si="16"/>
        <v>13.059732369140077</v>
      </c>
      <c r="L191" s="5">
        <v>469645</v>
      </c>
      <c r="M191" s="5">
        <v>3707724</v>
      </c>
      <c r="N191" s="5">
        <v>5.671769703050817</v>
      </c>
      <c r="O191" s="5">
        <v>6.5691073981428394</v>
      </c>
      <c r="P191" s="5">
        <v>15.41</v>
      </c>
      <c r="Q191" s="5">
        <v>-1.649</v>
      </c>
      <c r="R191" s="5">
        <v>0.90831447671759236</v>
      </c>
      <c r="S191" s="5">
        <v>0.34132163655527048</v>
      </c>
    </row>
    <row r="192" spans="1:19" x14ac:dyDescent="0.2">
      <c r="A192">
        <v>2019</v>
      </c>
      <c r="B192" s="1" t="s">
        <v>279</v>
      </c>
      <c r="C192" s="2">
        <v>0</v>
      </c>
      <c r="D192" t="s">
        <v>280</v>
      </c>
      <c r="F192" s="5">
        <v>230000000</v>
      </c>
      <c r="G192" s="3">
        <f t="shared" si="12"/>
        <v>477.33390336686432</v>
      </c>
      <c r="H192" s="3">
        <f t="shared" si="13"/>
        <v>6.1682162530560927</v>
      </c>
      <c r="I192" s="3">
        <f t="shared" si="14"/>
        <v>8.3617278360175931</v>
      </c>
      <c r="J192" s="3">
        <f t="shared" si="15"/>
        <v>19.25358986688747</v>
      </c>
      <c r="K192" s="3">
        <f t="shared" si="16"/>
        <v>13.085373613831377</v>
      </c>
      <c r="L192" s="5">
        <v>481843</v>
      </c>
      <c r="M192" s="5">
        <v>1944942</v>
      </c>
      <c r="N192" s="5">
        <v>5.6829055541293796</v>
      </c>
      <c r="O192" s="5">
        <v>6.2889066547848484</v>
      </c>
      <c r="P192" s="5">
        <v>6.04</v>
      </c>
      <c r="Q192" s="5">
        <v>0.29699999999999999</v>
      </c>
      <c r="R192" s="5">
        <v>0.88256876655982741</v>
      </c>
      <c r="S192" s="5">
        <v>6.588868158300526E-2</v>
      </c>
    </row>
    <row r="193" spans="1:19" x14ac:dyDescent="0.2">
      <c r="A193">
        <v>2020</v>
      </c>
      <c r="B193" s="1" t="s">
        <v>281</v>
      </c>
      <c r="C193" s="2">
        <v>0</v>
      </c>
      <c r="D193" t="s">
        <v>282</v>
      </c>
      <c r="F193" s="5">
        <v>86250000</v>
      </c>
      <c r="G193" s="3">
        <f t="shared" si="12"/>
        <v>791.37878829585179</v>
      </c>
      <c r="H193" s="3">
        <f t="shared" si="13"/>
        <v>6.67377672583227</v>
      </c>
      <c r="I193" s="3">
        <f t="shared" si="14"/>
        <v>7.9357591037453119</v>
      </c>
      <c r="J193" s="3">
        <f t="shared" si="15"/>
        <v>18.272760613875743</v>
      </c>
      <c r="K193" s="3">
        <f t="shared" si="16"/>
        <v>11.598983888043474</v>
      </c>
      <c r="L193" s="5">
        <v>108987</v>
      </c>
      <c r="M193" s="5">
        <v>191862</v>
      </c>
      <c r="N193" s="5">
        <v>5.0373746982620053</v>
      </c>
      <c r="O193" s="5">
        <v>5.2829889673122965</v>
      </c>
      <c r="P193" s="5">
        <v>16.489999999999998</v>
      </c>
      <c r="Q193" s="5">
        <v>-4.49</v>
      </c>
      <c r="R193" s="5">
        <v>-2.3877660889607952E-2</v>
      </c>
      <c r="S193" s="5">
        <v>0.53497206088799587</v>
      </c>
    </row>
    <row r="194" spans="1:19" x14ac:dyDescent="0.2">
      <c r="A194">
        <v>2019</v>
      </c>
      <c r="B194" s="1" t="s">
        <v>283</v>
      </c>
      <c r="C194" s="2">
        <v>0</v>
      </c>
      <c r="D194" t="s">
        <v>284</v>
      </c>
      <c r="F194" s="5">
        <v>207000000</v>
      </c>
      <c r="G194" s="3">
        <f t="shared" si="12"/>
        <v>78.977489507821446</v>
      </c>
      <c r="H194" s="3">
        <f t="shared" si="13"/>
        <v>4.3691628689241</v>
      </c>
      <c r="I194" s="3">
        <f t="shared" si="14"/>
        <v>8.3159703454569183</v>
      </c>
      <c r="J194" s="3">
        <f t="shared" si="15"/>
        <v>19.148229351229642</v>
      </c>
      <c r="K194" s="3">
        <f t="shared" si="16"/>
        <v>14.779066482305543</v>
      </c>
      <c r="L194" s="5">
        <v>2621000</v>
      </c>
      <c r="M194" s="5">
        <v>2050590</v>
      </c>
      <c r="N194" s="5">
        <v>6.4184670209466006</v>
      </c>
      <c r="O194" s="5">
        <v>6.3118788351429425</v>
      </c>
      <c r="P194" s="5">
        <v>1.4</v>
      </c>
      <c r="Q194" s="5">
        <v>-3.798</v>
      </c>
      <c r="R194" s="5">
        <v>0.86774179748583546</v>
      </c>
      <c r="S194" s="5">
        <v>5.3414727203357501E-3</v>
      </c>
    </row>
    <row r="195" spans="1:19" x14ac:dyDescent="0.2">
      <c r="A195">
        <v>2020</v>
      </c>
      <c r="B195" s="1" t="s">
        <v>285</v>
      </c>
      <c r="C195" s="2">
        <v>0</v>
      </c>
      <c r="D195" t="s">
        <v>286</v>
      </c>
      <c r="F195" s="5">
        <v>1000000000</v>
      </c>
      <c r="G195" s="3">
        <f t="shared" ref="G195:G196" si="18">F195/L195</f>
        <v>16.849199663016005</v>
      </c>
      <c r="H195" s="3">
        <f t="shared" ref="H195:H196" si="19">LN(G195)</f>
        <v>2.8243031579264599</v>
      </c>
      <c r="I195" s="3">
        <f t="shared" ref="I195:I196" si="20">LOG10(F195)</f>
        <v>9</v>
      </c>
      <c r="J195" s="3">
        <f t="shared" ref="J195:J196" si="21">LN(F195)</f>
        <v>20.72326583694641</v>
      </c>
      <c r="K195" s="3">
        <f t="shared" ref="K195:K196" si="22">LN(L195)</f>
        <v>17.898962679019952</v>
      </c>
      <c r="L195" s="5">
        <v>59350000</v>
      </c>
      <c r="M195" s="5">
        <v>12280848</v>
      </c>
      <c r="N195" s="5">
        <v>7.7734207232906103</v>
      </c>
      <c r="O195" s="5">
        <v>7.0892283561378298</v>
      </c>
      <c r="P195" s="5">
        <v>-102.91</v>
      </c>
      <c r="Q195" s="5">
        <v>-2.2370000000000001</v>
      </c>
      <c r="R195" s="5">
        <v>0.7719762405660433</v>
      </c>
      <c r="S195" s="5">
        <v>0.40968828980623423</v>
      </c>
    </row>
    <row r="196" spans="1:19" x14ac:dyDescent="0.2">
      <c r="A196">
        <v>2020</v>
      </c>
      <c r="B196" s="1" t="s">
        <v>287</v>
      </c>
      <c r="C196" s="2">
        <v>0</v>
      </c>
      <c r="D196" t="s">
        <v>288</v>
      </c>
      <c r="F196" s="5">
        <v>143750000</v>
      </c>
      <c r="G196" s="3">
        <f t="shared" si="18"/>
        <v>469.30806850755135</v>
      </c>
      <c r="H196" s="3">
        <f t="shared" si="19"/>
        <v>6.1512594152959883</v>
      </c>
      <c r="I196" s="3">
        <f t="shared" si="20"/>
        <v>8.157607853361668</v>
      </c>
      <c r="J196" s="3">
        <f t="shared" si="21"/>
        <v>18.783586237641735</v>
      </c>
      <c r="K196" s="3">
        <f t="shared" si="22"/>
        <v>12.632326822345746</v>
      </c>
      <c r="L196" s="5">
        <v>306302</v>
      </c>
      <c r="M196" s="5">
        <v>693111</v>
      </c>
      <c r="N196" s="5">
        <v>5.4861498325431972</v>
      </c>
      <c r="O196" s="5">
        <v>5.8408027913610052</v>
      </c>
      <c r="P196" s="5">
        <v>7.94</v>
      </c>
      <c r="Q196" s="5">
        <v>9.5000000000000001E-2</v>
      </c>
      <c r="R196" s="5">
        <v>0.97000108496817095</v>
      </c>
      <c r="S196" s="5">
        <v>3.7544645480604107E-2</v>
      </c>
    </row>
    <row r="197" spans="1:19" x14ac:dyDescent="0.2">
      <c r="G197" s="8"/>
      <c r="H197" s="8"/>
      <c r="I197" s="8"/>
      <c r="J197" s="8"/>
      <c r="K197" s="8"/>
      <c r="L197" s="8"/>
      <c r="N197" s="8"/>
    </row>
    <row r="198" spans="1:19" x14ac:dyDescent="0.2">
      <c r="H19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Convertible bond Data</vt:lpstr>
      <vt:lpstr>Firm Data</vt:lpstr>
      <vt:lpstr>Private Firm data</vt:lpstr>
      <vt:lpstr>Public Firm data</vt:lpstr>
      <vt:lpstr>Convertible bond - Public </vt:lpstr>
      <vt:lpstr>Convertible bond private</vt:lpstr>
      <vt:lpstr>Regression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Augustine</dc:creator>
  <cp:keywords/>
  <dc:description/>
  <cp:lastModifiedBy>Augustine Agyei</cp:lastModifiedBy>
  <dcterms:created xsi:type="dcterms:W3CDTF">2024-02-16T15:17:29Z</dcterms:created>
  <dcterms:modified xsi:type="dcterms:W3CDTF">2024-02-17T17:12:08Z</dcterms:modified>
  <cp:category/>
</cp:coreProperties>
</file>