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chartsheets/sheet3.xml" ContentType="application/vnd.openxmlformats-officedocument.spreadsheetml.chart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checkCompatibility="1" autoCompressPictures="0"/>
  <bookViews>
    <workbookView xWindow="0" yWindow="0" windowWidth="25600" windowHeight="15480" tabRatio="500" activeTab="2"/>
  </bookViews>
  <sheets>
    <sheet name="most common clue issues" sheetId="5" r:id="rId1"/>
    <sheet name="Sheet1" sheetId="1" r:id="rId2"/>
    <sheet name="clue-solve-split" sheetId="6" r:id="rId3"/>
    <sheet name="Sheet2" sheetId="2" r:id="rId4"/>
    <sheet name="solving-time" sheetId="8" r:id="rId5"/>
    <sheet name="solve time" sheetId="7" r:id="rId6"/>
  </sheets>
  <definedNames>
    <definedName name="_xlnm._FilterDatabase" localSheetId="1" hidden="1">Sheet1!$A$1:$M$101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8" i="2" l="1"/>
  <c r="M9" i="2"/>
  <c r="M10" i="2"/>
  <c r="M11" i="2"/>
  <c r="M12" i="2"/>
  <c r="M13" i="2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2" i="1"/>
  <c r="G1" i="2"/>
  <c r="G2" i="2"/>
  <c r="F1" i="2"/>
  <c r="F2" i="2"/>
  <c r="E1" i="2"/>
  <c r="E2" i="2"/>
  <c r="D1" i="2"/>
  <c r="D2" i="2"/>
  <c r="C1" i="2"/>
  <c r="C2" i="2"/>
  <c r="B1" i="2"/>
  <c r="B2" i="2"/>
  <c r="A1" i="2"/>
  <c r="A2" i="2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I1" i="2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H1" i="2"/>
</calcChain>
</file>

<file path=xl/sharedStrings.xml><?xml version="1.0" encoding="utf-8"?>
<sst xmlns="http://schemas.openxmlformats.org/spreadsheetml/2006/main" count="242" uniqueCount="231">
  <si>
    <t>Unparsable Structure</t>
  </si>
  <si>
    <t>Going round in the morning determined to catch one</t>
  </si>
  <si>
    <t>Bloodhound in film</t>
  </si>
  <si>
    <t>Clue Number</t>
  </si>
  <si>
    <t>Just Definition Issues</t>
  </si>
  <si>
    <t>Just Indicator Issues</t>
  </si>
  <si>
    <t>Expression Indicator Not Found</t>
  </si>
  <si>
    <t xml:space="preserve">New/unknown clue type </t>
  </si>
  <si>
    <t>No dictionary match between Answer and Definition</t>
  </si>
  <si>
    <t>Knowledge not in dataset</t>
  </si>
  <si>
    <t>Synonym required in clue not in dataset</t>
  </si>
  <si>
    <t>Answer not in wordlist</t>
  </si>
  <si>
    <t>Expression Indicator not found</t>
  </si>
  <si>
    <t>Solveable and verifiable</t>
  </si>
  <si>
    <t>Solvable but no match</t>
  </si>
  <si>
    <t>Easily collectable data</t>
  </si>
  <si>
    <t>More complex data</t>
  </si>
  <si>
    <t>Program modifications needed</t>
  </si>
  <si>
    <t>Not solvable with current approach</t>
  </si>
  <si>
    <t>Easy data</t>
  </si>
  <si>
    <t>Issue</t>
  </si>
  <si>
    <t>Issue2</t>
  </si>
  <si>
    <t>Category</t>
  </si>
  <si>
    <t>Percentage</t>
  </si>
  <si>
    <t>Solvable but no verification</t>
  </si>
  <si>
    <t>Require more complex data</t>
  </si>
  <si>
    <t>Clue Solved in</t>
  </si>
  <si>
    <t>5 seconds</t>
  </si>
  <si>
    <t>10 seconds</t>
  </si>
  <si>
    <t>30 seconds</t>
  </si>
  <si>
    <t>1 minute</t>
  </si>
  <si>
    <t>5 minutes</t>
  </si>
  <si>
    <t>10 minutes</t>
  </si>
  <si>
    <t>Could be solved with easily collectable data</t>
  </si>
  <si>
    <t>Six menace bewildered former government agent</t>
  </si>
  <si>
    <t>EXCISEMAN</t>
  </si>
  <si>
    <t>Criticise a revolutionarys swagger</t>
  </si>
  <si>
    <t>PANACHE</t>
  </si>
  <si>
    <t>Funeral car stopped by traffic light Just the opposite  went over</t>
  </si>
  <si>
    <t>REHEARSED</t>
  </si>
  <si>
    <t>Content of the picture Ben Hur say</t>
  </si>
  <si>
    <t>EPIC</t>
  </si>
  <si>
    <t>Poet reportedly in a thin woollen vest</t>
  </si>
  <si>
    <t>SPENCER</t>
  </si>
  <si>
    <t>Inquisitive about eg a bouquet</t>
  </si>
  <si>
    <t>NOSEGAY</t>
  </si>
  <si>
    <t>AMBIENT</t>
  </si>
  <si>
    <t>Prevailing trend in Sri Lanka one connected with tea</t>
  </si>
  <si>
    <t>CLIMATE</t>
  </si>
  <si>
    <t>Group of singers not one with bit of talent</t>
  </si>
  <si>
    <t>NONET</t>
  </si>
  <si>
    <t>Satellite phone and its unusual ring</t>
  </si>
  <si>
    <t>CALLISTO</t>
  </si>
  <si>
    <t>Sit still initially enthralled by US writer</t>
  </si>
  <si>
    <t>POSE</t>
  </si>
  <si>
    <t>Went to the polls opposing old Edward</t>
  </si>
  <si>
    <t>VOTED</t>
  </si>
  <si>
    <t>Greek writer a model brought over</t>
  </si>
  <si>
    <t>AESOP</t>
  </si>
  <si>
    <t>Old man tucking into whats left of meal</t>
  </si>
  <si>
    <t>REPAST</t>
  </si>
  <si>
    <t>Savage one in racing stable</t>
  </si>
  <si>
    <t>BESTIAL</t>
  </si>
  <si>
    <t>In nightclub hold forth about duo initially offkey</t>
  </si>
  <si>
    <t>DISCORDANT</t>
  </si>
  <si>
    <t>One female in car shows flair</t>
  </si>
  <si>
    <t>GIFT</t>
  </si>
  <si>
    <t>Rather unfriendly one in high school</t>
  </si>
  <si>
    <t>COOLISH</t>
  </si>
  <si>
    <t>Begin going round superior royal house</t>
  </si>
  <si>
    <t>STUART</t>
  </si>
  <si>
    <t>Section of church supporting king a villain</t>
  </si>
  <si>
    <t>KNAVE</t>
  </si>
  <si>
    <t>Came into the diner in disguise about one</t>
  </si>
  <si>
    <t>INHERITED</t>
  </si>
  <si>
    <t>Flummox with puns on live broadcast</t>
  </si>
  <si>
    <t>NONPLUS</t>
  </si>
  <si>
    <t>Having knowledge of a conflict ending in peace</t>
  </si>
  <si>
    <t>AWARE</t>
  </si>
  <si>
    <t>Monster captured by armed US agent</t>
  </si>
  <si>
    <t>MEDUSA</t>
  </si>
  <si>
    <t>Governor can holding girl</t>
  </si>
  <si>
    <t>CASTELLAN</t>
  </si>
  <si>
    <t>Bird left Noahs ship</t>
  </si>
  <si>
    <t>LARK</t>
  </si>
  <si>
    <t>The best amongst the literati</t>
  </si>
  <si>
    <t>ELITE</t>
  </si>
  <si>
    <t>Theres fury when old car fails to start</t>
  </si>
  <si>
    <t>ANGER</t>
  </si>
  <si>
    <t>Group member departs with stranger</t>
  </si>
  <si>
    <t>DRUMMER</t>
  </si>
  <si>
    <t>Sauce  favourite covering piece of savoury duck</t>
  </si>
  <si>
    <t>PESTO</t>
  </si>
  <si>
    <t>A distress call about top insulating material</t>
  </si>
  <si>
    <t>ASBESTOS</t>
  </si>
  <si>
    <t>Very  good air conditioning at top of escalator</t>
  </si>
  <si>
    <t>ACE</t>
  </si>
  <si>
    <t>Oppose the others crossing island</t>
  </si>
  <si>
    <t>RESIST</t>
  </si>
  <si>
    <t>Brief letters attack revolutionary</t>
  </si>
  <si>
    <t>NOTES</t>
  </si>
  <si>
    <t>Some weather  Malvern is hot</t>
  </si>
  <si>
    <t>THERMAL</t>
  </si>
  <si>
    <t>Washington for example</t>
  </si>
  <si>
    <t>STATESMAN</t>
  </si>
  <si>
    <t>Managed on extremely grotesque cooking stove</t>
  </si>
  <si>
    <t>RANGE</t>
  </si>
  <si>
    <t>Strongly recommend some beefburgers</t>
  </si>
  <si>
    <t>URGE</t>
  </si>
  <si>
    <t>Names I confused after onset of awful medical condition</t>
  </si>
  <si>
    <t>AMNESIA</t>
  </si>
  <si>
    <t>Son is cross failing to identify cutters</t>
  </si>
  <si>
    <t>SCISSORS</t>
  </si>
  <si>
    <t>Island still English</t>
  </si>
  <si>
    <t>BUTE</t>
  </si>
  <si>
    <t>Command from frontier bishop ignored</t>
  </si>
  <si>
    <t>ORDER</t>
  </si>
  <si>
    <t>Description of a nobleman we hear</t>
  </si>
  <si>
    <t>ACCOUNT</t>
  </si>
  <si>
    <t>Wounded girls with swords</t>
  </si>
  <si>
    <t>CUTLASSES</t>
  </si>
  <si>
    <t>Devoted  many but not quite all in gods embrace</t>
  </si>
  <si>
    <t>ZEALOUS</t>
  </si>
  <si>
    <t>Famous pianist  shes playing</t>
  </si>
  <si>
    <t>HESS</t>
  </si>
  <si>
    <t>Fruit a necessity over in South Africa</t>
  </si>
  <si>
    <t>SATSUMA</t>
  </si>
  <si>
    <t>Emphasised editor is under pressure</t>
  </si>
  <si>
    <t>STRESSED</t>
  </si>
  <si>
    <t>Complain about onset of pneumonia or flu</t>
  </si>
  <si>
    <t>GRIPPE</t>
  </si>
  <si>
    <t>Courtier came and sold bubbly</t>
  </si>
  <si>
    <t>DAMOCLES</t>
  </si>
  <si>
    <t>Retired professors in Cambridge ultimately deserve one</t>
  </si>
  <si>
    <t>EMERITI</t>
  </si>
  <si>
    <t>A new member returned with a backer</t>
  </si>
  <si>
    <t>ANGEL</t>
  </si>
  <si>
    <t>English poets reported row</t>
  </si>
  <si>
    <t>NOYES</t>
  </si>
  <si>
    <t>Some women at a laundry in a former SA province</t>
  </si>
  <si>
    <t>NATAL</t>
  </si>
  <si>
    <t>Something of little value found in sack by a bank clerk Not entirely</t>
  </si>
  <si>
    <t>BAGATELLE</t>
  </si>
  <si>
    <t>Maneating monster consequently comes back</t>
  </si>
  <si>
    <t>OGRE</t>
  </si>
  <si>
    <t>Girl feeding pygmy rattlesnake</t>
  </si>
  <si>
    <t>MYRA</t>
  </si>
  <si>
    <t>Posy could make beak happy</t>
  </si>
  <si>
    <t>Got upset touring the awful slum area</t>
  </si>
  <si>
    <t>GHETTO</t>
  </si>
  <si>
    <t>Lift beam across ring</t>
  </si>
  <si>
    <t>PURLOIN</t>
  </si>
  <si>
    <t>Lick end of lollipop  superb</t>
  </si>
  <si>
    <t>PACE</t>
  </si>
  <si>
    <t>RC priests inside exhibiting object of historic interest</t>
  </si>
  <si>
    <t>RELIC</t>
  </si>
  <si>
    <t>Stream of abuse at bride I suspect</t>
  </si>
  <si>
    <t>DIATRIBE</t>
  </si>
  <si>
    <t>Film noir too grim  American</t>
  </si>
  <si>
    <t>NOTORIOUS</t>
  </si>
  <si>
    <t>Understood one must have allowed member inside</t>
  </si>
  <si>
    <t>IMPLICIT</t>
  </si>
  <si>
    <t>Goddess attending feast Artemis</t>
  </si>
  <si>
    <t>ASTARTE</t>
  </si>
  <si>
    <t>Remained sober by the sound of it</t>
  </si>
  <si>
    <t>STAYED</t>
  </si>
  <si>
    <t>Living on the water A short question getting a nervous response</t>
  </si>
  <si>
    <t>AQUATIC</t>
  </si>
  <si>
    <t>What sounds like a standard piece of artillery</t>
  </si>
  <si>
    <t>CANNON</t>
  </si>
  <si>
    <t>Large farms controlled game mostly</t>
  </si>
  <si>
    <t>RANCHES</t>
  </si>
  <si>
    <t>Articles helpful hint concerning an hors doeuvre</t>
  </si>
  <si>
    <t>ANTIPASTO</t>
  </si>
  <si>
    <t>SLEUTH</t>
  </si>
  <si>
    <t>Exaggerate concerning party</t>
  </si>
  <si>
    <t>OVERDO</t>
  </si>
  <si>
    <t>More than one spoke with one on wireless endlessly</t>
  </si>
  <si>
    <t>RADII</t>
  </si>
  <si>
    <t>See head of glamour girl in mirror</t>
  </si>
  <si>
    <t>GLASS</t>
  </si>
  <si>
    <t>Noahs son rose heading off in a muddle</t>
  </si>
  <si>
    <t>SHEMOZZLE</t>
  </si>
  <si>
    <t>Capital husband invested in food shop</t>
  </si>
  <si>
    <t>DELHI</t>
  </si>
  <si>
    <t>Series of letters from one Roman emperor</t>
  </si>
  <si>
    <t>NERO</t>
  </si>
  <si>
    <t>Evergreen song about goldtopped automobile</t>
  </si>
  <si>
    <t>ARAUCARIA</t>
  </si>
  <si>
    <t>One writer taken aback points to antelope</t>
  </si>
  <si>
    <t>ORIBI</t>
  </si>
  <si>
    <t>Quantity of meat refused not kosher</t>
  </si>
  <si>
    <t>TREF</t>
  </si>
  <si>
    <t>The Scourge of God held back by Vandal It tallies</t>
  </si>
  <si>
    <t>ATTILA</t>
  </si>
  <si>
    <t>Wine jar I smashed containing drop of Orvieto</t>
  </si>
  <si>
    <t>RIOJA</t>
  </si>
  <si>
    <t>See chess piece  elaborately decorated almost completely</t>
  </si>
  <si>
    <t>BISHOPRIC</t>
  </si>
  <si>
    <t>Psychiatrists article on a composer we hear</t>
  </si>
  <si>
    <t>ANALYST</t>
  </si>
  <si>
    <t>Fresh in a star singer</t>
  </si>
  <si>
    <t>SINATRA</t>
  </si>
  <si>
    <t>In the morning I work with a friend</t>
  </si>
  <si>
    <t>AMIGO</t>
  </si>
  <si>
    <t>Mrs Mopp is old ladymaking personal appeal</t>
  </si>
  <si>
    <t>CHARISMA</t>
  </si>
  <si>
    <t>Ridicule South African bore</t>
  </si>
  <si>
    <t>SATIRE</t>
  </si>
  <si>
    <t>Horse one attached to stable at first</t>
  </si>
  <si>
    <t>STALLION</t>
  </si>
  <si>
    <t>Bombardier holding scourge finally gets physical</t>
  </si>
  <si>
    <t>CORPOREAL</t>
  </si>
  <si>
    <t>Not tarnished Could become dull in use</t>
  </si>
  <si>
    <t>UNSULLIED</t>
  </si>
  <si>
    <t>First one to leave ship say</t>
  </si>
  <si>
    <t>UTTER</t>
  </si>
  <si>
    <t>Girl crossing river to find a lemur</t>
  </si>
  <si>
    <t>LORIS</t>
  </si>
  <si>
    <t>Sway to and fro being sick during leave</t>
  </si>
  <si>
    <t>VACILLATE</t>
  </si>
  <si>
    <t>First to ring city bank</t>
  </si>
  <si>
    <t>RELY</t>
  </si>
  <si>
    <t>Obsessive enthusiast on trial with madman</t>
  </si>
  <si>
    <t>NUTCASE</t>
  </si>
  <si>
    <t>Hiker is not up to much</t>
  </si>
  <si>
    <t>PEDESTRIAN</t>
  </si>
  <si>
    <t>Bright bar after introduction of candles</t>
  </si>
  <si>
    <t>CLEVER</t>
  </si>
  <si>
    <t>Last in science failing to pass</t>
  </si>
  <si>
    <t>ELAPSE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</si>
</sst>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7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wrapText="1"/>
    </xf>
    <xf numFmtId="0" fontId="4" fillId="0" borderId="0" xfId="0" applyFont="1"/>
    <xf numFmtId="9" fontId="0" fillId="0" borderId="0" xfId="0" applyNumberFormat="1"/>
    <xf numFmtId="9" fontId="0" fillId="0" borderId="0" xfId="0" applyNumberFormat="1" applyAlignment="1">
      <alignment horizontal="center"/>
    </xf>
    <xf numFmtId="0" fontId="1" fillId="0" borderId="0" xfId="0" applyFont="1"/>
  </cellXfs>
  <cellStyles count="47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2.xml"/><Relationship Id="rId4" Type="http://schemas.openxmlformats.org/officeDocument/2006/relationships/worksheet" Target="worksheets/sheet2.xml"/><Relationship Id="rId5" Type="http://schemas.openxmlformats.org/officeDocument/2006/relationships/chartsheet" Target="chartsheets/sheet3.xml"/><Relationship Id="rId6" Type="http://schemas.openxmlformats.org/officeDocument/2006/relationships/worksheet" Target="worksheets/sheet3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chartsheet" Target="chartsheets/sheet1.xml"/><Relationship Id="rId2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7"/>
    </mc:Choice>
    <mc:Fallback>
      <c:style val="17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25400" cap="flat" cmpd="sng" algn="ctr">
              <a:solidFill>
                <a:schemeClr val="accent1"/>
              </a:solidFill>
              <a:prstDash val="solid"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Sheet2!$A$14:$G$14</c:f>
              <c:strCache>
                <c:ptCount val="7"/>
                <c:pt idx="0">
                  <c:v>No dictionary match between Answer and Definition</c:v>
                </c:pt>
                <c:pt idx="1">
                  <c:v>Expression Indicator not found</c:v>
                </c:pt>
                <c:pt idx="2">
                  <c:v>Synonym required in clue not in dataset</c:v>
                </c:pt>
                <c:pt idx="3">
                  <c:v>Knowledge not in dataset</c:v>
                </c:pt>
                <c:pt idx="4">
                  <c:v>New/unknown clue type </c:v>
                </c:pt>
                <c:pt idx="5">
                  <c:v>Unparsable Structure</c:v>
                </c:pt>
                <c:pt idx="6">
                  <c:v>Answer not in wordlist</c:v>
                </c:pt>
              </c:strCache>
            </c:strRef>
          </c:cat>
          <c:val>
            <c:numRef>
              <c:f>Sheet2!$A$15:$G$15</c:f>
              <c:numCache>
                <c:formatCode>0%</c:formatCode>
                <c:ptCount val="7"/>
                <c:pt idx="0">
                  <c:v>0.49</c:v>
                </c:pt>
                <c:pt idx="1">
                  <c:v>0.44</c:v>
                </c:pt>
                <c:pt idx="2">
                  <c:v>0.26</c:v>
                </c:pt>
                <c:pt idx="3">
                  <c:v>0.21</c:v>
                </c:pt>
                <c:pt idx="4">
                  <c:v>0.14</c:v>
                </c:pt>
                <c:pt idx="5">
                  <c:v>0.04</c:v>
                </c:pt>
                <c:pt idx="6">
                  <c:v>0.03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42175736"/>
        <c:axId val="-2142155208"/>
      </c:barChart>
      <c:catAx>
        <c:axId val="-2142175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Error</a:t>
                </a:r>
                <a:r>
                  <a:rPr lang="en-US" baseline="0"/>
                  <a:t> Category</a:t>
                </a:r>
                <a:endParaRPr 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-2142155208"/>
        <c:crosses val="autoZero"/>
        <c:auto val="1"/>
        <c:lblAlgn val="ctr"/>
        <c:lblOffset val="100"/>
        <c:noMultiLvlLbl val="0"/>
      </c:catAx>
      <c:valAx>
        <c:axId val="-21421552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Prevelance</a:t>
                </a:r>
                <a:r>
                  <a:rPr lang="en-US" baseline="0"/>
                  <a:t> in unsolvable clues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00966398781794003"/>
              <c:y val="0.283030529971678"/>
            </c:manualLayout>
          </c:layout>
          <c:overlay val="0"/>
        </c:title>
        <c:numFmt formatCode="0%" sourceLinked="1"/>
        <c:majorTickMark val="out"/>
        <c:minorTickMark val="none"/>
        <c:tickLblPos val="nextTo"/>
        <c:crossAx val="-2142175736"/>
        <c:crosses val="autoZero"/>
        <c:crossBetween val="between"/>
      </c:valAx>
    </c:plotArea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533304287016742"/>
          <c:y val="0.029425147397532"/>
          <c:w val="0.324992409584371"/>
          <c:h val="0.941149705204936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Sheet2!$J$8</c:f>
              <c:strCache>
                <c:ptCount val="1"/>
                <c:pt idx="0">
                  <c:v>Solveable and verifiable</c:v>
                </c:pt>
              </c:strCache>
            </c:strRef>
          </c:tx>
          <c:invertIfNegative val="0"/>
          <c:cat>
            <c:strRef>
              <c:f>Sheet2!$K$7:$M$7</c:f>
              <c:strCache>
                <c:ptCount val="1"/>
                <c:pt idx="0">
                  <c:v>Percentage</c:v>
                </c:pt>
              </c:strCache>
            </c:strRef>
          </c:cat>
          <c:val>
            <c:numRef>
              <c:f>Sheet2!$K$8:$M$8</c:f>
              <c:numCache>
                <c:formatCode>0%</c:formatCode>
                <c:ptCount val="1"/>
                <c:pt idx="0">
                  <c:v>0.15</c:v>
                </c:pt>
              </c:numCache>
            </c:numRef>
          </c:val>
        </c:ser>
        <c:ser>
          <c:idx val="1"/>
          <c:order val="1"/>
          <c:tx>
            <c:strRef>
              <c:f>Sheet2!$J$9</c:f>
              <c:strCache>
                <c:ptCount val="1"/>
                <c:pt idx="0">
                  <c:v>Solvable but no verification</c:v>
                </c:pt>
              </c:strCache>
            </c:strRef>
          </c:tx>
          <c:invertIfNegative val="0"/>
          <c:cat>
            <c:strRef>
              <c:f>Sheet2!$K$7:$M$7</c:f>
              <c:strCache>
                <c:ptCount val="1"/>
                <c:pt idx="0">
                  <c:v>Percentage</c:v>
                </c:pt>
              </c:strCache>
            </c:strRef>
          </c:cat>
          <c:val>
            <c:numRef>
              <c:f>Sheet2!$K$9:$M$9</c:f>
              <c:numCache>
                <c:formatCode>0%</c:formatCode>
                <c:ptCount val="1"/>
                <c:pt idx="0">
                  <c:v>0.1275</c:v>
                </c:pt>
              </c:numCache>
            </c:numRef>
          </c:val>
        </c:ser>
        <c:ser>
          <c:idx val="2"/>
          <c:order val="2"/>
          <c:tx>
            <c:strRef>
              <c:f>Sheet2!$J$10</c:f>
              <c:strCache>
                <c:ptCount val="1"/>
                <c:pt idx="0">
                  <c:v>Could be solved with easily collectable data</c:v>
                </c:pt>
              </c:strCache>
            </c:strRef>
          </c:tx>
          <c:invertIfNegative val="0"/>
          <c:cat>
            <c:strRef>
              <c:f>Sheet2!$K$7:$M$7</c:f>
              <c:strCache>
                <c:ptCount val="1"/>
                <c:pt idx="0">
                  <c:v>Percentage</c:v>
                </c:pt>
              </c:strCache>
            </c:strRef>
          </c:cat>
          <c:val>
            <c:numRef>
              <c:f>Sheet2!$K$10:$M$10</c:f>
              <c:numCache>
                <c:formatCode>0%</c:formatCode>
                <c:ptCount val="1"/>
                <c:pt idx="0">
                  <c:v>0.4165</c:v>
                </c:pt>
              </c:numCache>
            </c:numRef>
          </c:val>
        </c:ser>
        <c:ser>
          <c:idx val="3"/>
          <c:order val="3"/>
          <c:tx>
            <c:strRef>
              <c:f>Sheet2!$J$11</c:f>
              <c:strCache>
                <c:ptCount val="1"/>
                <c:pt idx="0">
                  <c:v>Require more complex data</c:v>
                </c:pt>
              </c:strCache>
            </c:strRef>
          </c:tx>
          <c:invertIfNegative val="0"/>
          <c:cat>
            <c:strRef>
              <c:f>Sheet2!$K$7:$M$7</c:f>
              <c:strCache>
                <c:ptCount val="1"/>
                <c:pt idx="0">
                  <c:v>Percentage</c:v>
                </c:pt>
              </c:strCache>
            </c:strRef>
          </c:cat>
          <c:val>
            <c:numRef>
              <c:f>Sheet2!$K$11:$M$11</c:f>
              <c:numCache>
                <c:formatCode>0%</c:formatCode>
                <c:ptCount val="1"/>
                <c:pt idx="0">
                  <c:v>0.1615</c:v>
                </c:pt>
              </c:numCache>
            </c:numRef>
          </c:val>
        </c:ser>
        <c:ser>
          <c:idx val="4"/>
          <c:order val="4"/>
          <c:tx>
            <c:strRef>
              <c:f>Sheet2!$J$12</c:f>
              <c:strCache>
                <c:ptCount val="1"/>
                <c:pt idx="0">
                  <c:v>Program modifications needed</c:v>
                </c:pt>
              </c:strCache>
            </c:strRef>
          </c:tx>
          <c:invertIfNegative val="0"/>
          <c:cat>
            <c:strRef>
              <c:f>Sheet2!$K$7:$M$7</c:f>
              <c:strCache>
                <c:ptCount val="1"/>
                <c:pt idx="0">
                  <c:v>Percentage</c:v>
                </c:pt>
              </c:strCache>
            </c:strRef>
          </c:cat>
          <c:val>
            <c:numRef>
              <c:f>Sheet2!$K$12:$M$12</c:f>
              <c:numCache>
                <c:formatCode>0%</c:formatCode>
                <c:ptCount val="1"/>
                <c:pt idx="0">
                  <c:v>0.1105</c:v>
                </c:pt>
              </c:numCache>
            </c:numRef>
          </c:val>
        </c:ser>
        <c:ser>
          <c:idx val="5"/>
          <c:order val="5"/>
          <c:tx>
            <c:strRef>
              <c:f>Sheet2!$J$13</c:f>
              <c:strCache>
                <c:ptCount val="1"/>
                <c:pt idx="0">
                  <c:v>Not solvable with current approach</c:v>
                </c:pt>
              </c:strCache>
            </c:strRef>
          </c:tx>
          <c:invertIfNegative val="0"/>
          <c:cat>
            <c:strRef>
              <c:f>Sheet2!$K$7:$M$7</c:f>
              <c:strCache>
                <c:ptCount val="1"/>
                <c:pt idx="0">
                  <c:v>Percentage</c:v>
                </c:pt>
              </c:strCache>
            </c:strRef>
          </c:cat>
          <c:val>
            <c:numRef>
              <c:f>Sheet2!$K$13:$M$13</c:f>
              <c:numCache>
                <c:formatCode>0%</c:formatCode>
                <c:ptCount val="1"/>
                <c:pt idx="0">
                  <c:v>0.034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-2140904888"/>
        <c:axId val="-2140808792"/>
      </c:barChart>
      <c:catAx>
        <c:axId val="-2140904888"/>
        <c:scaling>
          <c:orientation val="minMax"/>
        </c:scaling>
        <c:delete val="1"/>
        <c:axPos val="b"/>
        <c:majorTickMark val="out"/>
        <c:minorTickMark val="none"/>
        <c:tickLblPos val="nextTo"/>
        <c:crossAx val="-2140808792"/>
        <c:crosses val="autoZero"/>
        <c:auto val="1"/>
        <c:lblAlgn val="ctr"/>
        <c:lblOffset val="100"/>
        <c:noMultiLvlLbl val="0"/>
      </c:catAx>
      <c:valAx>
        <c:axId val="-2140808792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-214090488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386606256415708"/>
          <c:y val="0.384093702786763"/>
          <c:w val="0.270151924831539"/>
          <c:h val="0.273069828717301"/>
        </c:manualLayout>
      </c:layout>
      <c:overlay val="0"/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'solve time'!$C$3</c:f>
              <c:strCache>
                <c:ptCount val="1"/>
                <c:pt idx="0">
                  <c:v>Percentage</c:v>
                </c:pt>
              </c:strCache>
            </c:strRef>
          </c:tx>
          <c:invertIfNegative val="0"/>
          <c:dLbls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'solve time'!$B$4:$B$9</c:f>
              <c:strCache>
                <c:ptCount val="6"/>
                <c:pt idx="0">
                  <c:v>5 seconds</c:v>
                </c:pt>
                <c:pt idx="1">
                  <c:v>10 seconds</c:v>
                </c:pt>
                <c:pt idx="2">
                  <c:v>30 seconds</c:v>
                </c:pt>
                <c:pt idx="3">
                  <c:v>1 minute</c:v>
                </c:pt>
                <c:pt idx="4">
                  <c:v>5 minutes</c:v>
                </c:pt>
                <c:pt idx="5">
                  <c:v>10 minutes</c:v>
                </c:pt>
              </c:strCache>
            </c:strRef>
          </c:cat>
          <c:val>
            <c:numRef>
              <c:f>'solve time'!$C$4:$C$9</c:f>
              <c:numCache>
                <c:formatCode>0%</c:formatCode>
                <c:ptCount val="6"/>
                <c:pt idx="0">
                  <c:v>0.13</c:v>
                </c:pt>
                <c:pt idx="1">
                  <c:v>0.15</c:v>
                </c:pt>
                <c:pt idx="2">
                  <c:v>0.21</c:v>
                </c:pt>
                <c:pt idx="3">
                  <c:v>0.23</c:v>
                </c:pt>
                <c:pt idx="4">
                  <c:v>0.27</c:v>
                </c:pt>
                <c:pt idx="5">
                  <c:v>0.28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3503768"/>
        <c:axId val="2143373256"/>
      </c:barChart>
      <c:catAx>
        <c:axId val="2143503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Cutoff</a:t>
                </a:r>
                <a:r>
                  <a:rPr lang="en-US" baseline="0"/>
                  <a:t> Time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143373256"/>
        <c:crosses val="autoZero"/>
        <c:auto val="1"/>
        <c:lblAlgn val="ctr"/>
        <c:lblOffset val="100"/>
        <c:noMultiLvlLbl val="0"/>
      </c:catAx>
      <c:valAx>
        <c:axId val="21433732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Percentage Solved</a:t>
                </a:r>
              </a:p>
              <a:p>
                <a:pPr>
                  <a:defRPr/>
                </a:pPr>
                <a:endParaRPr lang="en-US"/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2143503768"/>
        <c:crosses val="autoZero"/>
        <c:crossBetween val="between"/>
      </c:valAx>
    </c:plotArea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89" workbookViewId="0" zoomToFit="1"/>
  </sheetViews>
  <pageMargins left="0.75" right="0.75" top="1" bottom="1" header="0.5" footer="0.5"/>
  <pageSetup paperSize="9" orientation="landscape" horizontalDpi="4294967292" verticalDpi="4294967292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tabSelected="1" zoomScale="126" workbookViewId="0" zoomToFit="1"/>
  </sheetViews>
  <pageMargins left="0.75" right="0.75" top="1" bottom="1" header="0.5" footer="0.5"/>
  <pageSetup paperSize="9" orientation="landscape" horizontalDpi="4294967292" verticalDpi="4294967292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89" workbookViewId="0" zoomToFit="1"/>
  </sheetViews>
  <pageMargins left="0.75" right="0.75" top="1" bottom="1" header="0.5" footer="0.5"/>
  <pageSetup paperSize="9" orientation="landscape" horizontalDpi="4294967292" verticalDpi="429496729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6720"/>
    <xdr:ext cx="9185661" cy="560412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6720"/>
    <xdr:ext cx="9185661" cy="560412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185661" cy="561084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1"/>
  <sheetViews>
    <sheetView showRuler="0" workbookViewId="0">
      <pane ySplit="1" topLeftCell="A2" activePane="bottomLeft" state="frozen"/>
      <selection pane="bottomLeft" activeCell="D1" sqref="D1:J1"/>
    </sheetView>
  </sheetViews>
  <sheetFormatPr baseColWidth="10" defaultRowHeight="15" x14ac:dyDescent="0"/>
  <cols>
    <col min="3" max="3" width="12" bestFit="1" customWidth="1"/>
    <col min="4" max="4" width="23" customWidth="1"/>
    <col min="5" max="5" width="13.83203125" customWidth="1"/>
    <col min="6" max="6" width="15.5" customWidth="1"/>
    <col min="7" max="8" width="12.6640625" customWidth="1"/>
    <col min="11" max="12" width="0" hidden="1" customWidth="1"/>
  </cols>
  <sheetData>
    <row r="1" spans="1:13" ht="47" customHeight="1">
      <c r="A1" t="s">
        <v>3</v>
      </c>
      <c r="D1" s="1" t="s">
        <v>8</v>
      </c>
      <c r="E1" s="1" t="s">
        <v>11</v>
      </c>
      <c r="F1" s="1" t="s">
        <v>6</v>
      </c>
      <c r="G1" s="1" t="s">
        <v>0</v>
      </c>
      <c r="H1" s="1" t="s">
        <v>7</v>
      </c>
      <c r="I1" s="1" t="s">
        <v>9</v>
      </c>
      <c r="J1" s="1" t="s">
        <v>10</v>
      </c>
      <c r="K1" s="1" t="s">
        <v>4</v>
      </c>
      <c r="L1" s="1" t="s">
        <v>5</v>
      </c>
      <c r="M1" s="1" t="s">
        <v>19</v>
      </c>
    </row>
    <row r="2" spans="1:13">
      <c r="A2">
        <v>2055</v>
      </c>
      <c r="B2" t="s">
        <v>34</v>
      </c>
      <c r="C2" t="s">
        <v>35</v>
      </c>
      <c r="E2">
        <v>1</v>
      </c>
      <c r="K2" t="str">
        <f>IF(AND(D2=1,SUM(E2:J2)&lt;1),1,"")</f>
        <v/>
      </c>
      <c r="L2" t="str">
        <f>IF(AND(F2=1,SUM(D2:J2)&lt;2),1,"")</f>
        <v/>
      </c>
      <c r="M2" t="b">
        <f>(J2+F2+E2)&gt;0</f>
        <v>1</v>
      </c>
    </row>
    <row r="3" spans="1:13">
      <c r="A3">
        <v>3656</v>
      </c>
      <c r="B3" t="s">
        <v>36</v>
      </c>
      <c r="C3" t="s">
        <v>37</v>
      </c>
      <c r="I3">
        <v>1</v>
      </c>
      <c r="K3" t="str">
        <f t="shared" ref="K3:K66" si="0">IF(AND(D3=1,SUM(E3:J3)&lt;1),1,"")</f>
        <v/>
      </c>
      <c r="L3" t="str">
        <f t="shared" ref="L3:L66" si="1">IF(AND(F3=1,SUM(D3:J3)&lt;2),1,"")</f>
        <v/>
      </c>
      <c r="M3" t="b">
        <f t="shared" ref="M3:M66" si="2">(J3+F3+E3)&gt;0</f>
        <v>0</v>
      </c>
    </row>
    <row r="4" spans="1:13">
      <c r="A4">
        <v>3161</v>
      </c>
      <c r="B4" t="s">
        <v>38</v>
      </c>
      <c r="C4" t="s">
        <v>39</v>
      </c>
      <c r="F4">
        <v>1</v>
      </c>
      <c r="J4">
        <v>1</v>
      </c>
      <c r="K4" t="str">
        <f t="shared" si="0"/>
        <v/>
      </c>
      <c r="L4" t="str">
        <f t="shared" si="1"/>
        <v/>
      </c>
      <c r="M4" t="b">
        <f t="shared" si="2"/>
        <v>1</v>
      </c>
    </row>
    <row r="5" spans="1:13">
      <c r="A5">
        <v>1985</v>
      </c>
      <c r="B5" t="s">
        <v>40</v>
      </c>
      <c r="C5" t="s">
        <v>41</v>
      </c>
      <c r="F5">
        <v>1</v>
      </c>
      <c r="K5" t="str">
        <f t="shared" si="0"/>
        <v/>
      </c>
      <c r="L5">
        <f t="shared" si="1"/>
        <v>1</v>
      </c>
      <c r="M5" t="b">
        <f t="shared" si="2"/>
        <v>1</v>
      </c>
    </row>
    <row r="6" spans="1:13">
      <c r="A6">
        <v>1535</v>
      </c>
      <c r="B6" t="s">
        <v>42</v>
      </c>
      <c r="C6" t="s">
        <v>43</v>
      </c>
      <c r="D6">
        <v>1</v>
      </c>
      <c r="I6">
        <v>1</v>
      </c>
      <c r="J6">
        <v>1</v>
      </c>
      <c r="K6" t="str">
        <f t="shared" si="0"/>
        <v/>
      </c>
      <c r="L6" t="str">
        <f t="shared" si="1"/>
        <v/>
      </c>
      <c r="M6" t="b">
        <f t="shared" si="2"/>
        <v>1</v>
      </c>
    </row>
    <row r="7" spans="1:13">
      <c r="A7">
        <v>2841</v>
      </c>
      <c r="B7" t="s">
        <v>44</v>
      </c>
      <c r="C7" t="s">
        <v>45</v>
      </c>
      <c r="D7">
        <v>1</v>
      </c>
      <c r="J7">
        <v>1</v>
      </c>
      <c r="K7" t="str">
        <f t="shared" si="0"/>
        <v/>
      </c>
      <c r="L7" t="str">
        <f t="shared" si="1"/>
        <v/>
      </c>
      <c r="M7" t="b">
        <f t="shared" si="2"/>
        <v>1</v>
      </c>
    </row>
    <row r="8" spans="1:13">
      <c r="A8">
        <v>2626</v>
      </c>
      <c r="B8" t="s">
        <v>1</v>
      </c>
      <c r="C8" t="s">
        <v>46</v>
      </c>
      <c r="D8">
        <v>1</v>
      </c>
      <c r="I8">
        <v>1</v>
      </c>
      <c r="K8" t="str">
        <f t="shared" si="0"/>
        <v/>
      </c>
      <c r="L8" t="str">
        <f t="shared" si="1"/>
        <v/>
      </c>
      <c r="M8" t="b">
        <f t="shared" si="2"/>
        <v>0</v>
      </c>
    </row>
    <row r="9" spans="1:13">
      <c r="A9">
        <v>2677</v>
      </c>
      <c r="B9" t="s">
        <v>47</v>
      </c>
      <c r="C9" t="s">
        <v>48</v>
      </c>
      <c r="D9">
        <v>1</v>
      </c>
      <c r="F9">
        <v>1</v>
      </c>
      <c r="I9">
        <v>1</v>
      </c>
      <c r="K9" t="str">
        <f t="shared" si="0"/>
        <v/>
      </c>
      <c r="L9" t="str">
        <f t="shared" si="1"/>
        <v/>
      </c>
      <c r="M9" t="b">
        <f t="shared" si="2"/>
        <v>1</v>
      </c>
    </row>
    <row r="10" spans="1:13">
      <c r="A10">
        <v>62</v>
      </c>
      <c r="B10" t="s">
        <v>49</v>
      </c>
      <c r="C10" t="s">
        <v>50</v>
      </c>
      <c r="D10">
        <v>1</v>
      </c>
      <c r="K10">
        <f t="shared" si="0"/>
        <v>1</v>
      </c>
      <c r="L10" t="str">
        <f t="shared" si="1"/>
        <v/>
      </c>
      <c r="M10" t="b">
        <f t="shared" si="2"/>
        <v>0</v>
      </c>
    </row>
    <row r="11" spans="1:13">
      <c r="A11">
        <v>2604</v>
      </c>
      <c r="B11" t="s">
        <v>51</v>
      </c>
      <c r="C11" t="s">
        <v>52</v>
      </c>
      <c r="D11">
        <v>1</v>
      </c>
      <c r="K11">
        <f t="shared" si="0"/>
        <v>1</v>
      </c>
      <c r="L11" t="str">
        <f t="shared" si="1"/>
        <v/>
      </c>
      <c r="M11" t="b">
        <f t="shared" si="2"/>
        <v>0</v>
      </c>
    </row>
    <row r="12" spans="1:13">
      <c r="A12">
        <v>389</v>
      </c>
      <c r="B12" t="s">
        <v>53</v>
      </c>
      <c r="C12" t="s">
        <v>54</v>
      </c>
      <c r="F12">
        <v>1</v>
      </c>
      <c r="I12">
        <v>1</v>
      </c>
      <c r="K12" t="str">
        <f t="shared" si="0"/>
        <v/>
      </c>
      <c r="L12" t="str">
        <f t="shared" si="1"/>
        <v/>
      </c>
      <c r="M12" t="b">
        <f t="shared" si="2"/>
        <v>1</v>
      </c>
    </row>
    <row r="13" spans="1:13">
      <c r="A13">
        <v>1027</v>
      </c>
      <c r="B13" t="s">
        <v>55</v>
      </c>
      <c r="C13" t="s">
        <v>56</v>
      </c>
      <c r="D13">
        <v>1</v>
      </c>
      <c r="J13">
        <v>1</v>
      </c>
      <c r="K13" t="str">
        <f t="shared" si="0"/>
        <v/>
      </c>
      <c r="L13" t="str">
        <f t="shared" si="1"/>
        <v/>
      </c>
      <c r="M13" t="b">
        <f t="shared" si="2"/>
        <v>1</v>
      </c>
    </row>
    <row r="14" spans="1:13">
      <c r="A14">
        <v>2438</v>
      </c>
      <c r="B14" t="s">
        <v>57</v>
      </c>
      <c r="C14" t="s">
        <v>58</v>
      </c>
      <c r="D14">
        <v>1</v>
      </c>
      <c r="F14">
        <v>1</v>
      </c>
      <c r="I14">
        <v>1</v>
      </c>
      <c r="K14" t="str">
        <f t="shared" si="0"/>
        <v/>
      </c>
      <c r="L14" t="str">
        <f t="shared" si="1"/>
        <v/>
      </c>
      <c r="M14" t="b">
        <f t="shared" si="2"/>
        <v>1</v>
      </c>
    </row>
    <row r="15" spans="1:13">
      <c r="A15">
        <v>232</v>
      </c>
      <c r="B15" t="s">
        <v>59</v>
      </c>
      <c r="C15" t="s">
        <v>60</v>
      </c>
      <c r="J15">
        <v>1</v>
      </c>
      <c r="K15" t="str">
        <f t="shared" si="0"/>
        <v/>
      </c>
      <c r="L15" t="str">
        <f t="shared" si="1"/>
        <v/>
      </c>
      <c r="M15" t="b">
        <f t="shared" si="2"/>
        <v>1</v>
      </c>
    </row>
    <row r="16" spans="1:13">
      <c r="A16">
        <v>1184</v>
      </c>
      <c r="B16" t="s">
        <v>61</v>
      </c>
      <c r="C16" t="s">
        <v>62</v>
      </c>
      <c r="J16">
        <v>1</v>
      </c>
      <c r="K16" t="str">
        <f t="shared" si="0"/>
        <v/>
      </c>
      <c r="L16" t="str">
        <f t="shared" si="1"/>
        <v/>
      </c>
      <c r="M16" t="b">
        <f t="shared" si="2"/>
        <v>1</v>
      </c>
    </row>
    <row r="17" spans="1:13">
      <c r="A17">
        <v>5101</v>
      </c>
      <c r="B17" t="s">
        <v>63</v>
      </c>
      <c r="C17" t="s">
        <v>64</v>
      </c>
      <c r="D17">
        <v>1</v>
      </c>
      <c r="K17">
        <f t="shared" si="0"/>
        <v>1</v>
      </c>
      <c r="L17" t="str">
        <f t="shared" si="1"/>
        <v/>
      </c>
      <c r="M17" t="b">
        <f t="shared" si="2"/>
        <v>0</v>
      </c>
    </row>
    <row r="18" spans="1:13">
      <c r="A18">
        <v>2498</v>
      </c>
      <c r="B18" t="s">
        <v>65</v>
      </c>
      <c r="C18" t="s">
        <v>66</v>
      </c>
      <c r="F18">
        <v>1</v>
      </c>
      <c r="J18">
        <v>1</v>
      </c>
      <c r="K18" t="str">
        <f t="shared" si="0"/>
        <v/>
      </c>
      <c r="L18" t="str">
        <f t="shared" si="1"/>
        <v/>
      </c>
      <c r="M18" t="b">
        <f t="shared" si="2"/>
        <v>1</v>
      </c>
    </row>
    <row r="19" spans="1:13">
      <c r="A19">
        <v>2035</v>
      </c>
      <c r="B19" t="s">
        <v>67</v>
      </c>
      <c r="C19" t="s">
        <v>68</v>
      </c>
      <c r="D19">
        <v>1</v>
      </c>
      <c r="K19">
        <f t="shared" si="0"/>
        <v>1</v>
      </c>
      <c r="L19" t="str">
        <f t="shared" si="1"/>
        <v/>
      </c>
      <c r="M19" t="b">
        <f t="shared" si="2"/>
        <v>0</v>
      </c>
    </row>
    <row r="20" spans="1:13">
      <c r="A20">
        <v>192</v>
      </c>
      <c r="B20" t="s">
        <v>69</v>
      </c>
      <c r="C20" t="s">
        <v>70</v>
      </c>
      <c r="J20">
        <v>1</v>
      </c>
      <c r="K20" t="str">
        <f t="shared" si="0"/>
        <v/>
      </c>
      <c r="L20" t="str">
        <f t="shared" si="1"/>
        <v/>
      </c>
      <c r="M20" t="b">
        <f t="shared" si="2"/>
        <v>1</v>
      </c>
    </row>
    <row r="21" spans="1:13">
      <c r="A21">
        <v>310</v>
      </c>
      <c r="B21" t="s">
        <v>71</v>
      </c>
      <c r="C21" t="s">
        <v>72</v>
      </c>
      <c r="H21">
        <v>1</v>
      </c>
      <c r="K21" t="str">
        <f t="shared" si="0"/>
        <v/>
      </c>
      <c r="L21" t="str">
        <f t="shared" si="1"/>
        <v/>
      </c>
      <c r="M21" t="b">
        <f t="shared" si="2"/>
        <v>0</v>
      </c>
    </row>
    <row r="22" spans="1:13">
      <c r="A22">
        <v>3701</v>
      </c>
      <c r="B22" t="s">
        <v>73</v>
      </c>
      <c r="C22" t="s">
        <v>74</v>
      </c>
      <c r="D22">
        <v>1</v>
      </c>
      <c r="K22">
        <f t="shared" si="0"/>
        <v>1</v>
      </c>
      <c r="L22" t="str">
        <f t="shared" si="1"/>
        <v/>
      </c>
      <c r="M22" t="b">
        <f t="shared" si="2"/>
        <v>0</v>
      </c>
    </row>
    <row r="23" spans="1:13">
      <c r="A23">
        <v>477</v>
      </c>
      <c r="B23" t="s">
        <v>75</v>
      </c>
      <c r="C23" t="s">
        <v>76</v>
      </c>
      <c r="F23">
        <v>1</v>
      </c>
      <c r="K23" t="str">
        <f t="shared" si="0"/>
        <v/>
      </c>
      <c r="L23">
        <f t="shared" si="1"/>
        <v>1</v>
      </c>
      <c r="M23" t="b">
        <f t="shared" si="2"/>
        <v>1</v>
      </c>
    </row>
    <row r="24" spans="1:13">
      <c r="A24">
        <v>1757</v>
      </c>
      <c r="B24" t="s">
        <v>77</v>
      </c>
      <c r="C24" t="s">
        <v>78</v>
      </c>
      <c r="D24">
        <v>1</v>
      </c>
      <c r="F24">
        <v>1</v>
      </c>
      <c r="J24">
        <v>1</v>
      </c>
      <c r="K24" t="str">
        <f t="shared" si="0"/>
        <v/>
      </c>
      <c r="L24" t="str">
        <f t="shared" si="1"/>
        <v/>
      </c>
      <c r="M24" t="b">
        <f t="shared" si="2"/>
        <v>1</v>
      </c>
    </row>
    <row r="25" spans="1:13">
      <c r="A25">
        <v>1908</v>
      </c>
      <c r="B25" t="s">
        <v>79</v>
      </c>
      <c r="C25" t="s">
        <v>80</v>
      </c>
      <c r="D25">
        <v>1</v>
      </c>
      <c r="F25">
        <v>1</v>
      </c>
      <c r="J25">
        <v>1</v>
      </c>
      <c r="K25" t="str">
        <f t="shared" si="0"/>
        <v/>
      </c>
      <c r="L25" t="str">
        <f t="shared" si="1"/>
        <v/>
      </c>
      <c r="M25" t="b">
        <f t="shared" si="2"/>
        <v>1</v>
      </c>
    </row>
    <row r="26" spans="1:13">
      <c r="A26">
        <v>3711</v>
      </c>
      <c r="B26" t="s">
        <v>81</v>
      </c>
      <c r="C26" t="s">
        <v>82</v>
      </c>
      <c r="I26">
        <v>1</v>
      </c>
      <c r="K26" t="str">
        <f t="shared" si="0"/>
        <v/>
      </c>
      <c r="L26" t="str">
        <f t="shared" si="1"/>
        <v/>
      </c>
      <c r="M26" t="b">
        <f t="shared" si="2"/>
        <v>0</v>
      </c>
    </row>
    <row r="27" spans="1:13">
      <c r="A27">
        <v>262</v>
      </c>
      <c r="B27" t="s">
        <v>83</v>
      </c>
      <c r="C27" t="s">
        <v>84</v>
      </c>
      <c r="I27">
        <v>1</v>
      </c>
      <c r="K27" t="str">
        <f t="shared" si="0"/>
        <v/>
      </c>
      <c r="L27" t="str">
        <f t="shared" si="1"/>
        <v/>
      </c>
      <c r="M27" t="b">
        <f t="shared" si="2"/>
        <v>0</v>
      </c>
    </row>
    <row r="28" spans="1:13">
      <c r="A28">
        <v>3165</v>
      </c>
      <c r="B28" t="s">
        <v>85</v>
      </c>
      <c r="C28" t="s">
        <v>86</v>
      </c>
      <c r="F28">
        <v>1</v>
      </c>
      <c r="K28" t="str">
        <f t="shared" si="0"/>
        <v/>
      </c>
      <c r="L28">
        <f t="shared" si="1"/>
        <v>1</v>
      </c>
      <c r="M28" t="b">
        <f t="shared" si="2"/>
        <v>1</v>
      </c>
    </row>
    <row r="29" spans="1:13">
      <c r="A29">
        <v>1834</v>
      </c>
      <c r="B29" t="s">
        <v>87</v>
      </c>
      <c r="C29" t="s">
        <v>88</v>
      </c>
      <c r="D29">
        <v>1</v>
      </c>
      <c r="F29">
        <v>1</v>
      </c>
      <c r="J29">
        <v>1</v>
      </c>
      <c r="K29" t="str">
        <f t="shared" si="0"/>
        <v/>
      </c>
      <c r="L29" t="str">
        <f t="shared" si="1"/>
        <v/>
      </c>
      <c r="M29" t="b">
        <f t="shared" si="2"/>
        <v>1</v>
      </c>
    </row>
    <row r="30" spans="1:13">
      <c r="A30">
        <v>3076</v>
      </c>
      <c r="B30" t="s">
        <v>89</v>
      </c>
      <c r="C30" t="s">
        <v>90</v>
      </c>
      <c r="D30">
        <v>1</v>
      </c>
      <c r="J30">
        <v>1</v>
      </c>
      <c r="K30" t="str">
        <f t="shared" si="0"/>
        <v/>
      </c>
      <c r="L30" t="str">
        <f t="shared" si="1"/>
        <v/>
      </c>
      <c r="M30" t="b">
        <f t="shared" si="2"/>
        <v>1</v>
      </c>
    </row>
    <row r="31" spans="1:13">
      <c r="A31">
        <v>3360</v>
      </c>
      <c r="B31" t="s">
        <v>91</v>
      </c>
      <c r="C31" t="s">
        <v>92</v>
      </c>
      <c r="J31">
        <v>1</v>
      </c>
      <c r="K31" t="str">
        <f t="shared" si="0"/>
        <v/>
      </c>
      <c r="L31" t="str">
        <f t="shared" si="1"/>
        <v/>
      </c>
      <c r="M31" t="b">
        <f t="shared" si="2"/>
        <v>1</v>
      </c>
    </row>
    <row r="32" spans="1:13">
      <c r="A32">
        <v>576</v>
      </c>
      <c r="B32" t="s">
        <v>93</v>
      </c>
      <c r="C32" t="s">
        <v>94</v>
      </c>
      <c r="D32">
        <v>1</v>
      </c>
      <c r="K32">
        <f t="shared" si="0"/>
        <v>1</v>
      </c>
      <c r="L32" t="str">
        <f t="shared" si="1"/>
        <v/>
      </c>
      <c r="M32" t="b">
        <f t="shared" si="2"/>
        <v>0</v>
      </c>
    </row>
    <row r="33" spans="1:13">
      <c r="A33">
        <v>1621</v>
      </c>
      <c r="B33" t="s">
        <v>95</v>
      </c>
      <c r="C33" t="s">
        <v>96</v>
      </c>
      <c r="F33">
        <v>1</v>
      </c>
      <c r="K33" t="str">
        <f t="shared" si="0"/>
        <v/>
      </c>
      <c r="L33">
        <f t="shared" si="1"/>
        <v>1</v>
      </c>
      <c r="M33" t="b">
        <f t="shared" si="2"/>
        <v>1</v>
      </c>
    </row>
    <row r="34" spans="1:13">
      <c r="A34">
        <v>2265</v>
      </c>
      <c r="B34" t="s">
        <v>97</v>
      </c>
      <c r="C34" t="s">
        <v>98</v>
      </c>
      <c r="J34">
        <v>1</v>
      </c>
      <c r="K34" t="str">
        <f t="shared" si="0"/>
        <v/>
      </c>
      <c r="L34" t="str">
        <f t="shared" si="1"/>
        <v/>
      </c>
      <c r="M34" t="b">
        <f t="shared" si="2"/>
        <v>1</v>
      </c>
    </row>
    <row r="35" spans="1:13">
      <c r="A35">
        <v>1273</v>
      </c>
      <c r="B35" t="s">
        <v>99</v>
      </c>
      <c r="C35" t="s">
        <v>100</v>
      </c>
      <c r="D35">
        <v>1</v>
      </c>
      <c r="K35">
        <f t="shared" si="0"/>
        <v>1</v>
      </c>
      <c r="L35" t="str">
        <f t="shared" si="1"/>
        <v/>
      </c>
      <c r="M35" t="b">
        <f t="shared" si="2"/>
        <v>0</v>
      </c>
    </row>
    <row r="36" spans="1:13">
      <c r="A36">
        <v>2786</v>
      </c>
      <c r="B36" t="s">
        <v>101</v>
      </c>
      <c r="C36" t="s">
        <v>102</v>
      </c>
      <c r="D36">
        <v>1</v>
      </c>
      <c r="F36">
        <v>1</v>
      </c>
      <c r="K36" t="str">
        <f t="shared" si="0"/>
        <v/>
      </c>
      <c r="L36" t="str">
        <f t="shared" si="1"/>
        <v/>
      </c>
      <c r="M36" t="b">
        <f t="shared" si="2"/>
        <v>1</v>
      </c>
    </row>
    <row r="37" spans="1:13">
      <c r="A37">
        <v>1498</v>
      </c>
      <c r="B37" t="s">
        <v>103</v>
      </c>
      <c r="C37" t="s">
        <v>104</v>
      </c>
      <c r="G37">
        <v>1</v>
      </c>
      <c r="H37">
        <v>1</v>
      </c>
      <c r="K37" t="str">
        <f t="shared" si="0"/>
        <v/>
      </c>
      <c r="L37" t="str">
        <f t="shared" si="1"/>
        <v/>
      </c>
      <c r="M37" t="b">
        <f t="shared" si="2"/>
        <v>0</v>
      </c>
    </row>
    <row r="38" spans="1:13">
      <c r="A38">
        <v>3387</v>
      </c>
      <c r="B38" t="s">
        <v>105</v>
      </c>
      <c r="C38" t="s">
        <v>106</v>
      </c>
      <c r="F38">
        <v>1</v>
      </c>
      <c r="K38" t="str">
        <f t="shared" si="0"/>
        <v/>
      </c>
      <c r="L38">
        <f t="shared" si="1"/>
        <v>1</v>
      </c>
      <c r="M38" t="b">
        <f t="shared" si="2"/>
        <v>1</v>
      </c>
    </row>
    <row r="39" spans="1:13">
      <c r="A39">
        <v>1588</v>
      </c>
      <c r="B39" t="s">
        <v>107</v>
      </c>
      <c r="C39" t="s">
        <v>108</v>
      </c>
      <c r="D39">
        <v>1</v>
      </c>
      <c r="K39">
        <f t="shared" si="0"/>
        <v>1</v>
      </c>
      <c r="L39" t="str">
        <f t="shared" si="1"/>
        <v/>
      </c>
      <c r="M39" t="b">
        <f t="shared" si="2"/>
        <v>0</v>
      </c>
    </row>
    <row r="40" spans="1:13">
      <c r="A40">
        <v>4947</v>
      </c>
      <c r="B40" t="s">
        <v>109</v>
      </c>
      <c r="C40" t="s">
        <v>110</v>
      </c>
      <c r="D40">
        <v>1</v>
      </c>
      <c r="F40">
        <v>1</v>
      </c>
      <c r="H40">
        <v>1</v>
      </c>
      <c r="K40" t="str">
        <f t="shared" si="0"/>
        <v/>
      </c>
      <c r="L40" t="str">
        <f t="shared" si="1"/>
        <v/>
      </c>
      <c r="M40" t="b">
        <f t="shared" si="2"/>
        <v>1</v>
      </c>
    </row>
    <row r="41" spans="1:13">
      <c r="A41">
        <v>3008</v>
      </c>
      <c r="B41" t="s">
        <v>111</v>
      </c>
      <c r="C41" t="s">
        <v>112</v>
      </c>
      <c r="F41">
        <v>1</v>
      </c>
      <c r="K41" t="str">
        <f t="shared" si="0"/>
        <v/>
      </c>
      <c r="L41">
        <f t="shared" si="1"/>
        <v>1</v>
      </c>
      <c r="M41" t="b">
        <f t="shared" si="2"/>
        <v>1</v>
      </c>
    </row>
    <row r="42" spans="1:13">
      <c r="A42">
        <v>5038</v>
      </c>
      <c r="B42" t="s">
        <v>113</v>
      </c>
      <c r="C42" t="s">
        <v>114</v>
      </c>
      <c r="D42">
        <v>1</v>
      </c>
      <c r="I42">
        <v>1</v>
      </c>
      <c r="K42" t="str">
        <f t="shared" si="0"/>
        <v/>
      </c>
      <c r="L42" t="str">
        <f t="shared" si="1"/>
        <v/>
      </c>
      <c r="M42" t="b">
        <f t="shared" si="2"/>
        <v>0</v>
      </c>
    </row>
    <row r="43" spans="1:13">
      <c r="A43">
        <v>5066</v>
      </c>
      <c r="B43" t="s">
        <v>115</v>
      </c>
      <c r="C43" t="s">
        <v>116</v>
      </c>
      <c r="F43">
        <v>1</v>
      </c>
      <c r="K43" t="str">
        <f t="shared" si="0"/>
        <v/>
      </c>
      <c r="L43">
        <f t="shared" si="1"/>
        <v>1</v>
      </c>
      <c r="M43" t="b">
        <f t="shared" si="2"/>
        <v>1</v>
      </c>
    </row>
    <row r="44" spans="1:13">
      <c r="A44">
        <v>2774</v>
      </c>
      <c r="B44" t="s">
        <v>117</v>
      </c>
      <c r="C44" t="s">
        <v>118</v>
      </c>
      <c r="H44">
        <v>1</v>
      </c>
      <c r="K44" t="str">
        <f t="shared" si="0"/>
        <v/>
      </c>
      <c r="L44" t="str">
        <f t="shared" si="1"/>
        <v/>
      </c>
      <c r="M44" t="b">
        <f t="shared" si="2"/>
        <v>0</v>
      </c>
    </row>
    <row r="45" spans="1:13">
      <c r="A45">
        <v>4959</v>
      </c>
      <c r="B45" t="s">
        <v>119</v>
      </c>
      <c r="C45" t="s">
        <v>120</v>
      </c>
      <c r="F45">
        <v>1</v>
      </c>
      <c r="K45" t="str">
        <f t="shared" si="0"/>
        <v/>
      </c>
      <c r="L45">
        <f t="shared" si="1"/>
        <v>1</v>
      </c>
      <c r="M45" t="b">
        <f t="shared" si="2"/>
        <v>1</v>
      </c>
    </row>
    <row r="46" spans="1:13">
      <c r="A46">
        <v>2583</v>
      </c>
      <c r="B46" t="s">
        <v>121</v>
      </c>
      <c r="C46" t="s">
        <v>122</v>
      </c>
      <c r="F46">
        <v>1</v>
      </c>
      <c r="H46">
        <v>1</v>
      </c>
      <c r="J46">
        <v>1</v>
      </c>
      <c r="K46" t="str">
        <f t="shared" si="0"/>
        <v/>
      </c>
      <c r="L46" t="str">
        <f t="shared" si="1"/>
        <v/>
      </c>
      <c r="M46" t="b">
        <f t="shared" si="2"/>
        <v>1</v>
      </c>
    </row>
    <row r="47" spans="1:13">
      <c r="A47">
        <v>2519</v>
      </c>
      <c r="B47" t="s">
        <v>123</v>
      </c>
      <c r="C47" t="s">
        <v>124</v>
      </c>
      <c r="D47">
        <v>1</v>
      </c>
      <c r="I47">
        <v>1</v>
      </c>
      <c r="K47" t="str">
        <f t="shared" si="0"/>
        <v/>
      </c>
      <c r="L47" t="str">
        <f t="shared" si="1"/>
        <v/>
      </c>
      <c r="M47" t="b">
        <f t="shared" si="2"/>
        <v>0</v>
      </c>
    </row>
    <row r="48" spans="1:13">
      <c r="A48">
        <v>5079</v>
      </c>
      <c r="B48" t="s">
        <v>125</v>
      </c>
      <c r="C48" t="s">
        <v>126</v>
      </c>
      <c r="J48">
        <v>1</v>
      </c>
      <c r="K48" t="str">
        <f t="shared" si="0"/>
        <v/>
      </c>
      <c r="L48" t="str">
        <f t="shared" si="1"/>
        <v/>
      </c>
      <c r="M48" t="b">
        <f t="shared" si="2"/>
        <v>1</v>
      </c>
    </row>
    <row r="49" spans="1:13">
      <c r="A49">
        <v>3768</v>
      </c>
      <c r="B49" t="s">
        <v>127</v>
      </c>
      <c r="C49" t="s">
        <v>128</v>
      </c>
      <c r="H49">
        <v>1</v>
      </c>
      <c r="K49" t="str">
        <f t="shared" si="0"/>
        <v/>
      </c>
      <c r="L49" t="str">
        <f t="shared" si="1"/>
        <v/>
      </c>
      <c r="M49" t="b">
        <f t="shared" si="2"/>
        <v>0</v>
      </c>
    </row>
    <row r="50" spans="1:13">
      <c r="A50">
        <v>4041</v>
      </c>
      <c r="B50" t="s">
        <v>129</v>
      </c>
      <c r="C50" t="s">
        <v>130</v>
      </c>
      <c r="F50">
        <v>1</v>
      </c>
      <c r="K50" t="str">
        <f t="shared" si="0"/>
        <v/>
      </c>
      <c r="L50">
        <f t="shared" si="1"/>
        <v>1</v>
      </c>
      <c r="M50" t="b">
        <f t="shared" si="2"/>
        <v>1</v>
      </c>
    </row>
    <row r="51" spans="1:13">
      <c r="A51">
        <v>4067</v>
      </c>
      <c r="B51" t="s">
        <v>131</v>
      </c>
      <c r="C51" t="s">
        <v>132</v>
      </c>
      <c r="G51">
        <v>1</v>
      </c>
      <c r="K51" t="str">
        <f t="shared" si="0"/>
        <v/>
      </c>
      <c r="L51" t="str">
        <f t="shared" si="1"/>
        <v/>
      </c>
      <c r="M51" t="b">
        <f t="shared" si="2"/>
        <v>0</v>
      </c>
    </row>
    <row r="52" spans="1:13">
      <c r="A52">
        <v>4692</v>
      </c>
      <c r="B52" t="s">
        <v>133</v>
      </c>
      <c r="C52" t="s">
        <v>134</v>
      </c>
      <c r="D52">
        <v>1</v>
      </c>
      <c r="E52">
        <v>1</v>
      </c>
      <c r="F52">
        <v>1</v>
      </c>
      <c r="K52" t="str">
        <f>IF(AND(D52=1,SUM(E52:J52)&lt;1),1,"")</f>
        <v/>
      </c>
      <c r="L52" t="str">
        <f t="shared" si="1"/>
        <v/>
      </c>
      <c r="M52" t="b">
        <f t="shared" si="2"/>
        <v>1</v>
      </c>
    </row>
    <row r="53" spans="1:13">
      <c r="A53">
        <v>5198</v>
      </c>
      <c r="B53" t="s">
        <v>135</v>
      </c>
      <c r="C53" t="s">
        <v>136</v>
      </c>
      <c r="D53">
        <v>1</v>
      </c>
      <c r="K53">
        <f t="shared" si="0"/>
        <v>1</v>
      </c>
      <c r="L53" t="str">
        <f t="shared" si="1"/>
        <v/>
      </c>
      <c r="M53" t="b">
        <f t="shared" si="2"/>
        <v>0</v>
      </c>
    </row>
    <row r="54" spans="1:13">
      <c r="A54">
        <v>3971</v>
      </c>
      <c r="B54" t="s">
        <v>137</v>
      </c>
      <c r="C54" t="s">
        <v>138</v>
      </c>
      <c r="H54">
        <v>1</v>
      </c>
      <c r="K54" t="str">
        <f t="shared" si="0"/>
        <v/>
      </c>
      <c r="L54" t="str">
        <f t="shared" si="1"/>
        <v/>
      </c>
      <c r="M54" t="b">
        <f t="shared" si="2"/>
        <v>0</v>
      </c>
    </row>
    <row r="55" spans="1:13">
      <c r="A55">
        <v>1840</v>
      </c>
      <c r="B55" t="s">
        <v>139</v>
      </c>
      <c r="C55" t="s">
        <v>140</v>
      </c>
      <c r="D55">
        <v>1</v>
      </c>
      <c r="I55">
        <v>1</v>
      </c>
      <c r="K55" t="str">
        <f t="shared" si="0"/>
        <v/>
      </c>
      <c r="L55" t="str">
        <f t="shared" si="1"/>
        <v/>
      </c>
      <c r="M55" t="b">
        <f t="shared" si="2"/>
        <v>0</v>
      </c>
    </row>
    <row r="56" spans="1:13">
      <c r="A56">
        <v>966</v>
      </c>
      <c r="B56" t="s">
        <v>141</v>
      </c>
      <c r="C56" t="s">
        <v>142</v>
      </c>
      <c r="D56">
        <v>1</v>
      </c>
      <c r="F56">
        <v>1</v>
      </c>
      <c r="K56" t="str">
        <f t="shared" si="0"/>
        <v/>
      </c>
      <c r="L56" t="str">
        <f t="shared" si="1"/>
        <v/>
      </c>
      <c r="M56" t="b">
        <f t="shared" si="2"/>
        <v>1</v>
      </c>
    </row>
    <row r="57" spans="1:13">
      <c r="A57">
        <v>3305</v>
      </c>
      <c r="B57" t="s">
        <v>143</v>
      </c>
      <c r="C57" t="s">
        <v>144</v>
      </c>
      <c r="D57">
        <v>1</v>
      </c>
      <c r="K57">
        <f t="shared" si="0"/>
        <v>1</v>
      </c>
      <c r="L57" t="str">
        <f t="shared" si="1"/>
        <v/>
      </c>
      <c r="M57" t="b">
        <f t="shared" si="2"/>
        <v>0</v>
      </c>
    </row>
    <row r="58" spans="1:13">
      <c r="A58">
        <v>3737</v>
      </c>
      <c r="B58" t="s">
        <v>145</v>
      </c>
      <c r="C58" t="s">
        <v>146</v>
      </c>
      <c r="D58">
        <v>1</v>
      </c>
      <c r="E58">
        <v>1</v>
      </c>
      <c r="F58">
        <v>1</v>
      </c>
      <c r="K58" t="str">
        <f t="shared" si="0"/>
        <v/>
      </c>
      <c r="L58" t="str">
        <f t="shared" si="1"/>
        <v/>
      </c>
      <c r="M58" t="b">
        <f t="shared" si="2"/>
        <v>1</v>
      </c>
    </row>
    <row r="59" spans="1:13">
      <c r="A59">
        <v>3826</v>
      </c>
      <c r="B59" t="s">
        <v>147</v>
      </c>
      <c r="C59" t="s">
        <v>45</v>
      </c>
      <c r="F59">
        <v>1</v>
      </c>
      <c r="K59" t="str">
        <f t="shared" si="0"/>
        <v/>
      </c>
      <c r="L59">
        <f t="shared" si="1"/>
        <v>1</v>
      </c>
      <c r="M59" t="b">
        <f t="shared" si="2"/>
        <v>1</v>
      </c>
    </row>
    <row r="60" spans="1:13">
      <c r="A60">
        <v>2435</v>
      </c>
      <c r="B60" t="s">
        <v>148</v>
      </c>
      <c r="C60" t="s">
        <v>149</v>
      </c>
      <c r="F60">
        <v>1</v>
      </c>
      <c r="K60" t="str">
        <f t="shared" si="0"/>
        <v/>
      </c>
      <c r="L60">
        <f t="shared" si="1"/>
        <v>1</v>
      </c>
      <c r="M60" t="b">
        <f t="shared" si="2"/>
        <v>1</v>
      </c>
    </row>
    <row r="61" spans="1:13">
      <c r="A61">
        <v>1876</v>
      </c>
      <c r="B61" t="s">
        <v>150</v>
      </c>
      <c r="C61" t="s">
        <v>151</v>
      </c>
      <c r="J61">
        <v>1</v>
      </c>
      <c r="K61" t="str">
        <f t="shared" si="0"/>
        <v/>
      </c>
      <c r="L61" t="str">
        <f t="shared" si="1"/>
        <v/>
      </c>
      <c r="M61" t="b">
        <f t="shared" si="2"/>
        <v>1</v>
      </c>
    </row>
    <row r="62" spans="1:13">
      <c r="A62">
        <v>3016</v>
      </c>
      <c r="B62" t="s">
        <v>152</v>
      </c>
      <c r="C62" t="s">
        <v>153</v>
      </c>
      <c r="D62">
        <v>1</v>
      </c>
      <c r="J62">
        <v>1</v>
      </c>
      <c r="K62" t="str">
        <f t="shared" si="0"/>
        <v/>
      </c>
      <c r="L62" t="str">
        <f t="shared" si="1"/>
        <v/>
      </c>
      <c r="M62" t="b">
        <f t="shared" si="2"/>
        <v>1</v>
      </c>
    </row>
    <row r="63" spans="1:13">
      <c r="A63">
        <v>4579</v>
      </c>
      <c r="B63" t="s">
        <v>154</v>
      </c>
      <c r="C63" t="s">
        <v>155</v>
      </c>
      <c r="D63">
        <v>1</v>
      </c>
      <c r="F63">
        <v>1</v>
      </c>
      <c r="K63" t="str">
        <f t="shared" si="0"/>
        <v/>
      </c>
      <c r="L63" t="str">
        <f t="shared" si="1"/>
        <v/>
      </c>
      <c r="M63" t="b">
        <f t="shared" si="2"/>
        <v>1</v>
      </c>
    </row>
    <row r="64" spans="1:13">
      <c r="A64">
        <v>4384</v>
      </c>
      <c r="B64" t="s">
        <v>156</v>
      </c>
      <c r="C64" t="s">
        <v>157</v>
      </c>
      <c r="D64">
        <v>1</v>
      </c>
      <c r="K64">
        <f t="shared" si="0"/>
        <v>1</v>
      </c>
      <c r="L64" t="str">
        <f t="shared" si="1"/>
        <v/>
      </c>
      <c r="M64" t="b">
        <f t="shared" si="2"/>
        <v>0</v>
      </c>
    </row>
    <row r="65" spans="1:13">
      <c r="A65">
        <v>5089</v>
      </c>
      <c r="B65" t="s">
        <v>158</v>
      </c>
      <c r="C65" t="s">
        <v>159</v>
      </c>
      <c r="D65">
        <v>1</v>
      </c>
      <c r="K65">
        <f t="shared" si="0"/>
        <v>1</v>
      </c>
      <c r="L65" t="str">
        <f t="shared" si="1"/>
        <v/>
      </c>
      <c r="M65" t="b">
        <f t="shared" si="2"/>
        <v>0</v>
      </c>
    </row>
    <row r="66" spans="1:13">
      <c r="A66">
        <v>1907</v>
      </c>
      <c r="B66" t="s">
        <v>160</v>
      </c>
      <c r="C66" t="s">
        <v>161</v>
      </c>
      <c r="F66">
        <v>1</v>
      </c>
      <c r="K66" t="str">
        <f t="shared" si="0"/>
        <v/>
      </c>
      <c r="L66">
        <f t="shared" si="1"/>
        <v>1</v>
      </c>
      <c r="M66" t="b">
        <f t="shared" si="2"/>
        <v>1</v>
      </c>
    </row>
    <row r="67" spans="1:13">
      <c r="A67">
        <v>3792</v>
      </c>
      <c r="B67" t="s">
        <v>162</v>
      </c>
      <c r="C67" t="s">
        <v>163</v>
      </c>
      <c r="D67">
        <v>1</v>
      </c>
      <c r="F67">
        <v>1</v>
      </c>
      <c r="K67" t="str">
        <f t="shared" ref="K67:K85" si="3">IF(AND(D67=1,SUM(E67:J67)&lt;1),1,"")</f>
        <v/>
      </c>
      <c r="L67" t="str">
        <f t="shared" ref="L67:L101" si="4">IF(AND(F67=1,SUM(D67:J67)&lt;2),1,"")</f>
        <v/>
      </c>
      <c r="M67" t="b">
        <f t="shared" ref="M67:M101" si="5">(J67+F67+E67)&gt;0</f>
        <v>1</v>
      </c>
    </row>
    <row r="68" spans="1:13">
      <c r="A68">
        <v>309</v>
      </c>
      <c r="B68" t="s">
        <v>164</v>
      </c>
      <c r="C68" t="s">
        <v>165</v>
      </c>
      <c r="H68">
        <v>1</v>
      </c>
      <c r="K68" t="str">
        <f t="shared" si="3"/>
        <v/>
      </c>
      <c r="L68" t="str">
        <f t="shared" si="4"/>
        <v/>
      </c>
      <c r="M68" t="b">
        <f t="shared" si="5"/>
        <v>0</v>
      </c>
    </row>
    <row r="69" spans="1:13">
      <c r="A69">
        <v>907</v>
      </c>
      <c r="B69" t="s">
        <v>166</v>
      </c>
      <c r="C69" t="s">
        <v>167</v>
      </c>
      <c r="D69">
        <v>1</v>
      </c>
      <c r="H69">
        <v>1</v>
      </c>
      <c r="J69">
        <v>1</v>
      </c>
      <c r="K69" t="str">
        <f t="shared" si="3"/>
        <v/>
      </c>
      <c r="L69" t="str">
        <f t="shared" si="4"/>
        <v/>
      </c>
      <c r="M69" t="b">
        <f t="shared" si="5"/>
        <v>1</v>
      </c>
    </row>
    <row r="70" spans="1:13">
      <c r="A70">
        <v>1604</v>
      </c>
      <c r="B70" t="s">
        <v>168</v>
      </c>
      <c r="C70" t="s">
        <v>169</v>
      </c>
      <c r="D70">
        <v>1</v>
      </c>
      <c r="H70">
        <v>1</v>
      </c>
      <c r="I70">
        <v>1</v>
      </c>
      <c r="K70" t="str">
        <f t="shared" si="3"/>
        <v/>
      </c>
      <c r="L70" t="str">
        <f t="shared" si="4"/>
        <v/>
      </c>
      <c r="M70" t="b">
        <f t="shared" si="5"/>
        <v>0</v>
      </c>
    </row>
    <row r="71" spans="1:13">
      <c r="A71">
        <v>3819</v>
      </c>
      <c r="B71" t="s">
        <v>170</v>
      </c>
      <c r="C71" t="s">
        <v>171</v>
      </c>
      <c r="D71">
        <v>1</v>
      </c>
      <c r="K71">
        <f t="shared" si="3"/>
        <v>1</v>
      </c>
      <c r="L71" t="str">
        <f t="shared" si="4"/>
        <v/>
      </c>
      <c r="M71" t="b">
        <f t="shared" si="5"/>
        <v>0</v>
      </c>
    </row>
    <row r="72" spans="1:13">
      <c r="A72">
        <v>3108</v>
      </c>
      <c r="B72" t="s">
        <v>172</v>
      </c>
      <c r="C72" t="s">
        <v>173</v>
      </c>
      <c r="D72">
        <v>1</v>
      </c>
      <c r="J72">
        <v>1</v>
      </c>
      <c r="K72" t="str">
        <f t="shared" si="3"/>
        <v/>
      </c>
      <c r="L72" t="str">
        <f t="shared" si="4"/>
        <v/>
      </c>
      <c r="M72" t="b">
        <f t="shared" si="5"/>
        <v>1</v>
      </c>
    </row>
    <row r="73" spans="1:13">
      <c r="A73">
        <v>3329</v>
      </c>
      <c r="B73" t="s">
        <v>2</v>
      </c>
      <c r="C73" t="s">
        <v>174</v>
      </c>
      <c r="G73">
        <v>1</v>
      </c>
      <c r="K73" t="str">
        <f t="shared" si="3"/>
        <v/>
      </c>
      <c r="L73" t="str">
        <f t="shared" si="4"/>
        <v/>
      </c>
      <c r="M73" t="b">
        <f t="shared" si="5"/>
        <v>0</v>
      </c>
    </row>
    <row r="74" spans="1:13">
      <c r="A74">
        <v>158</v>
      </c>
      <c r="B74" t="s">
        <v>175</v>
      </c>
      <c r="C74" t="s">
        <v>176</v>
      </c>
      <c r="J74">
        <v>1</v>
      </c>
      <c r="K74" t="str">
        <f t="shared" si="3"/>
        <v/>
      </c>
      <c r="L74" t="str">
        <f t="shared" si="4"/>
        <v/>
      </c>
      <c r="M74" t="b">
        <f t="shared" si="5"/>
        <v>1</v>
      </c>
    </row>
    <row r="75" spans="1:13">
      <c r="A75">
        <v>4497</v>
      </c>
      <c r="B75" t="s">
        <v>177</v>
      </c>
      <c r="C75" t="s">
        <v>178</v>
      </c>
      <c r="D75">
        <v>1</v>
      </c>
      <c r="F75">
        <v>1</v>
      </c>
      <c r="I75">
        <v>1</v>
      </c>
      <c r="K75" t="str">
        <f t="shared" si="3"/>
        <v/>
      </c>
      <c r="L75" t="str">
        <f t="shared" si="4"/>
        <v/>
      </c>
      <c r="M75" t="b">
        <f t="shared" si="5"/>
        <v>1</v>
      </c>
    </row>
    <row r="76" spans="1:13">
      <c r="A76">
        <v>1683</v>
      </c>
      <c r="B76" t="s">
        <v>179</v>
      </c>
      <c r="C76" t="s">
        <v>180</v>
      </c>
      <c r="F76">
        <v>1</v>
      </c>
      <c r="K76" t="str">
        <f t="shared" si="3"/>
        <v/>
      </c>
      <c r="L76">
        <f t="shared" si="4"/>
        <v>1</v>
      </c>
      <c r="M76" t="b">
        <f t="shared" si="5"/>
        <v>1</v>
      </c>
    </row>
    <row r="77" spans="1:13">
      <c r="A77">
        <v>1201</v>
      </c>
      <c r="B77" t="s">
        <v>181</v>
      </c>
      <c r="C77" t="s">
        <v>182</v>
      </c>
      <c r="D77">
        <v>1</v>
      </c>
      <c r="F77">
        <v>1</v>
      </c>
      <c r="I77">
        <v>1</v>
      </c>
      <c r="K77" t="str">
        <f t="shared" si="3"/>
        <v/>
      </c>
      <c r="L77" t="str">
        <f t="shared" si="4"/>
        <v/>
      </c>
      <c r="M77" t="b">
        <f t="shared" si="5"/>
        <v>1</v>
      </c>
    </row>
    <row r="78" spans="1:13">
      <c r="A78">
        <v>3102</v>
      </c>
      <c r="B78" t="s">
        <v>183</v>
      </c>
      <c r="C78" t="s">
        <v>184</v>
      </c>
      <c r="D78">
        <v>1</v>
      </c>
      <c r="F78">
        <v>1</v>
      </c>
      <c r="I78">
        <v>1</v>
      </c>
      <c r="K78" t="str">
        <f t="shared" si="3"/>
        <v/>
      </c>
      <c r="L78" t="str">
        <f t="shared" si="4"/>
        <v/>
      </c>
      <c r="M78" t="b">
        <f t="shared" si="5"/>
        <v>1</v>
      </c>
    </row>
    <row r="79" spans="1:13">
      <c r="A79">
        <v>1346</v>
      </c>
      <c r="B79" t="s">
        <v>185</v>
      </c>
      <c r="C79" t="s">
        <v>186</v>
      </c>
      <c r="D79">
        <v>1</v>
      </c>
      <c r="F79">
        <v>1</v>
      </c>
      <c r="K79" t="str">
        <f t="shared" si="3"/>
        <v/>
      </c>
      <c r="L79" t="str">
        <f t="shared" si="4"/>
        <v/>
      </c>
      <c r="M79" t="b">
        <f t="shared" si="5"/>
        <v>1</v>
      </c>
    </row>
    <row r="80" spans="1:13">
      <c r="A80">
        <v>4382</v>
      </c>
      <c r="B80" t="s">
        <v>187</v>
      </c>
      <c r="C80" t="s">
        <v>188</v>
      </c>
      <c r="D80">
        <v>1</v>
      </c>
      <c r="I80">
        <v>1</v>
      </c>
      <c r="K80" t="str">
        <f t="shared" si="3"/>
        <v/>
      </c>
      <c r="L80" t="str">
        <f t="shared" si="4"/>
        <v/>
      </c>
      <c r="M80" t="b">
        <f t="shared" si="5"/>
        <v>0</v>
      </c>
    </row>
    <row r="81" spans="1:13">
      <c r="A81">
        <v>4535</v>
      </c>
      <c r="B81" t="s">
        <v>189</v>
      </c>
      <c r="C81" t="s">
        <v>190</v>
      </c>
      <c r="D81">
        <v>1</v>
      </c>
      <c r="F81">
        <v>1</v>
      </c>
      <c r="J81">
        <v>1</v>
      </c>
      <c r="K81" t="str">
        <f t="shared" si="3"/>
        <v/>
      </c>
      <c r="L81" t="str">
        <f t="shared" si="4"/>
        <v/>
      </c>
      <c r="M81" t="b">
        <f t="shared" si="5"/>
        <v>1</v>
      </c>
    </row>
    <row r="82" spans="1:13">
      <c r="A82">
        <v>1326</v>
      </c>
      <c r="B82" t="s">
        <v>191</v>
      </c>
      <c r="C82" t="s">
        <v>192</v>
      </c>
      <c r="D82">
        <v>1</v>
      </c>
      <c r="F82">
        <v>1</v>
      </c>
      <c r="K82" t="str">
        <f t="shared" si="3"/>
        <v/>
      </c>
      <c r="L82" t="str">
        <f t="shared" si="4"/>
        <v/>
      </c>
      <c r="M82" t="b">
        <f t="shared" si="5"/>
        <v>1</v>
      </c>
    </row>
    <row r="83" spans="1:13">
      <c r="A83">
        <v>1613</v>
      </c>
      <c r="B83" t="s">
        <v>193</v>
      </c>
      <c r="C83" t="s">
        <v>194</v>
      </c>
      <c r="F83">
        <v>1</v>
      </c>
      <c r="H83">
        <v>1</v>
      </c>
      <c r="K83" t="str">
        <f t="shared" si="3"/>
        <v/>
      </c>
      <c r="L83" t="str">
        <f t="shared" si="4"/>
        <v/>
      </c>
      <c r="M83" t="b">
        <f t="shared" si="5"/>
        <v>1</v>
      </c>
    </row>
    <row r="84" spans="1:13">
      <c r="A84">
        <v>51</v>
      </c>
      <c r="B84" t="s">
        <v>195</v>
      </c>
      <c r="C84" t="s">
        <v>196</v>
      </c>
      <c r="F84">
        <v>1</v>
      </c>
      <c r="K84" t="str">
        <f t="shared" si="3"/>
        <v/>
      </c>
      <c r="L84">
        <f t="shared" si="4"/>
        <v>1</v>
      </c>
      <c r="M84" t="b">
        <f t="shared" si="5"/>
        <v>1</v>
      </c>
    </row>
    <row r="85" spans="1:13">
      <c r="A85">
        <v>1555</v>
      </c>
      <c r="B85" t="s">
        <v>197</v>
      </c>
      <c r="C85" t="s">
        <v>198</v>
      </c>
      <c r="F85">
        <v>1</v>
      </c>
      <c r="J85">
        <v>1</v>
      </c>
      <c r="K85" t="str">
        <f t="shared" si="3"/>
        <v/>
      </c>
      <c r="L85" t="str">
        <f t="shared" si="4"/>
        <v/>
      </c>
      <c r="M85" t="b">
        <f t="shared" si="5"/>
        <v>1</v>
      </c>
    </row>
    <row r="86" spans="1:13">
      <c r="A86">
        <v>3932</v>
      </c>
      <c r="B86" t="s">
        <v>199</v>
      </c>
      <c r="C86" t="s">
        <v>200</v>
      </c>
      <c r="H86">
        <v>1</v>
      </c>
      <c r="I86">
        <v>1</v>
      </c>
      <c r="K86" t="str">
        <f>IF(AND(D86=1,SUM(E86:J86)&lt;1),1,"")</f>
        <v/>
      </c>
      <c r="L86" t="str">
        <f t="shared" si="4"/>
        <v/>
      </c>
      <c r="M86" t="b">
        <f t="shared" si="5"/>
        <v>0</v>
      </c>
    </row>
    <row r="87" spans="1:13">
      <c r="A87">
        <v>911</v>
      </c>
      <c r="B87" t="s">
        <v>201</v>
      </c>
      <c r="C87" t="s">
        <v>202</v>
      </c>
      <c r="D87">
        <v>1</v>
      </c>
      <c r="K87">
        <f t="shared" ref="K87:K101" si="6">IF(AND(D87=1,SUM(E87:J87)&lt;1),1,"")</f>
        <v>1</v>
      </c>
      <c r="L87" t="str">
        <f t="shared" si="4"/>
        <v/>
      </c>
      <c r="M87" t="b">
        <f t="shared" si="5"/>
        <v>0</v>
      </c>
    </row>
    <row r="88" spans="1:13">
      <c r="A88">
        <v>670</v>
      </c>
      <c r="B88" t="s">
        <v>203</v>
      </c>
      <c r="C88" t="s">
        <v>204</v>
      </c>
      <c r="G88">
        <v>1</v>
      </c>
      <c r="K88" t="str">
        <f t="shared" si="6"/>
        <v/>
      </c>
      <c r="L88" t="str">
        <f t="shared" si="4"/>
        <v/>
      </c>
      <c r="M88" t="b">
        <f t="shared" si="5"/>
        <v>0</v>
      </c>
    </row>
    <row r="89" spans="1:13">
      <c r="A89">
        <v>5250</v>
      </c>
      <c r="B89" t="s">
        <v>205</v>
      </c>
      <c r="C89" t="s">
        <v>206</v>
      </c>
      <c r="I89">
        <v>1</v>
      </c>
      <c r="K89" t="str">
        <f t="shared" si="6"/>
        <v/>
      </c>
      <c r="L89" t="str">
        <f t="shared" si="4"/>
        <v/>
      </c>
      <c r="M89" t="b">
        <f t="shared" si="5"/>
        <v>0</v>
      </c>
    </row>
    <row r="90" spans="1:13">
      <c r="A90">
        <v>290</v>
      </c>
      <c r="B90" t="s">
        <v>207</v>
      </c>
      <c r="C90" t="s">
        <v>208</v>
      </c>
      <c r="J90">
        <v>1</v>
      </c>
      <c r="K90" t="str">
        <f t="shared" si="6"/>
        <v/>
      </c>
      <c r="L90" t="str">
        <f t="shared" si="4"/>
        <v/>
      </c>
      <c r="M90" t="b">
        <f t="shared" si="5"/>
        <v>1</v>
      </c>
    </row>
    <row r="91" spans="1:13">
      <c r="A91">
        <v>4239</v>
      </c>
      <c r="B91" t="s">
        <v>209</v>
      </c>
      <c r="C91" t="s">
        <v>210</v>
      </c>
      <c r="H91">
        <v>1</v>
      </c>
      <c r="K91" t="str">
        <f t="shared" si="6"/>
        <v/>
      </c>
      <c r="L91" t="str">
        <f t="shared" si="4"/>
        <v/>
      </c>
      <c r="M91" t="b">
        <f t="shared" si="5"/>
        <v>0</v>
      </c>
    </row>
    <row r="92" spans="1:13">
      <c r="A92">
        <v>4586</v>
      </c>
      <c r="B92" t="s">
        <v>211</v>
      </c>
      <c r="C92" t="s">
        <v>212</v>
      </c>
      <c r="F92">
        <v>1</v>
      </c>
      <c r="J92">
        <v>1</v>
      </c>
      <c r="K92" t="str">
        <f t="shared" si="6"/>
        <v/>
      </c>
      <c r="L92" t="str">
        <f t="shared" si="4"/>
        <v/>
      </c>
      <c r="M92" t="b">
        <f t="shared" si="5"/>
        <v>1</v>
      </c>
    </row>
    <row r="93" spans="1:13">
      <c r="A93">
        <v>1409</v>
      </c>
      <c r="B93" t="s">
        <v>213</v>
      </c>
      <c r="C93" t="s">
        <v>214</v>
      </c>
      <c r="D93">
        <v>1</v>
      </c>
      <c r="F93">
        <v>1</v>
      </c>
      <c r="K93" t="str">
        <f t="shared" si="6"/>
        <v/>
      </c>
      <c r="L93" t="str">
        <f t="shared" si="4"/>
        <v/>
      </c>
      <c r="M93" t="b">
        <f t="shared" si="5"/>
        <v>1</v>
      </c>
    </row>
    <row r="94" spans="1:13">
      <c r="A94">
        <v>2570</v>
      </c>
      <c r="B94" t="s">
        <v>215</v>
      </c>
      <c r="C94" t="s">
        <v>216</v>
      </c>
      <c r="I94">
        <v>1</v>
      </c>
      <c r="K94" t="str">
        <f t="shared" si="6"/>
        <v/>
      </c>
      <c r="L94" t="str">
        <f t="shared" si="4"/>
        <v/>
      </c>
      <c r="M94" t="b">
        <f t="shared" si="5"/>
        <v>0</v>
      </c>
    </row>
    <row r="95" spans="1:13">
      <c r="A95">
        <v>5134</v>
      </c>
      <c r="B95" t="s">
        <v>217</v>
      </c>
      <c r="C95" t="s">
        <v>218</v>
      </c>
      <c r="D95">
        <v>1</v>
      </c>
      <c r="F95">
        <v>1</v>
      </c>
      <c r="I95">
        <v>1</v>
      </c>
      <c r="K95" t="str">
        <f t="shared" si="6"/>
        <v/>
      </c>
      <c r="L95" t="str">
        <f t="shared" si="4"/>
        <v/>
      </c>
      <c r="M95" t="b">
        <f t="shared" si="5"/>
        <v>1</v>
      </c>
    </row>
    <row r="96" spans="1:13">
      <c r="A96">
        <v>1404</v>
      </c>
      <c r="B96" t="s">
        <v>219</v>
      </c>
      <c r="C96" t="s">
        <v>220</v>
      </c>
      <c r="D96">
        <v>1</v>
      </c>
      <c r="F96">
        <v>1</v>
      </c>
      <c r="K96" t="str">
        <f t="shared" si="6"/>
        <v/>
      </c>
      <c r="L96" t="str">
        <f t="shared" si="4"/>
        <v/>
      </c>
      <c r="M96" t="b">
        <f t="shared" si="5"/>
        <v>1</v>
      </c>
    </row>
    <row r="97" spans="1:13">
      <c r="A97">
        <v>3739</v>
      </c>
      <c r="B97" t="s">
        <v>221</v>
      </c>
      <c r="C97" t="s">
        <v>222</v>
      </c>
      <c r="I97">
        <v>1</v>
      </c>
      <c r="K97" t="str">
        <f t="shared" si="6"/>
        <v/>
      </c>
      <c r="L97" t="str">
        <f t="shared" si="4"/>
        <v/>
      </c>
      <c r="M97" t="b">
        <f t="shared" si="5"/>
        <v>0</v>
      </c>
    </row>
    <row r="98" spans="1:13">
      <c r="A98">
        <v>4228</v>
      </c>
      <c r="B98" t="s">
        <v>223</v>
      </c>
      <c r="C98" t="s">
        <v>224</v>
      </c>
      <c r="D98">
        <v>1</v>
      </c>
      <c r="J98">
        <v>1</v>
      </c>
      <c r="K98" t="str">
        <f t="shared" si="6"/>
        <v/>
      </c>
      <c r="L98" t="str">
        <f t="shared" si="4"/>
        <v/>
      </c>
      <c r="M98" t="b">
        <f t="shared" si="5"/>
        <v>1</v>
      </c>
    </row>
    <row r="99" spans="1:13">
      <c r="A99">
        <v>2730</v>
      </c>
      <c r="B99" t="s">
        <v>225</v>
      </c>
      <c r="C99" s="2" t="s">
        <v>226</v>
      </c>
      <c r="J99">
        <v>1</v>
      </c>
      <c r="K99" t="str">
        <f t="shared" si="6"/>
        <v/>
      </c>
      <c r="L99" t="str">
        <f t="shared" si="4"/>
        <v/>
      </c>
      <c r="M99" t="b">
        <f t="shared" si="5"/>
        <v>1</v>
      </c>
    </row>
    <row r="100" spans="1:13">
      <c r="A100">
        <v>2321</v>
      </c>
      <c r="B100" t="s">
        <v>227</v>
      </c>
      <c r="C100" t="s">
        <v>228</v>
      </c>
      <c r="F100">
        <v>1</v>
      </c>
      <c r="H100">
        <v>1</v>
      </c>
      <c r="K100" t="str">
        <f t="shared" si="6"/>
        <v/>
      </c>
      <c r="L100" t="str">
        <f t="shared" si="4"/>
        <v/>
      </c>
      <c r="M100" t="b">
        <f t="shared" si="5"/>
        <v>1</v>
      </c>
    </row>
    <row r="101" spans="1:13">
      <c r="A101">
        <v>2284</v>
      </c>
      <c r="B101" t="s">
        <v>229</v>
      </c>
      <c r="C101" t="s">
        <v>230</v>
      </c>
      <c r="F101">
        <v>1</v>
      </c>
      <c r="K101" t="str">
        <f t="shared" si="6"/>
        <v/>
      </c>
      <c r="L101">
        <f t="shared" si="4"/>
        <v>1</v>
      </c>
      <c r="M101" t="b">
        <f t="shared" si="5"/>
        <v>1</v>
      </c>
    </row>
  </sheetData>
  <autoFilter ref="A1:M101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"/>
  <sheetViews>
    <sheetView showRuler="0" workbookViewId="0">
      <selection activeCell="F51" sqref="F51"/>
    </sheetView>
  </sheetViews>
  <sheetFormatPr baseColWidth="10" defaultRowHeight="15" x14ac:dyDescent="0"/>
  <cols>
    <col min="10" max="10" width="42.1640625" customWidth="1"/>
    <col min="11" max="12" width="0" hidden="1" customWidth="1"/>
  </cols>
  <sheetData>
    <row r="1" spans="1:13">
      <c r="A1">
        <f>COUNT(Sheet1!D2:D101)</f>
        <v>49</v>
      </c>
      <c r="B1">
        <f>COUNT(Sheet1!E2:E101)</f>
        <v>3</v>
      </c>
      <c r="C1">
        <f>COUNT(Sheet1!F2:F101)</f>
        <v>44</v>
      </c>
      <c r="D1">
        <f>COUNT(Sheet1!G2:G101)</f>
        <v>4</v>
      </c>
      <c r="E1">
        <f>COUNT(Sheet1!H2:H101)</f>
        <v>14</v>
      </c>
      <c r="F1">
        <f>COUNT(Sheet1!I2:I101)</f>
        <v>21</v>
      </c>
      <c r="G1">
        <f>COUNT(Sheet1!J2:J101)</f>
        <v>27</v>
      </c>
      <c r="H1">
        <f>COUNT(Sheet1!K2:K101)</f>
        <v>14</v>
      </c>
      <c r="I1">
        <f>COUNT(Sheet1!L2:L101)</f>
        <v>15</v>
      </c>
    </row>
    <row r="2" spans="1:13">
      <c r="A2" s="3">
        <f>A1/100</f>
        <v>0.49</v>
      </c>
      <c r="B2" s="3">
        <f>B1/100</f>
        <v>0.03</v>
      </c>
      <c r="C2" s="3">
        <f>C1/100</f>
        <v>0.44</v>
      </c>
      <c r="D2" s="3">
        <f>D1/100</f>
        <v>0.04</v>
      </c>
      <c r="E2" s="3">
        <f>E1/100</f>
        <v>0.14000000000000001</v>
      </c>
      <c r="F2" s="3">
        <f>F1/100</f>
        <v>0.21</v>
      </c>
      <c r="G2" s="3">
        <f>G1/100</f>
        <v>0.27</v>
      </c>
    </row>
    <row r="7" spans="1:13">
      <c r="J7" s="5" t="s">
        <v>22</v>
      </c>
      <c r="K7" s="5"/>
      <c r="L7" s="5"/>
      <c r="M7" s="5" t="s">
        <v>23</v>
      </c>
    </row>
    <row r="8" spans="1:13">
      <c r="J8" t="s">
        <v>13</v>
      </c>
      <c r="K8" s="3">
        <v>0.15</v>
      </c>
      <c r="M8" s="3">
        <f>K8</f>
        <v>0.15</v>
      </c>
    </row>
    <row r="9" spans="1:13">
      <c r="J9" t="s">
        <v>24</v>
      </c>
      <c r="K9" s="4"/>
      <c r="L9" s="3">
        <v>0.15</v>
      </c>
      <c r="M9" s="3">
        <f>L9*(1-M$8)</f>
        <v>0.1275</v>
      </c>
    </row>
    <row r="10" spans="1:13">
      <c r="J10" t="s">
        <v>33</v>
      </c>
      <c r="K10" s="4"/>
      <c r="L10" s="3">
        <v>0.49</v>
      </c>
      <c r="M10" s="3">
        <f t="shared" ref="M10:M13" si="0">L10*(1-M$8)</f>
        <v>0.41649999999999998</v>
      </c>
    </row>
    <row r="11" spans="1:13">
      <c r="J11" t="s">
        <v>25</v>
      </c>
      <c r="K11" s="4"/>
      <c r="L11" s="3">
        <v>0.19</v>
      </c>
      <c r="M11" s="3">
        <f t="shared" si="0"/>
        <v>0.1615</v>
      </c>
    </row>
    <row r="12" spans="1:13">
      <c r="J12" t="s">
        <v>17</v>
      </c>
      <c r="K12" s="4"/>
      <c r="L12" s="3">
        <v>0.13</v>
      </c>
      <c r="M12" s="3">
        <f t="shared" si="0"/>
        <v>0.1105</v>
      </c>
    </row>
    <row r="13" spans="1:13">
      <c r="J13" t="s">
        <v>18</v>
      </c>
      <c r="K13" s="4"/>
      <c r="L13" s="3">
        <v>0.04</v>
      </c>
      <c r="M13" s="3">
        <f t="shared" si="0"/>
        <v>3.4000000000000002E-2</v>
      </c>
    </row>
    <row r="14" spans="1:13" ht="90">
      <c r="A14" s="1" t="s">
        <v>8</v>
      </c>
      <c r="B14" s="3" t="s">
        <v>12</v>
      </c>
      <c r="C14" s="1" t="s">
        <v>10</v>
      </c>
      <c r="D14" s="1" t="s">
        <v>9</v>
      </c>
      <c r="E14" s="3" t="s">
        <v>7</v>
      </c>
      <c r="F14" s="3" t="s">
        <v>0</v>
      </c>
      <c r="G14" s="1" t="s">
        <v>11</v>
      </c>
    </row>
    <row r="15" spans="1:13">
      <c r="A15" s="3">
        <v>0.49</v>
      </c>
      <c r="B15" s="3">
        <v>0.44</v>
      </c>
      <c r="C15" s="3">
        <v>0.26</v>
      </c>
      <c r="D15" s="3">
        <v>0.21</v>
      </c>
      <c r="E15" s="3">
        <v>0.14000000000000001</v>
      </c>
      <c r="F15" s="3">
        <v>0.04</v>
      </c>
      <c r="G15" s="3">
        <v>0.03</v>
      </c>
    </row>
    <row r="18" spans="10:16">
      <c r="K18" t="s">
        <v>13</v>
      </c>
      <c r="L18" t="s">
        <v>14</v>
      </c>
      <c r="M18" t="s">
        <v>15</v>
      </c>
      <c r="N18" t="s">
        <v>16</v>
      </c>
      <c r="O18" t="s">
        <v>17</v>
      </c>
      <c r="P18" t="s">
        <v>18</v>
      </c>
    </row>
    <row r="19" spans="10:16">
      <c r="J19" t="s">
        <v>20</v>
      </c>
      <c r="K19" s="3">
        <v>0.15</v>
      </c>
      <c r="L19" s="3">
        <v>0.1275</v>
      </c>
      <c r="M19" s="3">
        <v>0.41649999999999998</v>
      </c>
      <c r="N19" s="3">
        <v>0.1615</v>
      </c>
      <c r="O19" s="3">
        <v>0.1105</v>
      </c>
      <c r="P19" s="3">
        <v>3.4000000000000002E-2</v>
      </c>
    </row>
    <row r="20" spans="10:16">
      <c r="J20" t="s">
        <v>21</v>
      </c>
      <c r="K20" s="3">
        <v>0.15</v>
      </c>
      <c r="L20" s="3">
        <v>0.1275</v>
      </c>
      <c r="M20" s="3">
        <v>0.41649999999999998</v>
      </c>
      <c r="N20" s="3">
        <v>0.1615</v>
      </c>
      <c r="O20" s="3">
        <v>0.1105</v>
      </c>
      <c r="P20" s="3"/>
    </row>
  </sheetData>
  <mergeCells count="1">
    <mergeCell ref="K9:K13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9"/>
  <sheetViews>
    <sheetView showRuler="0" workbookViewId="0">
      <selection activeCell="H56" sqref="H56"/>
    </sheetView>
  </sheetViews>
  <sheetFormatPr baseColWidth="10" defaultRowHeight="15" x14ac:dyDescent="0"/>
  <cols>
    <col min="2" max="2" width="17.5" customWidth="1"/>
  </cols>
  <sheetData>
    <row r="3" spans="2:3">
      <c r="B3" t="s">
        <v>26</v>
      </c>
      <c r="C3" s="3" t="s">
        <v>23</v>
      </c>
    </row>
    <row r="4" spans="2:3">
      <c r="B4" t="s">
        <v>27</v>
      </c>
      <c r="C4" s="3">
        <v>0.13</v>
      </c>
    </row>
    <row r="5" spans="2:3">
      <c r="B5" t="s">
        <v>28</v>
      </c>
      <c r="C5" s="3">
        <v>0.15</v>
      </c>
    </row>
    <row r="6" spans="2:3">
      <c r="B6" t="s">
        <v>29</v>
      </c>
      <c r="C6" s="3">
        <v>0.21</v>
      </c>
    </row>
    <row r="7" spans="2:3">
      <c r="B7" t="s">
        <v>30</v>
      </c>
      <c r="C7" s="3">
        <v>0.23</v>
      </c>
    </row>
    <row r="8" spans="2:3">
      <c r="B8" t="s">
        <v>31</v>
      </c>
      <c r="C8" s="3">
        <v>0.27</v>
      </c>
    </row>
    <row r="9" spans="2:3">
      <c r="B9" t="s">
        <v>32</v>
      </c>
      <c r="C9" s="3">
        <v>0.28000000000000003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3</vt:i4>
      </vt:variant>
    </vt:vector>
  </HeadingPairs>
  <TitlesOfParts>
    <vt:vector size="6" baseType="lpstr">
      <vt:lpstr>Sheet1</vt:lpstr>
      <vt:lpstr>Sheet2</vt:lpstr>
      <vt:lpstr>solve time</vt:lpstr>
      <vt:lpstr>most common clue issues</vt:lpstr>
      <vt:lpstr>clue-solve-split</vt:lpstr>
      <vt:lpstr>solving-time</vt:lpstr>
    </vt:vector>
  </TitlesOfParts>
  <Company>skelly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Skelly</dc:creator>
  <cp:lastModifiedBy>Michael Skelly</cp:lastModifiedBy>
  <cp:lastPrinted>2014-09-02T20:38:53Z</cp:lastPrinted>
  <dcterms:created xsi:type="dcterms:W3CDTF">2014-08-27T11:18:02Z</dcterms:created>
  <dcterms:modified xsi:type="dcterms:W3CDTF">2014-09-04T16:18:57Z</dcterms:modified>
</cp:coreProperties>
</file>