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zard Analysis and Risk Assess" sheetId="1" state="visible" r:id="rId2"/>
    <sheet name="Examples" sheetId="2" state="visible" r:id="rId3"/>
    <sheet name="Situational Analysis Guidewords" sheetId="3" state="visible" r:id="rId4"/>
    <sheet name="Hazard Analysis Guidewords" sheetId="4" state="visible" r:id="rId5"/>
    <sheet name="Severity, Exposure, Controllabi" sheetId="5" state="visible" r:id="rId6"/>
    <sheet name="ASIL Table" sheetId="6" state="visible" r:id="rId7"/>
  </sheets>
  <definedNames>
    <definedName function="false" hidden="false" localSheetId="1" name="C_List" vbProcedure="false">#REF!</definedName>
    <definedName function="false" hidden="false" localSheetId="1" name="DV_List" vbProcedure="false">#REF!</definedName>
    <definedName function="false" hidden="false" localSheetId="1" name="EN_List" vbProcedure="false">#REF!</definedName>
    <definedName function="false" hidden="false" localSheetId="1" name="E_List" vbProcedure="false">#REF!</definedName>
    <definedName function="false" hidden="false" localSheetId="1" name="IU_List" vbProcedure="false">#REF!</definedName>
    <definedName function="false" hidden="false" localSheetId="1" name="OM_List" vbProcedure="false">#REF!</definedName>
    <definedName function="false" hidden="false" localSheetId="1" name="OS_List" vbProcedure="false">#REF!</definedName>
    <definedName function="false" hidden="false" localSheetId="1" name="SD_List" vbProcedure="false">#REF!</definedName>
    <definedName function="false" hidden="false" localSheetId="1" name="S_List" vbProcedure="false">#REF!</definedName>
    <definedName function="false" hidden="false" localSheetId="2" name="C_List" vbProcedure="false">'Severity, Exposure, Controllabi'!$E$20:$E$24</definedName>
    <definedName function="false" hidden="false" localSheetId="2" name="DV_List" vbProcedure="false">'Hazard Analysis Guidewords'!$D$4:$D$24</definedName>
    <definedName function="false" hidden="false" localSheetId="2" name="EN_List" vbProcedure="false">'Situational Analysis Guidewords'!$D$51:$D$60</definedName>
    <definedName function="false" hidden="false" localSheetId="2" name="E_List" vbProcedure="false">'Severity, Exposure, Controllabi'!$E$3:$E$8</definedName>
    <definedName function="false" hidden="false" localSheetId="2" name="IU_List" vbProcedure="false">'Situational Analysis Guidewords'!$D$44:$D$47</definedName>
    <definedName function="false" hidden="false" localSheetId="2" name="OM_List" vbProcedure="false">'Situational Analysis Guidewords'!$D$5:$D$14</definedName>
    <definedName function="false" hidden="false" localSheetId="2" name="OS_List" vbProcedure="false">'Situational Analysis Guidewords'!$D$18:$D$29</definedName>
    <definedName function="false" hidden="false" localSheetId="2" name="SD_List" vbProcedure="false">'Situational Analysis Guidewords'!$D$33:$D$40</definedName>
    <definedName function="false" hidden="false" localSheetId="2" name="S_List" vbProcedure="false">'Severity, Exposure, Controllabi'!$E$12:$E$16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<sst xmlns="http://schemas.openxmlformats.org/spreadsheetml/2006/main" count="621" uniqueCount="310">
  <si>
    <t xml:space="preserve">INSTRUCTIONS:</t>
  </si>
  <si>
    <t xml:space="preserve">Fill out the hazard analysis and risk assessment below.</t>
  </si>
  <si>
    <t xml:space="preserve">HA-001 should be for the lane departure warning function as discussed in the lecture.</t>
  </si>
  <si>
    <t xml:space="preserve">HA-002 should be for the lane keeping assistance function as discussed in the lecture.</t>
  </si>
  <si>
    <t xml:space="preserve">Then come up with your own situations and hazards for the lane assistance system. Fill in the HA-003 and HA-004 rows. </t>
  </si>
  <si>
    <t xml:space="preserve">When finished, export your spreadsheet as a pdf file so that a reviewer can easily see your work.</t>
  </si>
  <si>
    <t xml:space="preserve">Hazard ID</t>
  </si>
  <si>
    <t xml:space="preserve">Situational Analysis</t>
  </si>
  <si>
    <t xml:space="preserve">Hazard Identification</t>
  </si>
  <si>
    <t xml:space="preserve">Hazardous Event Classification</t>
  </si>
  <si>
    <t xml:space="preserve">Determination of ASIL and Safety Goals</t>
  </si>
  <si>
    <t xml:space="preserve">Operational Mode</t>
  </si>
  <si>
    <t xml:space="preserve">Operational Scenario</t>
  </si>
  <si>
    <t xml:space="preserve">Environmental Details</t>
  </si>
  <si>
    <t xml:space="preserve">Situation Details</t>
  </si>
  <si>
    <t xml:space="preserve">Other Details
(optional)</t>
  </si>
  <si>
    <t xml:space="preserve">Item Usage
(function)</t>
  </si>
  <si>
    <t xml:space="preserve">Situation Description</t>
  </si>
  <si>
    <t xml:space="preserve">Function</t>
  </si>
  <si>
    <t xml:space="preserve">Deviation</t>
  </si>
  <si>
    <t xml:space="preserve">Deviation Details
</t>
  </si>
  <si>
    <t xml:space="preserve">Hazardous Event
(resulting effect)</t>
  </si>
  <si>
    <t xml:space="preserve">Event Details
</t>
  </si>
  <si>
    <t xml:space="preserve">Hazardous Event Description</t>
  </si>
  <si>
    <t xml:space="preserve">Exposure
(of situation)</t>
  </si>
  <si>
    <t xml:space="preserve">Rationale
(for exposure)</t>
  </si>
  <si>
    <t xml:space="preserve">Severity
(of potential harm)</t>
  </si>
  <si>
    <t xml:space="preserve">Rationale
(for severity)</t>
  </si>
  <si>
    <t xml:space="preserve">Controllability
(of hazardous event)</t>
  </si>
  <si>
    <t xml:space="preserve">Rationale
(for controllability)</t>
  </si>
  <si>
    <t xml:space="preserve">ASIL
Determination</t>
  </si>
  <si>
    <t xml:space="preserve">Safety Goal</t>
  </si>
  <si>
    <t xml:space="preserve">HA-001</t>
  </si>
  <si>
    <t xml:space="preserve">OM03 – Normal driving</t>
  </si>
  <si>
    <t xml:space="preserve">OS04 – Highway</t>
  </si>
  <si>
    <t xml:space="preserve">EN06 – Rain (slippery road)</t>
  </si>
  <si>
    <t xml:space="preserve">SD02 – High Speed</t>
  </si>
  <si>
    <t xml:space="preserve">IU01 – Correctly Used</t>
  </si>
  <si>
    <t xml:space="preserve">Normal driving on a highway during rain (slippery road) with high speed and correctly used system</t>
  </si>
  <si>
    <t xml:space="preserve">Lane Departure Warning (LDW) function shall apply an oscillating steering torque to provide the driver with haptic feedback</t>
  </si>
  <si>
    <t xml:space="preserve">DV04 – Actor effect is too much</t>
  </si>
  <si>
    <t xml:space="preserve">The LDW function applies an oscillating torque with very high torque</t>
  </si>
  <si>
    <t xml:space="preserve">EV00 – Collision with other vehicle</t>
  </si>
  <si>
    <t xml:space="preserve">High haptic feedback can affect driver’s ability to steer as intended. The driver could lose control of the vehicle and collide with another vehicle or with road infrastructure.</t>
  </si>
  <si>
    <t xml:space="preserve">The LDW function applies too much torque to the steering wheel (above limit).</t>
  </si>
  <si>
    <t xml:space="preserve">E3 – Medium Probability</t>
  </si>
  <si>
    <t xml:space="preserve">Driving at high speed in the rain occurs a few times per month</t>
  </si>
  <si>
    <t xml:space="preserve">S3 – Life-threatening or fatal injuries</t>
  </si>
  <si>
    <t xml:space="preserve">Losing control of a vehicle while traveling at speeds higher than 40 kph can lead to sever injuries</t>
  </si>
  <si>
    <t xml:space="preserve">C3 – Difficult to control or uncontrollable</t>
  </si>
  <si>
    <t xml:space="preserve">Strong vibrations applied to the steering wheel while driving on a wet road is very difficult to control</t>
  </si>
  <si>
    <t xml:space="preserve">ASIL C</t>
  </si>
  <si>
    <t xml:space="preserve">The oscillating steering torque from the lane departure warning function shall be limited</t>
  </si>
  <si>
    <t xml:space="preserve">HA-002</t>
  </si>
  <si>
    <t xml:space="preserve">OS03 – Country roads</t>
  </si>
  <si>
    <t xml:space="preserve">EN01 – Normal conditions</t>
  </si>
  <si>
    <t xml:space="preserve">IU02 – Incorrectly used</t>
  </si>
  <si>
    <t xml:space="preserve">Normal driving on country roads during normal conditions with high speed (the driver is misusing the lane keeping assistance function as a fully autonomous function)</t>
  </si>
  <si>
    <t xml:space="preserve">Lane Keeping Assistance (LKA) function shall apply the steering torque when active in order to stay in ego lane</t>
  </si>
  <si>
    <t xml:space="preserve">DV03 – Function always activated</t>
  </si>
  <si>
    <t xml:space="preserve">The LKA function is always activated allowing the driver to improperly use the function as an autonomous vehicle function.</t>
  </si>
  <si>
    <t xml:space="preserve">The LKA function being constantly activated could cause the driver to stop paying attention to the road which could result in collisions with other vehicles on the road.</t>
  </si>
  <si>
    <t xml:space="preserve">The LKA function is always activated which causes the driver to misuse the function as an autonomous vehicle function. The driver could cease paying attention to the road which could result in a collision with vehicles or infrastructure.</t>
  </si>
  <si>
    <t xml:space="preserve">E2 – Low Probability</t>
  </si>
  <si>
    <t xml:space="preserve">The driver will likely not misuse the function with a high frequency when driving at high speeds </t>
  </si>
  <si>
    <t xml:space="preserve">It is difficult to control the vehicle if you are not paying attention to the road</t>
  </si>
  <si>
    <t xml:space="preserve">ASIL B</t>
  </si>
  <si>
    <t xml:space="preserve">The lane keeping assistance function shall be time limited and the additional steering torque shall end after a given time interval so that the driver cannot misuse the system for autonomous driving.</t>
  </si>
  <si>
    <t xml:space="preserve">HA-003</t>
  </si>
  <si>
    <t xml:space="preserve">EN02 – Sun Blares (degraded view)</t>
  </si>
  <si>
    <t xml:space="preserve">Normal driving on a highway with bright sunlight at high speed and correctly used system</t>
  </si>
  <si>
    <t xml:space="preserve">DV01 – Function not activated</t>
  </si>
  <si>
    <t xml:space="preserve">The LKA function is not activated due to the inability of the camera subsystem to detect the lane boundaries</t>
  </si>
  <si>
    <t xml:space="preserve">EV-07 – None</t>
  </si>
  <si>
    <t xml:space="preserve">The LKA function doesn’t activate due to degraded view and doesn’t provide its intended benefit.</t>
  </si>
  <si>
    <t xml:space="preserve">Degraded view is common in many scenarios. After rain, snow,  and during very bright sunlight</t>
  </si>
  <si>
    <t xml:space="preserve">S0 – No injuries</t>
  </si>
  <si>
    <t xml:space="preserve">C0 – Controllable in general</t>
  </si>
  <si>
    <t xml:space="preserve">The vehicle will control the same as normal driving</t>
  </si>
  <si>
    <t xml:space="preserve">QM</t>
  </si>
  <si>
    <t xml:space="preserve">HA-004</t>
  </si>
  <si>
    <t xml:space="preserve">DV11 – Actor effect is wrong</t>
  </si>
  <si>
    <t xml:space="preserve">The LKA function’s car display subsystem shows that the LKA system is activated when it is not due to degraded view</t>
  </si>
  <si>
    <t xml:space="preserve">The driver could assume that the LKA function is working properly and not pay attention to the road.</t>
  </si>
  <si>
    <t xml:space="preserve">The LKA function’s car display subsystem shows that it is activated when it is not due to a degraded view which causes the driver to pay less attention to the road.</t>
  </si>
  <si>
    <t xml:space="preserve">E1 – Very low probabilty</t>
  </si>
  <si>
    <t xml:space="preserve">The driver will likely not misuse the function and will notice that the function is not performing its function quickly</t>
  </si>
  <si>
    <t xml:space="preserve">C2 – Normally controllable</t>
  </si>
  <si>
    <t xml:space="preserve">It is difficult to control the vehicle if you are not paying attention to the road, but the driver will notice quicker if the function is not functioning</t>
  </si>
  <si>
    <t xml:space="preserve">The lane keeping assistance function’s car display subsystem shall be tested to ensure that the lane keeping assistance indicator is functioning reliably.</t>
  </si>
  <si>
    <t xml:space="preserve">HA-005</t>
  </si>
  <si>
    <t xml:space="preserve">OS01 – Any road</t>
  </si>
  <si>
    <t xml:space="preserve">SD01 – Low Speed</t>
  </si>
  <si>
    <t xml:space="preserve">Normal driving on any road during normal conditions at low speed and correctly used system</t>
  </si>
  <si>
    <t xml:space="preserve">E4 – High Probability</t>
  </si>
  <si>
    <t xml:space="preserve">Driving at low speed is very common</t>
  </si>
  <si>
    <t xml:space="preserve">S1 – Light and moderate injuries</t>
  </si>
  <si>
    <t xml:space="preserve">Losing control of a vehicle while traveling at low speeds causes light to moderate injuries</t>
  </si>
  <si>
    <t xml:space="preserve">Strong vibrations applied to the steering wheel while driving is difficult to control</t>
  </si>
  <si>
    <t xml:space="preserve">EXAMPLE DISCUSSED IN THE PROJECT INSTRUCTIONS - Headlamp System</t>
  </si>
  <si>
    <t xml:space="preserve">Situation Details
(optional)</t>
  </si>
  <si>
    <t xml:space="preserve">Normal Driving</t>
  </si>
  <si>
    <t xml:space="preserve">City Road</t>
  </si>
  <si>
    <t xml:space="preserve">Normal Conditions</t>
  </si>
  <si>
    <t xml:space="preserve">Low Speed</t>
  </si>
  <si>
    <t xml:space="preserve">Night time + Obstacle on the road</t>
  </si>
  <si>
    <t xml:space="preserve">Correctly Used</t>
  </si>
  <si>
    <t xml:space="preserve">Normal Driving on a City Road in Normal Conditions at Low Speed at Night with an Obstacle on the Road</t>
  </si>
  <si>
    <t xml:space="preserve">Low beam illuminates the roadway in the dark</t>
  </si>
  <si>
    <t xml:space="preserve">Function not activated</t>
  </si>
  <si>
    <t xml:space="preserve">Both headlights stop working</t>
  </si>
  <si>
    <t xml:space="preserve">Front collision with obstacle</t>
  </si>
  <si>
    <t xml:space="preserve">Vehicle crashes into the obstacle with injury to driver</t>
  </si>
  <si>
    <t xml:space="preserve">Total loss of low beam</t>
  </si>
  <si>
    <t xml:space="preserve">E4 - High probability</t>
  </si>
  <si>
    <t xml:space="preserve">night driving in the city is a regular activity</t>
  </si>
  <si>
    <t xml:space="preserve">S1 - Light and moderate injuries</t>
  </si>
  <si>
    <t xml:space="preserve">In city traffiic, speed of vehicle is expected to be low</t>
  </si>
  <si>
    <t xml:space="preserve">C0 - Controllable in general</t>
  </si>
  <si>
    <t xml:space="preserve">At city speed, most drivers will be able to control the situation by applying brakes and there is additional illmunitation on city roads</t>
  </si>
  <si>
    <t xml:space="preserve">Total Loss of Beam Shall Be Prevented</t>
  </si>
  <si>
    <t xml:space="preserve">MORE EXAMPLES - Headlamp System</t>
  </si>
  <si>
    <t xml:space="preserve">Situation Analysis</t>
  </si>
  <si>
    <t xml:space="preserve">OM03 - Normal Driving</t>
  </si>
  <si>
    <t xml:space="preserve">OS01 - City Road</t>
  </si>
  <si>
    <t xml:space="preserve">EN01 - Normal conditions</t>
  </si>
  <si>
    <t xml:space="preserve">SD03 - Low speed</t>
  </si>
  <si>
    <t xml:space="preserve">IU01 - Correctly used</t>
  </si>
  <si>
    <t xml:space="preserve">Normal Driving on City Road during Normal conditions with Low speed (Night time + Obstacle on the road)</t>
  </si>
  <si>
    <t xml:space="preserve">DV01 - Function not activated</t>
  </si>
  <si>
    <t xml:space="preserve">EV04 - Front collision with obstacle</t>
  </si>
  <si>
    <t xml:space="preserve">Total loss of low beam shall be prevented</t>
  </si>
  <si>
    <t xml:space="preserve">EN04 - Snowfall (degraded view)</t>
  </si>
  <si>
    <t xml:space="preserve">Night time + Obstacle on the road and no other illumination on road</t>
  </si>
  <si>
    <t xml:space="preserve">Normal Driving on City Road during Snowfall (degraded view) with Low speed (Night time + Obstacle on the road and no other illumination on road)</t>
  </si>
  <si>
    <t xml:space="preserve">E1 - Very low probability</t>
  </si>
  <si>
    <t xml:space="preserve">night driving in the city on completely unilluminated roads while it is snowing is rare</t>
  </si>
  <si>
    <t xml:space="preserve">C1 - Simply controllable</t>
  </si>
  <si>
    <t xml:space="preserve">On completely unilluminated city roads, drivers usually drive at lower end of city speeds and hence are expected to be able to control vehicle</t>
  </si>
  <si>
    <t xml:space="preserve">OS03 - Highway</t>
  </si>
  <si>
    <t xml:space="preserve">SD03 - High speed</t>
  </si>
  <si>
    <t xml:space="preserve">Night time + Obstacle on the road or upcoming curve</t>
  </si>
  <si>
    <t xml:space="preserve">Normal Driving on Highway during Snowfall (degraded view) with High speed (Night time + Obstacle on the road or upcoming curve)</t>
  </si>
  <si>
    <t xml:space="preserve">Vehicle crashes into the obstacle or road infrastructure with injury to driver and any others present</t>
  </si>
  <si>
    <t xml:space="preserve">E2 - Low probability</t>
  </si>
  <si>
    <t xml:space="preserve">High driving is part of regular driving, however, heavy snow occurs a few times a year</t>
  </si>
  <si>
    <t xml:space="preserve">S3 - Life-threatening or fatal injuries</t>
  </si>
  <si>
    <t xml:space="preserve">On highway speed of vehicle is expected to be high</t>
  </si>
  <si>
    <t xml:space="preserve">C2 - Normally controllable</t>
  </si>
  <si>
    <t xml:space="preserve">When driving on highway with low beam, it can be expected that there are other vehicles and there is some form of illumination on road and hence &gt;90% drivers are able to brake and control the vehicle. And also use other forms of warning (e.g. hazard lights) to signal malfunction</t>
  </si>
  <si>
    <t xml:space="preserve">A</t>
  </si>
  <si>
    <t xml:space="preserve">OS02 - Country Road</t>
  </si>
  <si>
    <t xml:space="preserve">SD02 - High speed</t>
  </si>
  <si>
    <t xml:space="preserve">Night time + Oncoming vehicle</t>
  </si>
  <si>
    <t xml:space="preserve">Normal Driving on Country Road during Normal conditions with High speed (Night time + Oncoming vehicle)</t>
  </si>
  <si>
    <t xml:space="preserve">EV08 - Collision with other vehicle</t>
  </si>
  <si>
    <t xml:space="preserve">Vehicle crashes into the oncoming vechile or road infrastructure</t>
  </si>
  <si>
    <t xml:space="preserve">country driving is part of regular driving</t>
  </si>
  <si>
    <t xml:space="preserve">On country roads speed of vehicle is expected to be high</t>
  </si>
  <si>
    <t xml:space="preserve">Since there is usually no other form of illumination to be expected on country road, it will be difficult for the average driver to control the vehicle in such a situation</t>
  </si>
  <si>
    <t xml:space="preserve">B</t>
  </si>
  <si>
    <t xml:space="preserve">SD04 - High speed</t>
  </si>
  <si>
    <t xml:space="preserve">Normal Driving on Country Road during Snowfall (degraded view) with High speed (Night time + Obstacle on the road and no other illumination on road)</t>
  </si>
  <si>
    <t xml:space="preserve">country driving is part of regular driving, however, heavy snow occurs a few times a year</t>
  </si>
  <si>
    <t xml:space="preserve">C3 - Difficult to control or uncontrollable</t>
  </si>
  <si>
    <t xml:space="preserve">Hazard &amp; Risk Analysis Definitions</t>
  </si>
  <si>
    <t xml:space="preserve">ID</t>
  </si>
  <si>
    <t xml:space="preserve">Mode</t>
  </si>
  <si>
    <t xml:space="preserve">Remarks</t>
  </si>
  <si>
    <t xml:space="preserve">Reference</t>
  </si>
  <si>
    <t xml:space="preserve">Parked</t>
  </si>
  <si>
    <t xml:space="preserve">Car is parked, ignition is off</t>
  </si>
  <si>
    <t xml:space="preserve">Ignition on</t>
  </si>
  <si>
    <t xml:space="preserve">Car is parked, ignition is on</t>
  </si>
  <si>
    <t xml:space="preserve">Normal driving</t>
  </si>
  <si>
    <t xml:space="preserve">Car is driving</t>
  </si>
  <si>
    <t xml:space="preserve">Backward driving</t>
  </si>
  <si>
    <t xml:space="preserve">Degraded driving</t>
  </si>
  <si>
    <t xml:space="preserve">Limp home mode</t>
  </si>
  <si>
    <t xml:space="preserve">Towing (active)</t>
  </si>
  <si>
    <t xml:space="preserve">Towing another car</t>
  </si>
  <si>
    <t xml:space="preserve">Towing (passive)</t>
  </si>
  <si>
    <t xml:space="preserve">Beeing towed by another car</t>
  </si>
  <si>
    <t xml:space="preserve">Service</t>
  </si>
  <si>
    <t xml:space="preserve">Vehicle is in repair garage</t>
  </si>
  <si>
    <t xml:space="preserve">N/A</t>
  </si>
  <si>
    <t xml:space="preserve">not applicable or not relevant</t>
  </si>
  <si>
    <t xml:space="preserve">Scenario</t>
  </si>
  <si>
    <t xml:space="preserve">Any Road</t>
  </si>
  <si>
    <t xml:space="preserve">road type</t>
  </si>
  <si>
    <t xml:space="preserve">Country Road</t>
  </si>
  <si>
    <t xml:space="preserve">Highway</t>
  </si>
  <si>
    <t xml:space="preserve">Mountain Pass</t>
  </si>
  <si>
    <t xml:space="preserve">Off Road</t>
  </si>
  <si>
    <t xml:space="preserve">Road with gradient</t>
  </si>
  <si>
    <t xml:space="preserve">road attribute</t>
  </si>
  <si>
    <t xml:space="preserve">Road with bump</t>
  </si>
  <si>
    <t xml:space="preserve">Road tunnel</t>
  </si>
  <si>
    <t xml:space="preserve">Road with construction site</t>
  </si>
  <si>
    <t xml:space="preserve">Low speed</t>
  </si>
  <si>
    <t xml:space="preserve">driving attribute</t>
  </si>
  <si>
    <t xml:space="preserve">High speed</t>
  </si>
  <si>
    <t xml:space="preserve">Normal acceleration</t>
  </si>
  <si>
    <t xml:space="preserve">High acceleration</t>
  </si>
  <si>
    <t xml:space="preserve">Normal braking</t>
  </si>
  <si>
    <t xml:space="preserve">High braking</t>
  </si>
  <si>
    <t xml:space="preserve">Item Usage</t>
  </si>
  <si>
    <t xml:space="preserve">Correctly used</t>
  </si>
  <si>
    <t xml:space="preserve">Intended usage</t>
  </si>
  <si>
    <t xml:space="preserve">Incorrectly used</t>
  </si>
  <si>
    <t xml:space="preserve">Unintended usage (foreseeable)</t>
  </si>
  <si>
    <t xml:space="preserve">Normal conditions</t>
  </si>
  <si>
    <t xml:space="preserve">weather attribute</t>
  </si>
  <si>
    <t xml:space="preserve">Sun blares (degraded view)</t>
  </si>
  <si>
    <t xml:space="preserve">Fog (degraded view)</t>
  </si>
  <si>
    <t xml:space="preserve">Snowfall (degraded view)</t>
  </si>
  <si>
    <t xml:space="preserve">Cross-wind (lateral force)</t>
  </si>
  <si>
    <t xml:space="preserve">Rain (slippery road)</t>
  </si>
  <si>
    <t xml:space="preserve">Snow (slippery road)</t>
  </si>
  <si>
    <t xml:space="preserve">Glace (slippery road)</t>
  </si>
  <si>
    <t xml:space="preserve">Deviation (Guideword)</t>
  </si>
  <si>
    <t xml:space="preserve">Activation error</t>
  </si>
  <si>
    <t xml:space="preserve">Function unexpectedly activated</t>
  </si>
  <si>
    <t xml:space="preserve">Function always activated</t>
  </si>
  <si>
    <t xml:space="preserve">Actor effect is too much</t>
  </si>
  <si>
    <t xml:space="preserve">Quantitative error</t>
  </si>
  <si>
    <t xml:space="preserve">Actor effect is too less</t>
  </si>
  <si>
    <t xml:space="preserve">Actor action too early</t>
  </si>
  <si>
    <t xml:space="preserve">Timing error</t>
  </si>
  <si>
    <t xml:space="preserve">Actor action too late</t>
  </si>
  <si>
    <t xml:space="preserve">Actor action before</t>
  </si>
  <si>
    <t xml:space="preserve">Sequence error</t>
  </si>
  <si>
    <t xml:space="preserve">Actor action after</t>
  </si>
  <si>
    <t xml:space="preserve">Actor effect is reverse</t>
  </si>
  <si>
    <t xml:space="preserve">Logical error</t>
  </si>
  <si>
    <t xml:space="preserve">Actor effect is wrong</t>
  </si>
  <si>
    <t xml:space="preserve">Sensor sensitivity is too high</t>
  </si>
  <si>
    <t xml:space="preserve">Sensor sensitivity is too low</t>
  </si>
  <si>
    <t xml:space="preserve">Sensor detection too early</t>
  </si>
  <si>
    <t xml:space="preserve">Sensor detection too late</t>
  </si>
  <si>
    <t xml:space="preserve">Sensor detection before</t>
  </si>
  <si>
    <t xml:space="preserve">Sensor detection after</t>
  </si>
  <si>
    <t xml:space="preserve">Sensor detection is reverse</t>
  </si>
  <si>
    <t xml:space="preserve">Sensor detection is wrong</t>
  </si>
  <si>
    <t xml:space="preserve">Hazardous Events (possibe effects)</t>
  </si>
  <si>
    <t xml:space="preserve">Hazardous Event</t>
  </si>
  <si>
    <t xml:space="preserve">None</t>
  </si>
  <si>
    <t xml:space="preserve">Front collision with oncoming traffic</t>
  </si>
  <si>
    <t xml:space="preserve">Front collision with ahead traffic</t>
  </si>
  <si>
    <t xml:space="preserve">Rear collision with trailing traffic</t>
  </si>
  <si>
    <t xml:space="preserve">Side collision with other traffic</t>
  </si>
  <si>
    <t xml:space="preserve">Side collision with obstacle</t>
  </si>
  <si>
    <t xml:space="preserve">Collision with other vehicle</t>
  </si>
  <si>
    <t xml:space="preserve">Collision with train</t>
  </si>
  <si>
    <t xml:space="preserve">Collision with pedestrian</t>
  </si>
  <si>
    <t xml:space="preserve">Car spins out of control</t>
  </si>
  <si>
    <t xml:space="preserve">Car comes off the road</t>
  </si>
  <si>
    <t xml:space="preserve">Car catches file</t>
  </si>
  <si>
    <t xml:space="preserve">Exposure</t>
  </si>
  <si>
    <t xml:space="preserve">Description</t>
  </si>
  <si>
    <t xml:space="preserve">Duration (of situation)</t>
  </si>
  <si>
    <t xml:space="preserve">Frequency (of situation)</t>
  </si>
  <si>
    <t xml:space="preserve">E0</t>
  </si>
  <si>
    <t xml:space="preserve">Incredible</t>
  </si>
  <si>
    <t xml:space="preserve">E1</t>
  </si>
  <si>
    <t xml:space="preserve">Very low probability</t>
  </si>
  <si>
    <t xml:space="preserve">Not specified</t>
  </si>
  <si>
    <t xml:space="preserve">Occurs less often than once a year for the great majority of drivers</t>
  </si>
  <si>
    <t xml:space="preserve">E2</t>
  </si>
  <si>
    <t xml:space="preserve">Low probability</t>
  </si>
  <si>
    <t xml:space="preserve">&lt;1 % of average operating time</t>
  </si>
  <si>
    <t xml:space="preserve">Occurs a few times a year for the great majority of drivers</t>
  </si>
  <si>
    <t xml:space="preserve">E3</t>
  </si>
  <si>
    <t xml:space="preserve">Medium probability</t>
  </si>
  <si>
    <t xml:space="preserve">1 % to 10 % of average operating time</t>
  </si>
  <si>
    <t xml:space="preserve">Occurs once a month or more often for an average driver</t>
  </si>
  <si>
    <t xml:space="preserve">E4</t>
  </si>
  <si>
    <t xml:space="preserve">High probability</t>
  </si>
  <si>
    <t xml:space="preserve">&gt;10 % of average operating time</t>
  </si>
  <si>
    <t xml:space="preserve">Occurs during almost every drive on average</t>
  </si>
  <si>
    <t xml:space="preserve">Severity</t>
  </si>
  <si>
    <t xml:space="preserve">Probability of Injuries</t>
  </si>
  <si>
    <t xml:space="preserve">S0</t>
  </si>
  <si>
    <t xml:space="preserve">No injuries</t>
  </si>
  <si>
    <t xml:space="preserve">AIS 0 and less than 10 % probability of AIS 1-6</t>
  </si>
  <si>
    <t xml:space="preserve">S1</t>
  </si>
  <si>
    <t xml:space="preserve">Light and moderate injuries</t>
  </si>
  <si>
    <t xml:space="preserve">More than 10 % probability of AIS 1-6 (and not S2 or S3)</t>
  </si>
  <si>
    <t xml:space="preserve">S2</t>
  </si>
  <si>
    <t xml:space="preserve">Severe and life-threatening injuries</t>
  </si>
  <si>
    <t xml:space="preserve">Severe and life-threatening injuries (survival probable)</t>
  </si>
  <si>
    <t xml:space="preserve">More than 10 % probability of AIS 3-6 (and not S3)</t>
  </si>
  <si>
    <t xml:space="preserve">S3</t>
  </si>
  <si>
    <t xml:space="preserve">Life-threatening or fatal injuries</t>
  </si>
  <si>
    <t xml:space="preserve">Life-threatening injuries (survival uncertain), fatal injuries</t>
  </si>
  <si>
    <t xml:space="preserve">More than 10 % probability of AIS 5-6</t>
  </si>
  <si>
    <t xml:space="preserve">Controllability</t>
  </si>
  <si>
    <t xml:space="preserve">C0</t>
  </si>
  <si>
    <t xml:space="preserve">Controllable in general</t>
  </si>
  <si>
    <t xml:space="preserve">C1</t>
  </si>
  <si>
    <t xml:space="preserve">Simply controllable</t>
  </si>
  <si>
    <t xml:space="preserve">99 % or more of all drivers or other traffic participants are usually able to avoid harm</t>
  </si>
  <si>
    <t xml:space="preserve">C2</t>
  </si>
  <si>
    <t xml:space="preserve">Normally controllable</t>
  </si>
  <si>
    <t xml:space="preserve">90 % or more of all drivers or other traffic participants are usually able to avoid harm</t>
  </si>
  <si>
    <t xml:space="preserve">C3</t>
  </si>
  <si>
    <t xml:space="preserve">Difficult to control or uncontrollable</t>
  </si>
  <si>
    <t xml:space="preserve">Less than 90 % of all drivers or other traffic participants are usually able, or barely able, to avoid harm</t>
  </si>
  <si>
    <t xml:space="preserve">C</t>
  </si>
  <si>
    <t xml:space="preserve">D</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</si>
</sst>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b val="true"/>
      <sz val="11"/>
      <color rgb="FF000000"/>
      <name val="Arial"/>
      <family val="0"/>
      <charset val="1"/>
    </font>
    <font>
      <sz val="10"/>
      <name val="arial"/>
      <family val="2"/>
      <charset val="1"/>
    </font>
    <font>
      <sz val="10"/>
      <color rgb="FF000000"/>
      <name val="arial"/>
      <family val="2"/>
      <charset val="1"/>
    </font>
    <font>
      <sz val="10"/>
      <name val="Arial"/>
      <family val="0"/>
      <charset val="1"/>
    </font>
    <font>
      <b val="true"/>
      <sz val="16"/>
      <color rgb="FF0000FF"/>
      <name val="Arial"/>
      <family val="0"/>
      <charset val="1"/>
    </font>
    <font>
      <b val="true"/>
      <sz val="10"/>
      <name val="Arial"/>
      <family val="0"/>
      <charset val="1"/>
    </font>
    <font>
      <sz val="10"/>
      <color rgb="FF0000FF"/>
      <name val="Arial"/>
      <family val="0"/>
      <charset val="1"/>
    </font>
    <font>
      <sz val="11"/>
      <name val="Arial"/>
      <family val="0"/>
      <charset val="1"/>
    </font>
    <font>
      <b val="true"/>
      <sz val="11"/>
      <name val="Arial"/>
      <family val="0"/>
      <charset val="1"/>
    </font>
    <font>
      <sz val="11"/>
      <color rgb="FF0000FF"/>
      <name val="Arial"/>
      <family val="0"/>
      <charset val="1"/>
    </font>
  </fonts>
  <fills count="7">
    <fill>
      <patternFill patternType="none"/>
    </fill>
    <fill>
      <patternFill patternType="gray125"/>
    </fill>
    <fill>
      <patternFill patternType="solid">
        <fgColor rgb="FFFFFFFF"/>
        <bgColor rgb="FFF3F3F3"/>
      </patternFill>
    </fill>
    <fill>
      <patternFill patternType="solid">
        <fgColor rgb="FFEFEFEF"/>
        <bgColor rgb="FFF3F3F3"/>
      </patternFill>
    </fill>
    <fill>
      <patternFill patternType="solid">
        <fgColor rgb="FFF3F3F3"/>
        <bgColor rgb="FFEFEFEF"/>
      </patternFill>
    </fill>
    <fill>
      <patternFill patternType="solid">
        <fgColor rgb="FFB7B7B7"/>
        <bgColor rgb="FFBFBFBF"/>
      </patternFill>
    </fill>
    <fill>
      <patternFill patternType="solid">
        <fgColor rgb="FFBFBFBF"/>
        <bgColor rgb="FFB7B7B7"/>
      </patternFill>
    </fill>
  </fills>
  <borders count="11">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style="thick"/>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center" vertical="top" textRotation="0" wrapText="true" indent="0" shrinkToFit="false"/>
      <protection locked="true" hidden="false"/>
    </xf>
    <xf numFmtId="164" fontId="4" fillId="5" borderId="3"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8" fillId="0" borderId="4"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center" vertical="center" textRotation="0" wrapText="tru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6" borderId="5" xfId="0" applyFont="true" applyBorder="true" applyAlignment="true" applyProtection="false">
      <alignment horizontal="center" vertical="center" textRotation="0" wrapText="false" indent="0" shrinkToFit="false"/>
      <protection locked="true" hidden="false"/>
    </xf>
    <xf numFmtId="164" fontId="11" fillId="6" borderId="5" xfId="0" applyFont="true" applyBorder="true" applyAlignment="true" applyProtection="false">
      <alignment horizontal="general" vertical="center" textRotation="0" wrapText="false" indent="0" shrinkToFit="false"/>
      <protection locked="true" hidden="false"/>
    </xf>
    <xf numFmtId="164" fontId="12" fillId="0" borderId="7" xfId="0" applyFont="true" applyBorder="true" applyAlignment="true" applyProtection="false">
      <alignment horizontal="center" vertical="top" textRotation="0" wrapText="tru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12" fillId="0" borderId="5" xfId="0" applyFont="true" applyBorder="true" applyAlignment="true" applyProtection="false">
      <alignment horizontal="left" vertical="center" textRotation="0" wrapText="false" indent="0" shrinkToFit="false"/>
      <protection locked="true" hidden="false"/>
    </xf>
    <xf numFmtId="164" fontId="9" fillId="6" borderId="5"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general" vertical="bottom" textRotation="0" wrapText="false" indent="0" shrinkToFit="false"/>
      <protection locked="true" hidden="false"/>
    </xf>
    <xf numFmtId="164" fontId="13" fillId="0" borderId="8" xfId="0" applyFont="true" applyBorder="true" applyAlignment="true" applyProtection="false">
      <alignment horizontal="general" vertical="bottom" textRotation="0" wrapText="false" indent="0" shrinkToFit="false"/>
      <protection locked="true" hidden="false"/>
    </xf>
    <xf numFmtId="164" fontId="14" fillId="6" borderId="3" xfId="0" applyFont="true" applyBorder="true" applyAlignment="true" applyProtection="false">
      <alignment horizontal="center" vertical="bottom" textRotation="0" wrapText="false" indent="0" shrinkToFit="false"/>
      <protection locked="true" hidden="false"/>
    </xf>
    <xf numFmtId="164" fontId="14" fillId="6" borderId="9" xfId="0" applyFont="tru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center" vertical="top" textRotation="0" wrapText="true" indent="0" shrinkToFit="false"/>
      <protection locked="true" hidden="false"/>
    </xf>
    <xf numFmtId="164" fontId="13" fillId="0" borderId="9" xfId="0" applyFont="true" applyBorder="true" applyAlignment="true" applyProtection="false">
      <alignment horizontal="left" vertical="bottom" textRotation="0" wrapText="false" indent="0" shrinkToFit="false"/>
      <protection locked="true" hidden="false"/>
    </xf>
    <xf numFmtId="164" fontId="13" fillId="0" borderId="9" xfId="0" applyFont="true" applyBorder="true" applyAlignment="true" applyProtection="false">
      <alignment horizontal="general" vertical="bottom" textRotation="0" wrapText="false" indent="0" shrinkToFit="false"/>
      <protection locked="true" hidden="false"/>
    </xf>
    <xf numFmtId="164" fontId="15" fillId="0" borderId="9" xfId="0" applyFont="true" applyBorder="true" applyAlignment="true" applyProtection="false">
      <alignment horizontal="left" vertical="bottom" textRotation="0" wrapText="false" indent="0" shrinkToFit="false"/>
      <protection locked="true" hidden="false"/>
    </xf>
    <xf numFmtId="164" fontId="13" fillId="6" borderId="3" xfId="0" applyFont="true" applyBorder="true" applyAlignment="true" applyProtection="false">
      <alignment horizontal="general" vertical="bottom" textRotation="0" wrapText="false" indent="0" shrinkToFit="false"/>
      <protection locked="true" hidden="false"/>
    </xf>
    <xf numFmtId="164" fontId="13" fillId="6" borderId="9" xfId="0" applyFont="true" applyBorder="true" applyAlignment="tru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center" vertical="top" textRotation="0" wrapText="true" indent="0" shrinkToFit="false"/>
      <protection locked="true" hidden="false"/>
    </xf>
    <xf numFmtId="164" fontId="11" fillId="6" borderId="10" xfId="0" applyFont="true" applyBorder="true" applyAlignment="true" applyProtection="false">
      <alignment horizontal="general" vertical="center" textRotation="0" wrapText="false" indent="0" shrinkToFit="false"/>
      <protection locked="true" hidden="false"/>
    </xf>
    <xf numFmtId="164" fontId="11" fillId="6" borderId="6" xfId="0" applyFont="true" applyBorder="true" applyAlignment="true" applyProtection="false">
      <alignment horizontal="general" vertical="center" textRotation="0" wrapText="false" indent="0" shrinkToFit="false"/>
      <protection locked="true" hidden="false"/>
    </xf>
    <xf numFmtId="164" fontId="9" fillId="0" borderId="10" xfId="0" applyFont="true" applyBorder="true" applyAlignment="true" applyProtection="false">
      <alignment horizontal="left" vertical="center" textRotation="0" wrapText="false" indent="0" shrinkToFit="false"/>
      <protection locked="true" hidden="false"/>
    </xf>
    <xf numFmtId="164" fontId="9" fillId="0" borderId="6" xfId="0" applyFont="true" applyBorder="true" applyAlignment="true" applyProtection="false">
      <alignment horizontal="left" vertical="center" textRotation="0" wrapText="false" indent="0" shrinkToFit="false"/>
      <protection locked="true" hidden="false"/>
    </xf>
    <xf numFmtId="164" fontId="9" fillId="6" borderId="10" xfId="0" applyFont="true" applyBorder="true" applyAlignment="true" applyProtection="false">
      <alignment horizontal="general" vertical="center" textRotation="0" wrapText="false" indent="0" shrinkToFit="false"/>
      <protection locked="true" hidden="false"/>
    </xf>
    <xf numFmtId="164" fontId="9" fillId="6" borderId="6"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13" fillId="0" borderId="6" xfId="0" applyFont="true" applyBorder="true" applyAlignment="true" applyProtection="false">
      <alignment horizontal="center" vertical="center" textRotation="0" wrapText="false" indent="0" shrinkToFit="false"/>
      <protection locked="true" hidden="false"/>
    </xf>
    <xf numFmtId="164" fontId="13" fillId="0" borderId="6" xfId="0" applyFont="true" applyBorder="true" applyAlignment="true" applyProtection="false">
      <alignment horizontal="center" vertical="bottom" textRotation="0" wrapText="false" indent="0" shrinkToFit="false"/>
      <protection locked="true" hidden="false"/>
    </xf>
    <xf numFmtId="164" fontId="13" fillId="0" borderId="3" xfId="0" applyFont="true" applyBorder="true" applyAlignment="true" applyProtection="false">
      <alignment horizontal="center" vertical="center" textRotation="0" wrapText="false" indent="0" shrinkToFit="false"/>
      <protection locked="true" hidden="false"/>
    </xf>
    <xf numFmtId="164" fontId="13"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3F3F3"/>
      <rgbColor rgb="FFEFEFEF"/>
      <rgbColor rgb="FF660066"/>
      <rgbColor rgb="FFFF8080"/>
      <rgbColor rgb="FF0066CC"/>
      <rgbColor rgb="FFB7B7B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22.14"/>
    <col collapsed="false" customWidth="true" hidden="false" outlineLevel="0" max="3" min="3" style="0" width="19"/>
    <col collapsed="false" customWidth="true" hidden="false" outlineLevel="0" max="5" min="4" style="0" width="18.29"/>
    <col collapsed="false" customWidth="true" hidden="false" outlineLevel="0" max="6" min="6" style="0" width="18.86"/>
    <col collapsed="false" customWidth="true" hidden="false" outlineLevel="0" max="7" min="7" style="0" width="16.43"/>
    <col collapsed="false" customWidth="true" hidden="false" outlineLevel="0" max="8" min="8" style="0" width="34.43"/>
    <col collapsed="false" customWidth="true" hidden="false" outlineLevel="0" max="9" min="9" style="0" width="18.86"/>
    <col collapsed="false" customWidth="true" hidden="false" outlineLevel="0" max="10" min="10" style="0" width="13.29"/>
    <col collapsed="false" customWidth="true" hidden="false" outlineLevel="0" max="11" min="11" style="0" width="22.57"/>
    <col collapsed="false" customWidth="true" hidden="false" outlineLevel="0" max="12" min="12" style="0" width="18.71"/>
    <col collapsed="false" customWidth="true" hidden="false" outlineLevel="0" max="13" min="13" style="0" width="27.99"/>
    <col collapsed="false" customWidth="true" hidden="false" outlineLevel="0" max="14" min="14" style="0" width="25.57"/>
    <col collapsed="false" customWidth="true" hidden="false" outlineLevel="0" max="15" min="15" style="0" width="14.43"/>
    <col collapsed="false" customWidth="true" hidden="false" outlineLevel="0" max="16" min="16" style="0" width="27.99"/>
    <col collapsed="false" customWidth="true" hidden="false" outlineLevel="0" max="17" min="17" style="0" width="20.71"/>
    <col collapsed="false" customWidth="true" hidden="false" outlineLevel="0" max="18" min="18" style="0" width="18.58"/>
    <col collapsed="false" customWidth="true" hidden="false" outlineLevel="0" max="19" min="19" style="0" width="20.71"/>
    <col collapsed="false" customWidth="true" hidden="false" outlineLevel="0" max="20" min="20" style="0" width="40.29"/>
    <col collapsed="false" customWidth="true" hidden="false" outlineLevel="0" max="21" min="21" style="0" width="14.43"/>
    <col collapsed="false" customWidth="true" hidden="false" outlineLevel="0" max="22" min="22" style="0" width="33.14"/>
    <col collapsed="false" customWidth="true" hidden="false" outlineLevel="0" max="1025" min="23" style="0" width="14.43"/>
  </cols>
  <sheetData>
    <row r="1" customFormat="false" ht="15.75" hidden="false" customHeight="false" outlineLevel="0" collapsed="false">
      <c r="A1" s="1"/>
      <c r="B1" s="2" t="s">
        <v>0</v>
      </c>
      <c r="C1" s="1"/>
      <c r="D1" s="1"/>
      <c r="E1" s="1"/>
      <c r="F1" s="1"/>
      <c r="G1" s="1"/>
      <c r="H1" s="1"/>
      <c r="I1" s="3"/>
      <c r="J1" s="3"/>
      <c r="K1" s="3"/>
      <c r="L1" s="3"/>
      <c r="M1" s="3"/>
      <c r="N1" s="3"/>
      <c r="O1" s="3"/>
      <c r="P1" s="3"/>
      <c r="Q1" s="3"/>
      <c r="R1" s="3"/>
      <c r="S1" s="3"/>
      <c r="T1" s="3"/>
      <c r="U1" s="3"/>
      <c r="V1" s="3"/>
      <c r="W1" s="4"/>
      <c r="X1" s="4"/>
      <c r="Y1" s="4"/>
      <c r="Z1" s="4"/>
      <c r="AA1" s="4"/>
      <c r="AB1" s="4"/>
    </row>
    <row r="2" customFormat="false" ht="15.75" hidden="false" customHeight="false" outlineLevel="0" collapsed="false">
      <c r="A2" s="1"/>
      <c r="B2" s="5" t="s">
        <v>1</v>
      </c>
      <c r="C2" s="1"/>
      <c r="D2" s="1"/>
      <c r="E2" s="1"/>
      <c r="F2" s="1"/>
      <c r="G2" s="1"/>
      <c r="H2" s="1"/>
      <c r="I2" s="3"/>
      <c r="J2" s="3"/>
      <c r="K2" s="3"/>
      <c r="L2" s="3"/>
      <c r="M2" s="3"/>
      <c r="N2" s="3"/>
      <c r="O2" s="3"/>
      <c r="P2" s="3"/>
      <c r="Q2" s="3"/>
      <c r="R2" s="3"/>
      <c r="S2" s="3"/>
      <c r="T2" s="3"/>
      <c r="U2" s="3"/>
      <c r="V2" s="3"/>
      <c r="W2" s="4"/>
      <c r="X2" s="4"/>
      <c r="Y2" s="4"/>
      <c r="Z2" s="4"/>
      <c r="AA2" s="4"/>
      <c r="AB2" s="4"/>
    </row>
    <row r="3" customFormat="false" ht="15.75" hidden="false" customHeight="false" outlineLevel="0" collapsed="false">
      <c r="A3" s="1"/>
      <c r="B3" s="6" t="s">
        <v>2</v>
      </c>
      <c r="C3" s="1"/>
      <c r="D3" s="1"/>
      <c r="E3" s="1"/>
      <c r="F3" s="1"/>
      <c r="G3" s="1"/>
      <c r="H3" s="1"/>
      <c r="I3" s="3"/>
      <c r="J3" s="3"/>
      <c r="K3" s="3"/>
      <c r="L3" s="3"/>
      <c r="M3" s="3"/>
      <c r="N3" s="3"/>
      <c r="O3" s="3"/>
      <c r="P3" s="3"/>
      <c r="Q3" s="3"/>
      <c r="R3" s="3"/>
      <c r="S3" s="3"/>
      <c r="T3" s="3"/>
      <c r="U3" s="3"/>
      <c r="V3" s="3"/>
      <c r="W3" s="4"/>
      <c r="X3" s="4"/>
      <c r="Y3" s="4"/>
      <c r="Z3" s="4"/>
      <c r="AA3" s="4"/>
      <c r="AB3" s="4"/>
    </row>
    <row r="4" customFormat="false" ht="15.75" hidden="false" customHeight="false" outlineLevel="0" collapsed="false">
      <c r="A4" s="1"/>
      <c r="B4" s="6" t="s">
        <v>3</v>
      </c>
      <c r="C4" s="1"/>
      <c r="D4" s="1"/>
      <c r="E4" s="1"/>
      <c r="F4" s="1"/>
      <c r="G4" s="1"/>
      <c r="H4" s="1"/>
      <c r="I4" s="3"/>
      <c r="J4" s="3"/>
      <c r="K4" s="3"/>
      <c r="L4" s="3"/>
      <c r="M4" s="3"/>
      <c r="N4" s="3"/>
      <c r="O4" s="3"/>
      <c r="P4" s="3"/>
      <c r="Q4" s="3"/>
      <c r="R4" s="3"/>
      <c r="S4" s="3"/>
      <c r="T4" s="3"/>
      <c r="U4" s="3"/>
      <c r="V4" s="3"/>
      <c r="W4" s="4"/>
      <c r="X4" s="4"/>
      <c r="Y4" s="4"/>
      <c r="Z4" s="4"/>
      <c r="AA4" s="4"/>
      <c r="AB4" s="4"/>
    </row>
    <row r="5" customFormat="false" ht="15.75" hidden="false" customHeight="false" outlineLevel="0" collapsed="false">
      <c r="A5" s="1"/>
      <c r="B5" s="5" t="s">
        <v>4</v>
      </c>
      <c r="C5" s="1"/>
      <c r="D5" s="1"/>
      <c r="E5" s="1"/>
      <c r="F5" s="1"/>
      <c r="G5" s="1"/>
      <c r="H5" s="1"/>
      <c r="I5" s="3"/>
      <c r="J5" s="3"/>
      <c r="K5" s="3"/>
      <c r="L5" s="3"/>
      <c r="M5" s="3"/>
      <c r="N5" s="3"/>
      <c r="O5" s="3"/>
      <c r="P5" s="3"/>
      <c r="Q5" s="3"/>
      <c r="R5" s="3"/>
      <c r="S5" s="3"/>
      <c r="T5" s="3"/>
      <c r="U5" s="3"/>
      <c r="V5" s="3"/>
      <c r="W5" s="4"/>
      <c r="X5" s="4"/>
      <c r="Y5" s="4"/>
      <c r="Z5" s="4"/>
      <c r="AA5" s="4"/>
      <c r="AB5" s="4"/>
    </row>
    <row r="6" customFormat="false" ht="15.75" hidden="false" customHeight="false" outlineLevel="0" collapsed="false">
      <c r="A6" s="1"/>
      <c r="B6" s="5" t="s">
        <v>5</v>
      </c>
      <c r="C6" s="1"/>
      <c r="D6" s="1"/>
      <c r="E6" s="1"/>
      <c r="F6" s="1"/>
      <c r="G6" s="1"/>
      <c r="H6" s="1"/>
      <c r="I6" s="3"/>
      <c r="J6" s="3"/>
      <c r="K6" s="3"/>
      <c r="L6" s="3"/>
      <c r="M6" s="3"/>
      <c r="N6" s="3"/>
      <c r="O6" s="3"/>
      <c r="P6" s="3"/>
      <c r="Q6" s="3"/>
      <c r="R6" s="3"/>
      <c r="S6" s="3"/>
      <c r="T6" s="3"/>
      <c r="U6" s="3"/>
      <c r="V6" s="3"/>
      <c r="W6" s="4"/>
      <c r="X6" s="4"/>
      <c r="Y6" s="4"/>
      <c r="Z6" s="4"/>
      <c r="AA6" s="4"/>
      <c r="AB6" s="4"/>
    </row>
    <row r="7" customFormat="false" ht="15.75" hidden="false" customHeight="false" outlineLevel="0" collapsed="false">
      <c r="A7" s="1"/>
      <c r="B7" s="1"/>
      <c r="C7" s="1"/>
      <c r="D7" s="1"/>
      <c r="E7" s="1"/>
      <c r="F7" s="1"/>
      <c r="G7" s="1"/>
      <c r="H7" s="1"/>
      <c r="I7" s="3"/>
      <c r="J7" s="3"/>
      <c r="K7" s="3"/>
      <c r="L7" s="3"/>
      <c r="M7" s="3"/>
      <c r="N7" s="3"/>
      <c r="O7" s="3"/>
      <c r="P7" s="3"/>
      <c r="Q7" s="3"/>
      <c r="R7" s="3"/>
      <c r="S7" s="3"/>
      <c r="T7" s="3"/>
      <c r="U7" s="3"/>
      <c r="V7" s="3"/>
      <c r="W7" s="4"/>
      <c r="X7" s="4"/>
      <c r="Y7" s="4"/>
      <c r="Z7" s="4"/>
      <c r="AA7" s="4"/>
      <c r="AB7" s="4"/>
    </row>
    <row r="8" customFormat="false" ht="15.75" hidden="false" customHeight="false" outlineLevel="0" collapsed="false">
      <c r="A8" s="1"/>
      <c r="B8" s="1"/>
      <c r="C8" s="1"/>
      <c r="D8" s="1"/>
      <c r="E8" s="1"/>
      <c r="F8" s="1"/>
      <c r="G8" s="1"/>
      <c r="H8" s="1"/>
      <c r="I8" s="3"/>
      <c r="J8" s="3"/>
      <c r="K8" s="3"/>
      <c r="L8" s="3"/>
      <c r="M8" s="3"/>
      <c r="N8" s="3"/>
      <c r="O8" s="3"/>
      <c r="P8" s="3"/>
      <c r="Q8" s="3"/>
      <c r="R8" s="3"/>
      <c r="S8" s="3"/>
      <c r="T8" s="3"/>
      <c r="U8" s="3"/>
      <c r="V8" s="3"/>
      <c r="W8" s="4"/>
      <c r="X8" s="4"/>
      <c r="Y8" s="4"/>
      <c r="Z8" s="4"/>
      <c r="AA8" s="4"/>
      <c r="AB8" s="4"/>
    </row>
    <row r="9" customFormat="false" ht="15.75" hidden="false" customHeight="false" outlineLevel="0" collapsed="false">
      <c r="A9" s="1"/>
      <c r="B9" s="1"/>
      <c r="C9" s="1"/>
      <c r="D9" s="1"/>
      <c r="E9" s="1"/>
      <c r="F9" s="1"/>
      <c r="G9" s="1"/>
      <c r="H9" s="1"/>
      <c r="I9" s="3"/>
      <c r="J9" s="3"/>
      <c r="K9" s="3"/>
      <c r="L9" s="3"/>
      <c r="M9" s="3"/>
      <c r="N9" s="3"/>
      <c r="O9" s="3"/>
      <c r="P9" s="3"/>
      <c r="Q9" s="3"/>
      <c r="R9" s="3"/>
      <c r="S9" s="3"/>
      <c r="T9" s="3"/>
      <c r="U9" s="3"/>
      <c r="V9" s="3"/>
      <c r="W9" s="4"/>
      <c r="X9" s="4"/>
      <c r="Y9" s="4"/>
      <c r="Z9" s="4"/>
      <c r="AA9" s="4"/>
      <c r="AB9" s="4"/>
    </row>
    <row r="10" customFormat="false" ht="15.75" hidden="false" customHeight="true" outlineLevel="0" collapsed="false">
      <c r="A10" s="7" t="s">
        <v>6</v>
      </c>
      <c r="B10" s="8" t="s">
        <v>7</v>
      </c>
      <c r="C10" s="8"/>
      <c r="D10" s="8"/>
      <c r="E10" s="8"/>
      <c r="F10" s="8"/>
      <c r="G10" s="8"/>
      <c r="H10" s="8"/>
      <c r="I10" s="9" t="s">
        <v>8</v>
      </c>
      <c r="J10" s="9"/>
      <c r="K10" s="9"/>
      <c r="L10" s="9"/>
      <c r="M10" s="9"/>
      <c r="N10" s="9"/>
      <c r="O10" s="9" t="s">
        <v>9</v>
      </c>
      <c r="P10" s="9"/>
      <c r="Q10" s="9"/>
      <c r="R10" s="9"/>
      <c r="S10" s="9"/>
      <c r="T10" s="9"/>
      <c r="U10" s="10" t="s">
        <v>10</v>
      </c>
      <c r="V10" s="10"/>
      <c r="W10" s="4"/>
      <c r="X10" s="4"/>
      <c r="Y10" s="4"/>
      <c r="Z10" s="4"/>
      <c r="AA10" s="4"/>
      <c r="AB10" s="4"/>
    </row>
    <row r="11" customFormat="false" ht="38.25" hidden="false" customHeight="true" outlineLevel="0" collapsed="false">
      <c r="A11" s="11"/>
      <c r="B11" s="12" t="s">
        <v>11</v>
      </c>
      <c r="C11" s="12" t="s">
        <v>12</v>
      </c>
      <c r="D11" s="12" t="s">
        <v>13</v>
      </c>
      <c r="E11" s="12" t="s">
        <v>14</v>
      </c>
      <c r="F11" s="12" t="s">
        <v>15</v>
      </c>
      <c r="G11" s="12" t="s">
        <v>16</v>
      </c>
      <c r="H11" s="12" t="s">
        <v>17</v>
      </c>
      <c r="I11" s="12" t="s">
        <v>18</v>
      </c>
      <c r="J11" s="12" t="s">
        <v>19</v>
      </c>
      <c r="K11" s="12" t="s">
        <v>20</v>
      </c>
      <c r="L11" s="12" t="s">
        <v>21</v>
      </c>
      <c r="M11" s="12" t="s">
        <v>22</v>
      </c>
      <c r="N11" s="12" t="s">
        <v>23</v>
      </c>
      <c r="O11" s="12" t="s">
        <v>24</v>
      </c>
      <c r="P11" s="12" t="s">
        <v>25</v>
      </c>
      <c r="Q11" s="12" t="s">
        <v>26</v>
      </c>
      <c r="R11" s="12" t="s">
        <v>27</v>
      </c>
      <c r="S11" s="12" t="s">
        <v>28</v>
      </c>
      <c r="T11" s="12" t="s">
        <v>29</v>
      </c>
      <c r="U11" s="12" t="s">
        <v>30</v>
      </c>
      <c r="V11" s="11" t="s">
        <v>31</v>
      </c>
      <c r="W11" s="1"/>
      <c r="X11" s="1"/>
      <c r="Y11" s="1"/>
      <c r="Z11" s="1"/>
      <c r="AA11" s="1"/>
      <c r="AB11" s="1"/>
    </row>
    <row r="12" customFormat="false" ht="15.75" hidden="false" customHeight="true" outlineLevel="0" collapsed="false">
      <c r="A12" s="13" t="s">
        <v>32</v>
      </c>
      <c r="B12" s="13" t="s">
        <v>33</v>
      </c>
      <c r="C12" s="13" t="s">
        <v>34</v>
      </c>
      <c r="D12" s="13" t="s">
        <v>35</v>
      </c>
      <c r="E12" s="13" t="s">
        <v>36</v>
      </c>
      <c r="F12" s="13"/>
      <c r="G12" s="13" t="s">
        <v>37</v>
      </c>
      <c r="H12" s="13" t="s">
        <v>38</v>
      </c>
      <c r="I12" s="13" t="s">
        <v>39</v>
      </c>
      <c r="J12" s="13" t="s">
        <v>40</v>
      </c>
      <c r="K12" s="13" t="s">
        <v>41</v>
      </c>
      <c r="L12" s="13" t="s">
        <v>42</v>
      </c>
      <c r="M12" s="13" t="s">
        <v>43</v>
      </c>
      <c r="N12" s="14" t="s">
        <v>44</v>
      </c>
      <c r="O12" s="13" t="s">
        <v>45</v>
      </c>
      <c r="P12" s="13" t="s">
        <v>46</v>
      </c>
      <c r="Q12" s="13" t="s">
        <v>47</v>
      </c>
      <c r="R12" s="13" t="s">
        <v>48</v>
      </c>
      <c r="S12" s="13" t="s">
        <v>49</v>
      </c>
      <c r="T12" s="13" t="s">
        <v>50</v>
      </c>
      <c r="U12" s="14" t="s">
        <v>51</v>
      </c>
      <c r="V12" s="14" t="s">
        <v>52</v>
      </c>
      <c r="W12" s="15"/>
      <c r="X12" s="15"/>
      <c r="Y12" s="15"/>
      <c r="Z12" s="16"/>
      <c r="AA12" s="16"/>
      <c r="AB12" s="16"/>
    </row>
    <row r="13" customFormat="false" ht="12.75" hidden="false" customHeight="true" outlineLevel="0" collapsed="false">
      <c r="A13" s="13" t="s">
        <v>53</v>
      </c>
      <c r="B13" s="13" t="s">
        <v>33</v>
      </c>
      <c r="C13" s="13" t="s">
        <v>54</v>
      </c>
      <c r="D13" s="13" t="s">
        <v>55</v>
      </c>
      <c r="E13" s="13" t="s">
        <v>36</v>
      </c>
      <c r="F13" s="13"/>
      <c r="G13" s="13" t="s">
        <v>56</v>
      </c>
      <c r="H13" s="13" t="s">
        <v>57</v>
      </c>
      <c r="I13" s="13" t="s">
        <v>58</v>
      </c>
      <c r="J13" s="13" t="s">
        <v>59</v>
      </c>
      <c r="K13" s="13" t="s">
        <v>60</v>
      </c>
      <c r="L13" s="13" t="s">
        <v>42</v>
      </c>
      <c r="M13" s="13" t="s">
        <v>61</v>
      </c>
      <c r="N13" s="13" t="s">
        <v>62</v>
      </c>
      <c r="O13" s="13" t="s">
        <v>63</v>
      </c>
      <c r="P13" s="13" t="s">
        <v>64</v>
      </c>
      <c r="Q13" s="13" t="s">
        <v>47</v>
      </c>
      <c r="R13" s="13" t="s">
        <v>48</v>
      </c>
      <c r="S13" s="13" t="s">
        <v>49</v>
      </c>
      <c r="T13" s="13" t="s">
        <v>65</v>
      </c>
      <c r="U13" s="13" t="s">
        <v>66</v>
      </c>
      <c r="V13" s="13" t="s">
        <v>67</v>
      </c>
      <c r="W13" s="15"/>
      <c r="X13" s="15"/>
      <c r="Y13" s="15"/>
      <c r="Z13" s="16"/>
      <c r="AA13" s="16"/>
      <c r="AB13" s="16"/>
    </row>
    <row r="14" customFormat="false" ht="12.75" hidden="false" customHeight="true" outlineLevel="0" collapsed="false">
      <c r="A14" s="13" t="s">
        <v>68</v>
      </c>
      <c r="B14" s="13" t="s">
        <v>33</v>
      </c>
      <c r="C14" s="13" t="s">
        <v>34</v>
      </c>
      <c r="D14" s="13" t="s">
        <v>69</v>
      </c>
      <c r="E14" s="13" t="s">
        <v>36</v>
      </c>
      <c r="F14" s="13"/>
      <c r="G14" s="13" t="s">
        <v>37</v>
      </c>
      <c r="H14" s="13" t="s">
        <v>70</v>
      </c>
      <c r="I14" s="13" t="s">
        <v>58</v>
      </c>
      <c r="J14" s="13" t="s">
        <v>71</v>
      </c>
      <c r="K14" s="13" t="s">
        <v>72</v>
      </c>
      <c r="L14" s="13" t="s">
        <v>73</v>
      </c>
      <c r="M14" s="13"/>
      <c r="N14" s="13" t="s">
        <v>74</v>
      </c>
      <c r="O14" s="13" t="s">
        <v>45</v>
      </c>
      <c r="P14" s="13" t="s">
        <v>75</v>
      </c>
      <c r="Q14" s="13" t="s">
        <v>76</v>
      </c>
      <c r="R14" s="13"/>
      <c r="S14" s="13" t="s">
        <v>77</v>
      </c>
      <c r="T14" s="13" t="s">
        <v>78</v>
      </c>
      <c r="U14" s="13" t="s">
        <v>79</v>
      </c>
      <c r="V14" s="13"/>
      <c r="W14" s="17"/>
      <c r="X14" s="17"/>
      <c r="Y14" s="17"/>
      <c r="Z14" s="18"/>
      <c r="AA14" s="18"/>
      <c r="AB14" s="18"/>
    </row>
    <row r="15" customFormat="false" ht="12.75" hidden="false" customHeight="true" outlineLevel="0" collapsed="false">
      <c r="A15" s="13" t="s">
        <v>80</v>
      </c>
      <c r="B15" s="13" t="s">
        <v>33</v>
      </c>
      <c r="C15" s="13" t="s">
        <v>34</v>
      </c>
      <c r="D15" s="13" t="s">
        <v>69</v>
      </c>
      <c r="E15" s="13" t="s">
        <v>36</v>
      </c>
      <c r="F15" s="13"/>
      <c r="G15" s="13" t="s">
        <v>56</v>
      </c>
      <c r="H15" s="13" t="s">
        <v>70</v>
      </c>
      <c r="I15" s="13" t="s">
        <v>58</v>
      </c>
      <c r="J15" s="13" t="s">
        <v>81</v>
      </c>
      <c r="K15" s="13" t="s">
        <v>82</v>
      </c>
      <c r="L15" s="13" t="s">
        <v>42</v>
      </c>
      <c r="M15" s="13" t="s">
        <v>83</v>
      </c>
      <c r="N15" s="13" t="s">
        <v>84</v>
      </c>
      <c r="O15" s="13" t="s">
        <v>85</v>
      </c>
      <c r="P15" s="13" t="s">
        <v>86</v>
      </c>
      <c r="Q15" s="13" t="s">
        <v>47</v>
      </c>
      <c r="R15" s="13" t="s">
        <v>48</v>
      </c>
      <c r="S15" s="13" t="s">
        <v>87</v>
      </c>
      <c r="T15" s="13" t="s">
        <v>88</v>
      </c>
      <c r="U15" s="13" t="s">
        <v>79</v>
      </c>
      <c r="V15" s="13" t="s">
        <v>89</v>
      </c>
      <c r="W15" s="17"/>
      <c r="X15" s="17"/>
      <c r="Y15" s="17"/>
      <c r="Z15" s="18"/>
      <c r="AA15" s="18"/>
      <c r="AB15" s="18"/>
    </row>
    <row r="16" customFormat="false" ht="15.75" hidden="false" customHeight="true" outlineLevel="0" collapsed="false">
      <c r="A16" s="19" t="s">
        <v>90</v>
      </c>
      <c r="B16" s="13" t="s">
        <v>33</v>
      </c>
      <c r="C16" s="13" t="s">
        <v>91</v>
      </c>
      <c r="D16" s="13" t="s">
        <v>55</v>
      </c>
      <c r="E16" s="13" t="s">
        <v>92</v>
      </c>
      <c r="F16" s="13"/>
      <c r="G16" s="13" t="s">
        <v>37</v>
      </c>
      <c r="H16" s="13" t="s">
        <v>93</v>
      </c>
      <c r="I16" s="13" t="s">
        <v>39</v>
      </c>
      <c r="J16" s="13" t="s">
        <v>40</v>
      </c>
      <c r="K16" s="13" t="s">
        <v>41</v>
      </c>
      <c r="L16" s="13" t="s">
        <v>42</v>
      </c>
      <c r="M16" s="13" t="s">
        <v>43</v>
      </c>
      <c r="N16" s="14" t="s">
        <v>44</v>
      </c>
      <c r="O16" s="13" t="s">
        <v>94</v>
      </c>
      <c r="P16" s="13" t="s">
        <v>95</v>
      </c>
      <c r="Q16" s="13" t="s">
        <v>96</v>
      </c>
      <c r="R16" s="13" t="s">
        <v>97</v>
      </c>
      <c r="S16" s="13" t="s">
        <v>49</v>
      </c>
      <c r="T16" s="13" t="s">
        <v>98</v>
      </c>
      <c r="U16" s="14" t="s">
        <v>66</v>
      </c>
      <c r="V16" s="14" t="s">
        <v>52</v>
      </c>
    </row>
  </sheetData>
  <mergeCells count="4">
    <mergeCell ref="B10:H10"/>
    <mergeCell ref="I10:N10"/>
    <mergeCell ref="O10:T10"/>
    <mergeCell ref="U10:V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19"/>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14" activeCellId="0" sqref="L14"/>
    </sheetView>
  </sheetViews>
  <sheetFormatPr defaultRowHeight="15.75" zeroHeight="false" outlineLevelRow="0" outlineLevelCol="0"/>
  <cols>
    <col collapsed="false" customWidth="true" hidden="false" outlineLevel="0" max="1" min="1" style="0" width="11.14"/>
    <col collapsed="false" customWidth="true" hidden="false" outlineLevel="0" max="2" min="2" style="0" width="24.29"/>
    <col collapsed="false" customWidth="true" hidden="false" outlineLevel="0" max="3" min="3" style="0" width="26.71"/>
    <col collapsed="false" customWidth="true" hidden="false" outlineLevel="0" max="4" min="4" style="0" width="35.43"/>
    <col collapsed="false" customWidth="true" hidden="false" outlineLevel="0" max="5" min="5" style="0" width="36.43"/>
    <col collapsed="false" customWidth="true" hidden="false" outlineLevel="0" max="6" min="6" style="0" width="31.01"/>
    <col collapsed="false" customWidth="true" hidden="false" outlineLevel="0" max="7" min="7" style="0" width="22.57"/>
    <col collapsed="false" customWidth="true" hidden="false" outlineLevel="0" max="8" min="8" style="0" width="19.86"/>
    <col collapsed="false" customWidth="true" hidden="false" outlineLevel="0" max="9" min="9" style="0" width="38.86"/>
    <col collapsed="false" customWidth="true" hidden="false" outlineLevel="0" max="10" min="10" style="0" width="25.57"/>
    <col collapsed="false" customWidth="true" hidden="false" outlineLevel="0" max="11" min="11" style="0" width="24.87"/>
    <col collapsed="false" customWidth="true" hidden="false" outlineLevel="0" max="12" min="12" style="0" width="30.01"/>
    <col collapsed="false" customWidth="true" hidden="false" outlineLevel="0" max="13" min="13" style="0" width="44.14"/>
    <col collapsed="false" customWidth="true" hidden="false" outlineLevel="0" max="14" min="14" style="0" width="19.43"/>
    <col collapsed="false" customWidth="true" hidden="false" outlineLevel="0" max="15" min="15" style="0" width="17.86"/>
    <col collapsed="false" customWidth="true" hidden="false" outlineLevel="0" max="16" min="16" style="0" width="35.43"/>
    <col collapsed="false" customWidth="true" hidden="false" outlineLevel="0" max="17" min="17" style="0" width="27.43"/>
    <col collapsed="false" customWidth="true" hidden="false" outlineLevel="0" max="19" min="18" style="0" width="43.71"/>
    <col collapsed="false" customWidth="true" hidden="false" outlineLevel="0" max="20" min="20" style="0" width="37.43"/>
    <col collapsed="false" customWidth="true" hidden="false" outlineLevel="0" max="21" min="21" style="0" width="34.13"/>
    <col collapsed="false" customWidth="true" hidden="false" outlineLevel="0" max="22" min="22" style="0" width="31.14"/>
    <col collapsed="false" customWidth="true" hidden="false" outlineLevel="0" max="23" min="23" style="0" width="19.99"/>
    <col collapsed="false" customWidth="true" hidden="false" outlineLevel="0" max="29" min="24" style="0" width="8.71"/>
    <col collapsed="false" customWidth="true" hidden="false" outlineLevel="0" max="1025" min="30" style="0" width="14.43"/>
  </cols>
  <sheetData>
    <row r="1" customFormat="false" ht="20.25" hidden="false" customHeight="true" outlineLevel="0" collapsed="false">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row>
    <row r="2" customFormat="false" ht="12.75" hidden="false" customHeight="true" outlineLevel="0" collapsed="false">
      <c r="A2" s="22"/>
      <c r="B2" s="23" t="s">
        <v>99</v>
      </c>
      <c r="C2" s="21"/>
      <c r="D2" s="21"/>
      <c r="E2" s="21"/>
      <c r="F2" s="21"/>
      <c r="G2" s="21"/>
      <c r="H2" s="21"/>
      <c r="I2" s="21"/>
      <c r="J2" s="21"/>
      <c r="K2" s="21"/>
      <c r="L2" s="21"/>
      <c r="M2" s="21"/>
      <c r="N2" s="21"/>
      <c r="O2" s="21"/>
      <c r="P2" s="21"/>
      <c r="Q2" s="21"/>
      <c r="R2" s="21"/>
      <c r="S2" s="21"/>
      <c r="T2" s="21"/>
      <c r="U2" s="21"/>
      <c r="V2" s="21"/>
      <c r="W2" s="21"/>
      <c r="X2" s="21"/>
      <c r="Y2" s="21"/>
      <c r="Z2" s="21"/>
      <c r="AA2" s="21"/>
      <c r="AB2" s="21"/>
      <c r="AC2" s="21"/>
    </row>
    <row r="3" customFormat="false" ht="12.75" hidden="false" customHeight="true" outlineLevel="0" collapsed="false">
      <c r="A3" s="21"/>
      <c r="C3" s="21"/>
      <c r="D3" s="21"/>
      <c r="E3" s="21"/>
      <c r="F3" s="21"/>
      <c r="G3" s="21"/>
      <c r="H3" s="21"/>
      <c r="I3" s="24"/>
      <c r="J3" s="21"/>
      <c r="K3" s="21"/>
      <c r="L3" s="21"/>
      <c r="M3" s="21"/>
      <c r="N3" s="21"/>
      <c r="O3" s="21"/>
      <c r="P3" s="21"/>
      <c r="Q3" s="21"/>
      <c r="R3" s="21"/>
      <c r="S3" s="21"/>
      <c r="T3" s="21"/>
      <c r="U3" s="21"/>
      <c r="V3" s="21"/>
      <c r="W3" s="21"/>
      <c r="X3" s="21"/>
      <c r="Y3" s="21"/>
      <c r="Z3" s="21"/>
      <c r="AA3" s="21"/>
      <c r="AB3" s="21"/>
      <c r="AC3" s="21"/>
    </row>
    <row r="4" customFormat="false" ht="15.75" hidden="false" customHeight="true" outlineLevel="0" collapsed="false">
      <c r="B4" s="7" t="s">
        <v>6</v>
      </c>
      <c r="C4" s="25" t="s">
        <v>7</v>
      </c>
      <c r="D4" s="25"/>
      <c r="E4" s="25"/>
      <c r="F4" s="25"/>
      <c r="G4" s="25"/>
      <c r="H4" s="25"/>
      <c r="I4" s="25"/>
      <c r="J4" s="26" t="s">
        <v>8</v>
      </c>
      <c r="K4" s="26"/>
      <c r="L4" s="26"/>
      <c r="M4" s="26"/>
      <c r="N4" s="26"/>
      <c r="O4" s="26"/>
      <c r="P4" s="26" t="s">
        <v>9</v>
      </c>
      <c r="Q4" s="26"/>
      <c r="R4" s="26"/>
      <c r="S4" s="26"/>
      <c r="T4" s="26"/>
      <c r="U4" s="26"/>
      <c r="V4" s="27" t="s">
        <v>10</v>
      </c>
      <c r="W4" s="27"/>
    </row>
    <row r="5" customFormat="false" ht="15.75" hidden="false" customHeight="false" outlineLevel="0" collapsed="false">
      <c r="B5" s="28"/>
      <c r="C5" s="29" t="s">
        <v>11</v>
      </c>
      <c r="D5" s="29" t="s">
        <v>12</v>
      </c>
      <c r="E5" s="29" t="s">
        <v>13</v>
      </c>
      <c r="F5" s="29" t="s">
        <v>100</v>
      </c>
      <c r="G5" s="29" t="s">
        <v>15</v>
      </c>
      <c r="H5" s="29" t="s">
        <v>16</v>
      </c>
      <c r="I5" s="29" t="s">
        <v>17</v>
      </c>
      <c r="J5" s="29" t="s">
        <v>18</v>
      </c>
      <c r="K5" s="29" t="s">
        <v>19</v>
      </c>
      <c r="L5" s="29" t="s">
        <v>20</v>
      </c>
      <c r="M5" s="29" t="s">
        <v>21</v>
      </c>
      <c r="N5" s="29" t="s">
        <v>22</v>
      </c>
      <c r="O5" s="29" t="s">
        <v>23</v>
      </c>
      <c r="P5" s="29" t="s">
        <v>24</v>
      </c>
      <c r="Q5" s="29" t="s">
        <v>25</v>
      </c>
      <c r="R5" s="29" t="s">
        <v>26</v>
      </c>
      <c r="S5" s="29" t="s">
        <v>27</v>
      </c>
      <c r="T5" s="29" t="s">
        <v>28</v>
      </c>
      <c r="U5" s="29" t="s">
        <v>29</v>
      </c>
      <c r="V5" s="29" t="s">
        <v>30</v>
      </c>
      <c r="W5" s="28" t="s">
        <v>31</v>
      </c>
      <c r="X5" s="1"/>
      <c r="Y5" s="1"/>
      <c r="Z5" s="1"/>
      <c r="AA5" s="1"/>
      <c r="AB5" s="1"/>
      <c r="AC5" s="1"/>
    </row>
    <row r="6" customFormat="false" ht="12.75" hidden="false" customHeight="true" outlineLevel="0" collapsed="false">
      <c r="A6" s="18"/>
      <c r="B6" s="30" t="s">
        <v>32</v>
      </c>
      <c r="C6" s="30" t="s">
        <v>101</v>
      </c>
      <c r="D6" s="30" t="s">
        <v>102</v>
      </c>
      <c r="E6" s="30" t="s">
        <v>103</v>
      </c>
      <c r="F6" s="30" t="s">
        <v>104</v>
      </c>
      <c r="G6" s="30" t="s">
        <v>105</v>
      </c>
      <c r="H6" s="30" t="s">
        <v>106</v>
      </c>
      <c r="I6" s="30" t="s">
        <v>107</v>
      </c>
      <c r="J6" s="30" t="s">
        <v>108</v>
      </c>
      <c r="K6" s="30" t="s">
        <v>109</v>
      </c>
      <c r="L6" s="30" t="s">
        <v>110</v>
      </c>
      <c r="M6" s="30" t="s">
        <v>111</v>
      </c>
      <c r="N6" s="30" t="s">
        <v>112</v>
      </c>
      <c r="O6" s="30" t="s">
        <v>113</v>
      </c>
      <c r="P6" s="30" t="s">
        <v>114</v>
      </c>
      <c r="Q6" s="30" t="s">
        <v>115</v>
      </c>
      <c r="R6" s="30" t="s">
        <v>116</v>
      </c>
      <c r="S6" s="30" t="s">
        <v>117</v>
      </c>
      <c r="T6" s="30" t="s">
        <v>118</v>
      </c>
      <c r="U6" s="30" t="s">
        <v>119</v>
      </c>
      <c r="V6" s="30" t="s">
        <v>79</v>
      </c>
      <c r="W6" s="31" t="s">
        <v>120</v>
      </c>
      <c r="X6" s="17"/>
      <c r="Y6" s="17"/>
      <c r="Z6" s="17"/>
      <c r="AA6" s="18"/>
      <c r="AB6" s="18"/>
      <c r="AC6" s="18"/>
    </row>
    <row r="7" customFormat="false" ht="12.75" hidden="false" customHeight="true" outlineLevel="0" collapsed="false">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row>
    <row r="8" customFormat="false" ht="12.75" hidden="false" customHeight="true" outlineLevel="0" collapsed="false">
      <c r="A8" s="21"/>
      <c r="B8" s="23"/>
      <c r="C8" s="21"/>
      <c r="D8" s="21"/>
      <c r="E8" s="21"/>
      <c r="F8" s="21"/>
      <c r="G8" s="21"/>
      <c r="H8" s="21"/>
      <c r="I8" s="21"/>
      <c r="J8" s="21"/>
      <c r="K8" s="21"/>
      <c r="L8" s="21"/>
      <c r="M8" s="21"/>
      <c r="N8" s="21"/>
      <c r="O8" s="21"/>
      <c r="P8" s="21"/>
      <c r="Q8" s="21"/>
      <c r="R8" s="21"/>
      <c r="S8" s="21"/>
      <c r="T8" s="21"/>
      <c r="U8" s="21"/>
      <c r="V8" s="21"/>
      <c r="W8" s="21"/>
      <c r="X8" s="21"/>
      <c r="Y8" s="21"/>
      <c r="Z8" s="21"/>
      <c r="AA8" s="21"/>
      <c r="AB8" s="21"/>
      <c r="AC8" s="21"/>
    </row>
    <row r="9" customFormat="false" ht="12.75" hidden="false" customHeight="true" outlineLevel="0" collapsed="false">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customFormat="false" ht="12.75" hidden="false" customHeight="true" outlineLevel="0" collapsed="false">
      <c r="A10" s="21"/>
      <c r="B10" s="23" t="s">
        <v>121</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customFormat="false" ht="12.75" hidden="false" customHeight="true" outlineLevel="0" collapsed="false">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row>
    <row r="12" customFormat="false" ht="15.75" hidden="false" customHeight="true" outlineLevel="0" collapsed="false">
      <c r="B12" s="7" t="s">
        <v>6</v>
      </c>
      <c r="C12" s="8" t="s">
        <v>122</v>
      </c>
      <c r="D12" s="8"/>
      <c r="E12" s="8"/>
      <c r="F12" s="8"/>
      <c r="G12" s="8"/>
      <c r="H12" s="8"/>
      <c r="I12" s="8"/>
      <c r="J12" s="9" t="s">
        <v>8</v>
      </c>
      <c r="K12" s="9"/>
      <c r="L12" s="9"/>
      <c r="M12" s="9"/>
      <c r="N12" s="9"/>
      <c r="O12" s="9"/>
      <c r="P12" s="9" t="s">
        <v>9</v>
      </c>
      <c r="Q12" s="9"/>
      <c r="R12" s="9"/>
      <c r="S12" s="9"/>
      <c r="T12" s="9"/>
      <c r="U12" s="9"/>
      <c r="V12" s="10" t="s">
        <v>10</v>
      </c>
      <c r="W12" s="10"/>
      <c r="X12" s="4"/>
      <c r="Y12" s="4"/>
      <c r="Z12" s="4"/>
      <c r="AA12" s="4"/>
      <c r="AB12" s="4"/>
      <c r="AC12" s="4"/>
    </row>
    <row r="13" customFormat="false" ht="15.75" hidden="false" customHeight="false" outlineLevel="0" collapsed="false">
      <c r="B13" s="28"/>
      <c r="C13" s="29" t="s">
        <v>11</v>
      </c>
      <c r="D13" s="29" t="s">
        <v>12</v>
      </c>
      <c r="E13" s="29" t="s">
        <v>13</v>
      </c>
      <c r="F13" s="29" t="s">
        <v>100</v>
      </c>
      <c r="G13" s="29" t="s">
        <v>15</v>
      </c>
      <c r="H13" s="29" t="s">
        <v>16</v>
      </c>
      <c r="I13" s="29" t="s">
        <v>17</v>
      </c>
      <c r="J13" s="29" t="s">
        <v>18</v>
      </c>
      <c r="K13" s="29" t="s">
        <v>19</v>
      </c>
      <c r="L13" s="29" t="s">
        <v>20</v>
      </c>
      <c r="M13" s="29" t="s">
        <v>21</v>
      </c>
      <c r="N13" s="29" t="s">
        <v>22</v>
      </c>
      <c r="O13" s="29" t="s">
        <v>23</v>
      </c>
      <c r="P13" s="29" t="s">
        <v>24</v>
      </c>
      <c r="Q13" s="29" t="s">
        <v>25</v>
      </c>
      <c r="R13" s="29" t="s">
        <v>26</v>
      </c>
      <c r="S13" s="29" t="s">
        <v>27</v>
      </c>
      <c r="T13" s="29" t="s">
        <v>28</v>
      </c>
      <c r="U13" s="29" t="s">
        <v>29</v>
      </c>
      <c r="V13" s="29" t="s">
        <v>30</v>
      </c>
      <c r="W13" s="28" t="s">
        <v>31</v>
      </c>
      <c r="X13" s="1"/>
      <c r="Y13" s="1"/>
      <c r="Z13" s="1"/>
      <c r="AA13" s="1"/>
      <c r="AB13" s="1"/>
      <c r="AC13" s="1"/>
    </row>
    <row r="14" customFormat="false" ht="12.75" hidden="false" customHeight="true" outlineLevel="0" collapsed="false">
      <c r="B14" s="30" t="s">
        <v>32</v>
      </c>
      <c r="C14" s="30" t="s">
        <v>123</v>
      </c>
      <c r="D14" s="30" t="s">
        <v>124</v>
      </c>
      <c r="E14" s="30" t="s">
        <v>125</v>
      </c>
      <c r="F14" s="30" t="s">
        <v>126</v>
      </c>
      <c r="G14" s="30" t="s">
        <v>105</v>
      </c>
      <c r="H14" s="30" t="s">
        <v>127</v>
      </c>
      <c r="I14" s="30" t="s">
        <v>128</v>
      </c>
      <c r="J14" s="30" t="s">
        <v>108</v>
      </c>
      <c r="K14" s="30" t="s">
        <v>129</v>
      </c>
      <c r="L14" s="30" t="s">
        <v>110</v>
      </c>
      <c r="M14" s="30" t="s">
        <v>130</v>
      </c>
      <c r="N14" s="30" t="s">
        <v>112</v>
      </c>
      <c r="O14" s="30" t="s">
        <v>113</v>
      </c>
      <c r="P14" s="30" t="s">
        <v>114</v>
      </c>
      <c r="Q14" s="30" t="s">
        <v>115</v>
      </c>
      <c r="R14" s="30" t="s">
        <v>116</v>
      </c>
      <c r="S14" s="30" t="s">
        <v>117</v>
      </c>
      <c r="T14" s="30" t="s">
        <v>118</v>
      </c>
      <c r="U14" s="30" t="s">
        <v>119</v>
      </c>
      <c r="V14" s="30" t="s">
        <v>79</v>
      </c>
      <c r="W14" s="31" t="s">
        <v>131</v>
      </c>
      <c r="X14" s="17"/>
      <c r="Y14" s="17"/>
      <c r="Z14" s="17"/>
      <c r="AA14" s="18"/>
      <c r="AB14" s="18"/>
      <c r="AC14" s="18"/>
    </row>
    <row r="15" customFormat="false" ht="12.75" hidden="false" customHeight="true" outlineLevel="0" collapsed="false">
      <c r="B15" s="30" t="s">
        <v>53</v>
      </c>
      <c r="C15" s="30" t="s">
        <v>123</v>
      </c>
      <c r="D15" s="30" t="s">
        <v>124</v>
      </c>
      <c r="E15" s="30" t="s">
        <v>132</v>
      </c>
      <c r="F15" s="30" t="s">
        <v>126</v>
      </c>
      <c r="G15" s="30" t="s">
        <v>133</v>
      </c>
      <c r="H15" s="30" t="s">
        <v>127</v>
      </c>
      <c r="I15" s="30" t="s">
        <v>134</v>
      </c>
      <c r="J15" s="30" t="s">
        <v>108</v>
      </c>
      <c r="K15" s="30" t="s">
        <v>129</v>
      </c>
      <c r="L15" s="30" t="s">
        <v>110</v>
      </c>
      <c r="M15" s="30" t="s">
        <v>130</v>
      </c>
      <c r="N15" s="30" t="s">
        <v>112</v>
      </c>
      <c r="O15" s="30" t="s">
        <v>113</v>
      </c>
      <c r="P15" s="30" t="s">
        <v>135</v>
      </c>
      <c r="Q15" s="30" t="s">
        <v>136</v>
      </c>
      <c r="R15" s="30" t="s">
        <v>116</v>
      </c>
      <c r="S15" s="30" t="s">
        <v>117</v>
      </c>
      <c r="T15" s="30" t="s">
        <v>137</v>
      </c>
      <c r="U15" s="30" t="s">
        <v>138</v>
      </c>
      <c r="V15" s="30" t="s">
        <v>79</v>
      </c>
      <c r="W15" s="31" t="s">
        <v>131</v>
      </c>
      <c r="X15" s="17"/>
      <c r="Y15" s="17"/>
      <c r="Z15" s="17"/>
      <c r="AA15" s="18"/>
      <c r="AB15" s="18"/>
      <c r="AC15" s="18"/>
    </row>
    <row r="16" customFormat="false" ht="12.75" hidden="false" customHeight="true" outlineLevel="0" collapsed="false">
      <c r="B16" s="30" t="s">
        <v>68</v>
      </c>
      <c r="C16" s="30" t="s">
        <v>123</v>
      </c>
      <c r="D16" s="30" t="s">
        <v>139</v>
      </c>
      <c r="E16" s="30" t="s">
        <v>132</v>
      </c>
      <c r="F16" s="30" t="s">
        <v>140</v>
      </c>
      <c r="G16" s="30" t="s">
        <v>141</v>
      </c>
      <c r="H16" s="30" t="s">
        <v>127</v>
      </c>
      <c r="I16" s="30" t="s">
        <v>142</v>
      </c>
      <c r="J16" s="30" t="s">
        <v>108</v>
      </c>
      <c r="K16" s="30" t="s">
        <v>129</v>
      </c>
      <c r="L16" s="30" t="s">
        <v>110</v>
      </c>
      <c r="M16" s="30" t="s">
        <v>130</v>
      </c>
      <c r="N16" s="30" t="s">
        <v>143</v>
      </c>
      <c r="O16" s="30" t="s">
        <v>113</v>
      </c>
      <c r="P16" s="30" t="s">
        <v>144</v>
      </c>
      <c r="Q16" s="30" t="s">
        <v>145</v>
      </c>
      <c r="R16" s="30" t="s">
        <v>146</v>
      </c>
      <c r="S16" s="30" t="s">
        <v>147</v>
      </c>
      <c r="T16" s="30" t="s">
        <v>148</v>
      </c>
      <c r="U16" s="30" t="s">
        <v>149</v>
      </c>
      <c r="V16" s="30" t="s">
        <v>150</v>
      </c>
      <c r="W16" s="31" t="s">
        <v>131</v>
      </c>
      <c r="X16" s="17"/>
      <c r="Y16" s="17"/>
      <c r="Z16" s="17"/>
      <c r="AA16" s="18"/>
      <c r="AB16" s="18"/>
      <c r="AC16" s="18"/>
    </row>
    <row r="17" customFormat="false" ht="12.75" hidden="false" customHeight="true" outlineLevel="0" collapsed="false">
      <c r="B17" s="30" t="s">
        <v>80</v>
      </c>
      <c r="C17" s="30" t="s">
        <v>123</v>
      </c>
      <c r="D17" s="30" t="s">
        <v>151</v>
      </c>
      <c r="E17" s="30" t="s">
        <v>125</v>
      </c>
      <c r="F17" s="30" t="s">
        <v>152</v>
      </c>
      <c r="G17" s="30" t="s">
        <v>153</v>
      </c>
      <c r="H17" s="30" t="s">
        <v>127</v>
      </c>
      <c r="I17" s="30" t="s">
        <v>154</v>
      </c>
      <c r="J17" s="30" t="s">
        <v>108</v>
      </c>
      <c r="K17" s="30" t="s">
        <v>129</v>
      </c>
      <c r="L17" s="30" t="s">
        <v>110</v>
      </c>
      <c r="M17" s="30" t="s">
        <v>155</v>
      </c>
      <c r="N17" s="30" t="s">
        <v>156</v>
      </c>
      <c r="O17" s="30" t="s">
        <v>113</v>
      </c>
      <c r="P17" s="30" t="s">
        <v>114</v>
      </c>
      <c r="Q17" s="30" t="s">
        <v>157</v>
      </c>
      <c r="R17" s="30" t="s">
        <v>146</v>
      </c>
      <c r="S17" s="30" t="s">
        <v>158</v>
      </c>
      <c r="T17" s="30" t="s">
        <v>137</v>
      </c>
      <c r="U17" s="30" t="s">
        <v>159</v>
      </c>
      <c r="V17" s="30" t="s">
        <v>160</v>
      </c>
      <c r="W17" s="31" t="s">
        <v>131</v>
      </c>
      <c r="X17" s="17"/>
      <c r="Y17" s="17"/>
      <c r="Z17" s="17"/>
      <c r="AA17" s="18"/>
      <c r="AB17" s="18"/>
      <c r="AC17" s="18"/>
    </row>
    <row r="18" customFormat="false" ht="12.75" hidden="false" customHeight="true" outlineLevel="0" collapsed="false">
      <c r="B18" s="30" t="s">
        <v>90</v>
      </c>
      <c r="C18" s="30" t="s">
        <v>123</v>
      </c>
      <c r="D18" s="30" t="s">
        <v>151</v>
      </c>
      <c r="E18" s="30" t="s">
        <v>132</v>
      </c>
      <c r="F18" s="30" t="s">
        <v>161</v>
      </c>
      <c r="G18" s="30" t="s">
        <v>133</v>
      </c>
      <c r="H18" s="30" t="s">
        <v>127</v>
      </c>
      <c r="I18" s="30" t="s">
        <v>162</v>
      </c>
      <c r="J18" s="30" t="s">
        <v>108</v>
      </c>
      <c r="K18" s="30" t="s">
        <v>129</v>
      </c>
      <c r="L18" s="30" t="s">
        <v>110</v>
      </c>
      <c r="M18" s="30" t="s">
        <v>130</v>
      </c>
      <c r="N18" s="30" t="s">
        <v>143</v>
      </c>
      <c r="O18" s="30" t="s">
        <v>113</v>
      </c>
      <c r="P18" s="30" t="s">
        <v>144</v>
      </c>
      <c r="Q18" s="30" t="s">
        <v>163</v>
      </c>
      <c r="R18" s="30" t="s">
        <v>146</v>
      </c>
      <c r="S18" s="30" t="s">
        <v>158</v>
      </c>
      <c r="T18" s="30" t="s">
        <v>164</v>
      </c>
      <c r="U18" s="30" t="s">
        <v>159</v>
      </c>
      <c r="V18" s="30" t="s">
        <v>160</v>
      </c>
      <c r="W18" s="31" t="s">
        <v>131</v>
      </c>
      <c r="X18" s="17"/>
      <c r="Y18" s="17"/>
      <c r="Z18" s="17"/>
      <c r="AA18" s="18"/>
      <c r="AB18" s="18"/>
      <c r="AC18" s="18"/>
    </row>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sheetData>
  <mergeCells count="8">
    <mergeCell ref="C4:I4"/>
    <mergeCell ref="J4:O4"/>
    <mergeCell ref="P4:U4"/>
    <mergeCell ref="V4:W4"/>
    <mergeCell ref="C12:I12"/>
    <mergeCell ref="J12:O12"/>
    <mergeCell ref="P12:U12"/>
    <mergeCell ref="V12:W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7" activeCellId="0" sqref="B57"/>
    </sheetView>
  </sheetViews>
  <sheetFormatPr defaultRowHeight="15.75" zeroHeight="false" outlineLevelRow="0" outlineLevelCol="0"/>
  <cols>
    <col collapsed="false" customWidth="true" hidden="false" outlineLevel="0" max="1" min="1" style="0" width="9.58"/>
    <col collapsed="false" customWidth="true" hidden="false" outlineLevel="0" max="2" min="2" style="0" width="29.86"/>
    <col collapsed="false" customWidth="true" hidden="false" outlineLevel="0" max="3" min="3" style="0" width="84.57"/>
    <col collapsed="false" customWidth="true" hidden="false" outlineLevel="0" max="4" min="4" style="0" width="35.43"/>
    <col collapsed="false" customWidth="true" hidden="false" outlineLevel="0" max="5" min="5" style="0" width="36.43"/>
    <col collapsed="false" customWidth="true" hidden="false" outlineLevel="0" max="6" min="6" style="0" width="31.01"/>
    <col collapsed="false" customWidth="true" hidden="false" outlineLevel="0" max="7" min="7" style="0" width="22.57"/>
    <col collapsed="false" customWidth="true" hidden="false" outlineLevel="0" max="8" min="8" style="0" width="19.86"/>
    <col collapsed="false" customWidth="true" hidden="false" outlineLevel="0" max="9" min="9" style="0" width="38.86"/>
    <col collapsed="false" customWidth="true" hidden="false" outlineLevel="0" max="10" min="10" style="0" width="25.57"/>
    <col collapsed="false" customWidth="true" hidden="false" outlineLevel="0" max="11" min="11" style="0" width="24.87"/>
    <col collapsed="false" customWidth="true" hidden="false" outlineLevel="0" max="12" min="12" style="0" width="30.01"/>
    <col collapsed="false" customWidth="true" hidden="false" outlineLevel="0" max="13" min="13" style="0" width="44.14"/>
    <col collapsed="false" customWidth="true" hidden="false" outlineLevel="0" max="14" min="14" style="0" width="19.43"/>
    <col collapsed="false" customWidth="true" hidden="false" outlineLevel="0" max="15" min="15" style="0" width="17.86"/>
    <col collapsed="false" customWidth="true" hidden="false" outlineLevel="0" max="16" min="16" style="0" width="35.43"/>
    <col collapsed="false" customWidth="true" hidden="false" outlineLevel="0" max="17" min="17" style="0" width="27.43"/>
    <col collapsed="false" customWidth="true" hidden="false" outlineLevel="0" max="18" min="18" style="0" width="43.71"/>
    <col collapsed="false" customWidth="true" hidden="false" outlineLevel="0" max="19" min="19" style="0" width="23.71"/>
    <col collapsed="false" customWidth="true" hidden="false" outlineLevel="0" max="20" min="20" style="0" width="107.43"/>
    <col collapsed="false" customWidth="true" hidden="false" outlineLevel="0" max="21" min="21" style="0" width="34.13"/>
    <col collapsed="false" customWidth="true" hidden="false" outlineLevel="0" max="22" min="22" style="0" width="31.14"/>
    <col collapsed="false" customWidth="true" hidden="false" outlineLevel="0" max="26" min="23" style="0" width="8.71"/>
    <col collapsed="false" customWidth="true" hidden="false" outlineLevel="0" max="1025" min="27" style="0" width="14.43"/>
  </cols>
  <sheetData>
    <row r="1" customFormat="false" ht="20.25" hidden="false" customHeight="true" outlineLevel="0" collapsed="false">
      <c r="A1" s="20" t="s">
        <v>165</v>
      </c>
      <c r="B1" s="21"/>
      <c r="C1" s="21"/>
      <c r="D1" s="21"/>
      <c r="E1" s="21"/>
      <c r="F1" s="21"/>
      <c r="G1" s="21"/>
      <c r="H1" s="21"/>
      <c r="I1" s="21"/>
      <c r="J1" s="21"/>
      <c r="K1" s="21"/>
      <c r="L1" s="21"/>
      <c r="M1" s="21"/>
      <c r="N1" s="21"/>
      <c r="O1" s="21"/>
      <c r="P1" s="21"/>
      <c r="Q1" s="21"/>
      <c r="R1" s="21"/>
      <c r="S1" s="21"/>
      <c r="T1" s="21"/>
      <c r="U1" s="21"/>
      <c r="V1" s="21"/>
      <c r="W1" s="21"/>
      <c r="X1" s="21"/>
      <c r="Y1" s="21"/>
      <c r="Z1" s="21"/>
    </row>
    <row r="2" customFormat="false" ht="12.75" hidden="false" customHeight="true" outlineLevel="0" collapsed="false">
      <c r="B2" s="21"/>
      <c r="C2" s="21"/>
      <c r="D2" s="21"/>
      <c r="E2" s="21"/>
      <c r="F2" s="21"/>
      <c r="G2" s="21"/>
      <c r="H2" s="21"/>
      <c r="I2" s="21"/>
      <c r="J2" s="21"/>
      <c r="K2" s="21"/>
      <c r="L2" s="21"/>
      <c r="M2" s="21"/>
      <c r="N2" s="21"/>
      <c r="O2" s="21"/>
      <c r="P2" s="21"/>
      <c r="Q2" s="21"/>
      <c r="R2" s="21"/>
      <c r="S2" s="21"/>
      <c r="T2" s="21"/>
      <c r="U2" s="21"/>
      <c r="V2" s="21"/>
      <c r="W2" s="21"/>
      <c r="X2" s="21"/>
      <c r="Y2" s="21"/>
      <c r="Z2" s="21"/>
    </row>
    <row r="3" customFormat="false" ht="12.75" hidden="false" customHeight="true" outlineLevel="0" collapsed="false">
      <c r="A3" s="32" t="s">
        <v>11</v>
      </c>
      <c r="B3" s="21"/>
      <c r="C3" s="21"/>
      <c r="D3" s="21"/>
      <c r="E3" s="21"/>
      <c r="F3" s="21"/>
      <c r="G3" s="21"/>
      <c r="H3" s="21"/>
      <c r="I3" s="21"/>
      <c r="J3" s="21"/>
      <c r="K3" s="21"/>
      <c r="L3" s="21"/>
      <c r="M3" s="21"/>
      <c r="N3" s="21"/>
      <c r="O3" s="21"/>
      <c r="P3" s="21"/>
      <c r="Q3" s="21"/>
      <c r="R3" s="21"/>
      <c r="S3" s="21"/>
      <c r="T3" s="21"/>
      <c r="U3" s="21"/>
      <c r="V3" s="21"/>
      <c r="W3" s="21"/>
      <c r="X3" s="21"/>
      <c r="Y3" s="21"/>
      <c r="Z3" s="21"/>
    </row>
    <row r="4" customFormat="false" ht="12.75" hidden="false" customHeight="true" outlineLevel="0" collapsed="false">
      <c r="A4" s="33" t="s">
        <v>166</v>
      </c>
      <c r="B4" s="34" t="s">
        <v>167</v>
      </c>
      <c r="C4" s="34" t="s">
        <v>168</v>
      </c>
      <c r="D4" s="34" t="s">
        <v>169</v>
      </c>
      <c r="E4" s="21"/>
      <c r="F4" s="21"/>
      <c r="G4" s="21"/>
      <c r="H4" s="21"/>
      <c r="I4" s="21"/>
      <c r="J4" s="21"/>
      <c r="K4" s="21"/>
      <c r="L4" s="21"/>
      <c r="M4" s="21"/>
      <c r="N4" s="21"/>
      <c r="O4" s="21"/>
      <c r="P4" s="21"/>
      <c r="Q4" s="21"/>
      <c r="R4" s="21"/>
      <c r="S4" s="21"/>
      <c r="T4" s="21"/>
      <c r="U4" s="21"/>
      <c r="V4" s="21"/>
      <c r="W4" s="21"/>
      <c r="X4" s="21"/>
      <c r="Y4" s="21"/>
      <c r="Z4" s="21"/>
    </row>
    <row r="5" customFormat="false" ht="12.75" hidden="false" customHeight="true" outlineLevel="0" collapsed="false">
      <c r="A5" s="35" t="str">
        <f aca="false">"OM" &amp; TEXT(ROW()-ROW($A$4), "00")</f>
        <v>OM01</v>
      </c>
      <c r="B5" s="36" t="s">
        <v>170</v>
      </c>
      <c r="C5" s="36" t="s">
        <v>171</v>
      </c>
      <c r="D5" s="37" t="str">
        <f aca="false">$A5 &amp; " - " &amp; $B5</f>
        <v>OM01 - Parked</v>
      </c>
      <c r="E5" s="21"/>
      <c r="F5" s="21"/>
      <c r="G5" s="21"/>
      <c r="H5" s="21"/>
      <c r="I5" s="21"/>
      <c r="J5" s="21"/>
      <c r="K5" s="21"/>
      <c r="L5" s="21"/>
      <c r="M5" s="21"/>
      <c r="N5" s="21"/>
      <c r="O5" s="21"/>
      <c r="P5" s="21"/>
      <c r="Q5" s="21"/>
      <c r="R5" s="21"/>
      <c r="S5" s="21"/>
      <c r="T5" s="21"/>
      <c r="U5" s="21"/>
      <c r="V5" s="21"/>
      <c r="W5" s="21"/>
      <c r="X5" s="21"/>
      <c r="Y5" s="21"/>
      <c r="Z5" s="21"/>
    </row>
    <row r="6" customFormat="false" ht="12.75" hidden="false" customHeight="true" outlineLevel="0" collapsed="false">
      <c r="A6" s="35" t="str">
        <f aca="false">"OM" &amp; TEXT(ROW()-ROW($A$4), "00")</f>
        <v>OM02</v>
      </c>
      <c r="B6" s="36" t="s">
        <v>172</v>
      </c>
      <c r="C6" s="36" t="s">
        <v>173</v>
      </c>
      <c r="D6" s="37" t="str">
        <f aca="false">$A6 &amp; " - " &amp; $B6</f>
        <v>OM02 - Ignition on</v>
      </c>
      <c r="E6" s="21"/>
      <c r="F6" s="21"/>
      <c r="G6" s="21"/>
      <c r="H6" s="21"/>
      <c r="I6" s="21"/>
      <c r="J6" s="21"/>
      <c r="K6" s="21"/>
      <c r="L6" s="21"/>
      <c r="M6" s="21"/>
      <c r="N6" s="21"/>
      <c r="O6" s="21"/>
      <c r="P6" s="21"/>
      <c r="Q6" s="21"/>
      <c r="R6" s="21"/>
      <c r="S6" s="21"/>
      <c r="T6" s="21"/>
      <c r="U6" s="21"/>
      <c r="V6" s="21"/>
      <c r="W6" s="21"/>
      <c r="X6" s="21"/>
      <c r="Y6" s="21"/>
      <c r="Z6" s="21"/>
    </row>
    <row r="7" customFormat="false" ht="12.75" hidden="false" customHeight="true" outlineLevel="0" collapsed="false">
      <c r="A7" s="35" t="str">
        <f aca="false">"OM" &amp; TEXT(ROW()-ROW($A$4), "00")</f>
        <v>OM03</v>
      </c>
      <c r="B7" s="36" t="s">
        <v>174</v>
      </c>
      <c r="C7" s="36" t="s">
        <v>175</v>
      </c>
      <c r="D7" s="37" t="str">
        <f aca="false">$A7 &amp; " - " &amp; $B7</f>
        <v>OM03 - Normal driving</v>
      </c>
      <c r="E7" s="21"/>
      <c r="F7" s="21"/>
      <c r="G7" s="21"/>
      <c r="H7" s="21"/>
      <c r="I7" s="21"/>
      <c r="J7" s="21"/>
      <c r="K7" s="21"/>
      <c r="L7" s="21"/>
      <c r="M7" s="21"/>
      <c r="N7" s="21"/>
      <c r="O7" s="21"/>
      <c r="P7" s="21"/>
      <c r="Q7" s="21"/>
      <c r="R7" s="21"/>
      <c r="S7" s="21"/>
      <c r="T7" s="21"/>
      <c r="U7" s="21"/>
      <c r="V7" s="21"/>
      <c r="W7" s="21"/>
      <c r="X7" s="21"/>
      <c r="Y7" s="21"/>
      <c r="Z7" s="21"/>
    </row>
    <row r="8" customFormat="false" ht="12.75" hidden="false" customHeight="true" outlineLevel="0" collapsed="false">
      <c r="A8" s="35" t="str">
        <f aca="false">"OM" &amp; TEXT(ROW()-ROW($A$4), "00")</f>
        <v>OM04</v>
      </c>
      <c r="B8" s="36" t="s">
        <v>176</v>
      </c>
      <c r="C8" s="36" t="s">
        <v>175</v>
      </c>
      <c r="D8" s="37" t="str">
        <f aca="false">$A8 &amp; " - " &amp; $B8</f>
        <v>OM04 - Backward driving</v>
      </c>
      <c r="E8" s="21"/>
      <c r="F8" s="21"/>
      <c r="G8" s="21"/>
      <c r="H8" s="21"/>
      <c r="I8" s="21"/>
      <c r="J8" s="21"/>
      <c r="K8" s="21"/>
      <c r="L8" s="21"/>
      <c r="M8" s="21"/>
      <c r="N8" s="21"/>
      <c r="O8" s="21"/>
      <c r="P8" s="21"/>
      <c r="Q8" s="21"/>
      <c r="R8" s="21"/>
      <c r="S8" s="21"/>
      <c r="T8" s="21"/>
      <c r="U8" s="21"/>
      <c r="V8" s="21"/>
      <c r="W8" s="21"/>
      <c r="X8" s="21"/>
      <c r="Y8" s="21"/>
      <c r="Z8" s="21"/>
    </row>
    <row r="9" customFormat="false" ht="12.75" hidden="false" customHeight="true" outlineLevel="0" collapsed="false">
      <c r="A9" s="35" t="str">
        <f aca="false">"OM" &amp; TEXT(ROW()-ROW($A$4), "00")</f>
        <v>OM05</v>
      </c>
      <c r="B9" s="36" t="s">
        <v>177</v>
      </c>
      <c r="C9" s="36" t="s">
        <v>178</v>
      </c>
      <c r="D9" s="37" t="str">
        <f aca="false">$A9 &amp; " - " &amp; $B9</f>
        <v>OM05 - Degraded driving</v>
      </c>
      <c r="E9" s="21"/>
      <c r="F9" s="21"/>
      <c r="G9" s="21"/>
      <c r="H9" s="21"/>
      <c r="I9" s="21"/>
      <c r="J9" s="21"/>
      <c r="K9" s="21"/>
      <c r="L9" s="21"/>
      <c r="M9" s="21"/>
      <c r="N9" s="21"/>
      <c r="O9" s="21"/>
      <c r="P9" s="21"/>
      <c r="Q9" s="21"/>
      <c r="R9" s="21"/>
      <c r="S9" s="21"/>
      <c r="T9" s="21"/>
      <c r="U9" s="21"/>
      <c r="V9" s="21"/>
      <c r="W9" s="21"/>
      <c r="X9" s="21"/>
      <c r="Y9" s="21"/>
      <c r="Z9" s="21"/>
    </row>
    <row r="10" customFormat="false" ht="12.75" hidden="false" customHeight="true" outlineLevel="0" collapsed="false">
      <c r="A10" s="35" t="str">
        <f aca="false">"OM" &amp; TEXT(ROW()-ROW($A$4), "00")</f>
        <v>OM06</v>
      </c>
      <c r="B10" s="36" t="s">
        <v>179</v>
      </c>
      <c r="C10" s="36" t="s">
        <v>180</v>
      </c>
      <c r="D10" s="37" t="str">
        <f aca="false">$A10 &amp; " - " &amp; $B10</f>
        <v>OM06 - Towing (active)</v>
      </c>
      <c r="E10" s="21"/>
      <c r="F10" s="21"/>
      <c r="G10" s="21"/>
      <c r="H10" s="21"/>
      <c r="I10" s="21"/>
      <c r="J10" s="21"/>
      <c r="K10" s="21"/>
      <c r="L10" s="21"/>
      <c r="M10" s="21"/>
      <c r="N10" s="21"/>
      <c r="O10" s="21"/>
      <c r="P10" s="21"/>
      <c r="Q10" s="21"/>
      <c r="R10" s="21"/>
      <c r="S10" s="21"/>
      <c r="T10" s="21"/>
      <c r="U10" s="21"/>
      <c r="V10" s="21"/>
      <c r="W10" s="21"/>
      <c r="X10" s="21"/>
      <c r="Y10" s="21"/>
      <c r="Z10" s="21"/>
    </row>
    <row r="11" customFormat="false" ht="12.75" hidden="false" customHeight="true" outlineLevel="0" collapsed="false">
      <c r="A11" s="35" t="str">
        <f aca="false">"OM" &amp; TEXT(ROW()-ROW($A$4), "00")</f>
        <v>OM07</v>
      </c>
      <c r="B11" s="36" t="s">
        <v>181</v>
      </c>
      <c r="C11" s="36" t="s">
        <v>182</v>
      </c>
      <c r="D11" s="37" t="str">
        <f aca="false">$A11 &amp; " - " &amp; $B11</f>
        <v>OM07 - Towing (passive)</v>
      </c>
      <c r="E11" s="21"/>
      <c r="F11" s="21"/>
      <c r="G11" s="21"/>
      <c r="H11" s="21"/>
      <c r="I11" s="21"/>
      <c r="J11" s="21"/>
      <c r="K11" s="21"/>
      <c r="L11" s="21"/>
      <c r="M11" s="21"/>
      <c r="N11" s="21"/>
      <c r="O11" s="21"/>
      <c r="P11" s="21"/>
      <c r="Q11" s="21"/>
      <c r="R11" s="21"/>
      <c r="S11" s="21"/>
      <c r="T11" s="21"/>
      <c r="U11" s="21"/>
      <c r="V11" s="21"/>
      <c r="W11" s="21"/>
      <c r="X11" s="21"/>
      <c r="Y11" s="21"/>
      <c r="Z11" s="21"/>
    </row>
    <row r="12" customFormat="false" ht="12.75" hidden="false" customHeight="true" outlineLevel="0" collapsed="false">
      <c r="A12" s="35" t="str">
        <f aca="false">"OM" &amp; TEXT(ROW()-ROW($A$4), "00")</f>
        <v>OM08</v>
      </c>
      <c r="B12" s="36" t="s">
        <v>183</v>
      </c>
      <c r="C12" s="36" t="s">
        <v>184</v>
      </c>
      <c r="D12" s="37" t="str">
        <f aca="false">$A12 &amp; " - " &amp; $B12</f>
        <v>OM08 - Service</v>
      </c>
      <c r="E12" s="21"/>
      <c r="F12" s="21"/>
      <c r="G12" s="21"/>
      <c r="H12" s="21"/>
      <c r="I12" s="21"/>
      <c r="J12" s="21"/>
      <c r="K12" s="21"/>
      <c r="L12" s="21"/>
      <c r="M12" s="21"/>
      <c r="N12" s="21"/>
      <c r="O12" s="21"/>
      <c r="P12" s="21"/>
      <c r="Q12" s="21"/>
      <c r="R12" s="21"/>
      <c r="S12" s="21"/>
      <c r="T12" s="21"/>
      <c r="U12" s="21"/>
      <c r="V12" s="21"/>
      <c r="W12" s="21"/>
      <c r="X12" s="21"/>
      <c r="Y12" s="21"/>
      <c r="Z12" s="21"/>
    </row>
    <row r="13" customFormat="false" ht="12.75" hidden="false" customHeight="true" outlineLevel="0" collapsed="false">
      <c r="A13" s="35" t="str">
        <f aca="false">"OM" &amp; TEXT(ROW()-ROW($A$4), "00")</f>
        <v>OM09</v>
      </c>
      <c r="B13" s="36" t="s">
        <v>185</v>
      </c>
      <c r="C13" s="36" t="s">
        <v>186</v>
      </c>
      <c r="D13" s="37" t="str">
        <f aca="false">$A13 &amp; " - " &amp; $B13</f>
        <v>OM09 - N/A</v>
      </c>
      <c r="E13" s="21"/>
      <c r="F13" s="21"/>
      <c r="G13" s="21"/>
      <c r="H13" s="21"/>
      <c r="I13" s="21"/>
      <c r="J13" s="21"/>
      <c r="K13" s="21"/>
      <c r="L13" s="21"/>
      <c r="M13" s="21"/>
      <c r="N13" s="21"/>
      <c r="O13" s="21"/>
      <c r="P13" s="21"/>
      <c r="Q13" s="21"/>
      <c r="R13" s="21"/>
      <c r="S13" s="21"/>
      <c r="T13" s="21"/>
      <c r="U13" s="21"/>
      <c r="V13" s="21"/>
      <c r="W13" s="21"/>
      <c r="X13" s="21"/>
      <c r="Y13" s="21"/>
      <c r="Z13" s="21"/>
    </row>
    <row r="14" customFormat="false" ht="12.75" hidden="false" customHeight="true" outlineLevel="0" collapsed="false">
      <c r="A14" s="38"/>
      <c r="B14" s="38"/>
      <c r="C14" s="38"/>
      <c r="D14" s="38"/>
      <c r="E14" s="21"/>
      <c r="F14" s="21"/>
      <c r="G14" s="21"/>
      <c r="H14" s="21"/>
      <c r="I14" s="21"/>
      <c r="J14" s="21"/>
      <c r="K14" s="21"/>
      <c r="L14" s="21"/>
      <c r="M14" s="21"/>
      <c r="N14" s="21"/>
      <c r="O14" s="21"/>
      <c r="P14" s="21"/>
      <c r="Q14" s="21"/>
      <c r="R14" s="21"/>
      <c r="S14" s="21"/>
      <c r="T14" s="21"/>
      <c r="U14" s="21"/>
      <c r="V14" s="21"/>
      <c r="W14" s="21"/>
      <c r="X14" s="21"/>
      <c r="Y14" s="21"/>
      <c r="Z14" s="21"/>
    </row>
    <row r="15" customFormat="false" ht="12.75" hidden="false" customHeight="true" outlineLevel="0" collapsed="false">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ustomFormat="false" ht="12.75" hidden="false" customHeight="true" outlineLevel="0" collapsed="false">
      <c r="A16" s="32" t="s">
        <v>12</v>
      </c>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ustomFormat="false" ht="12.75" hidden="false" customHeight="true" outlineLevel="0" collapsed="false">
      <c r="A17" s="33" t="s">
        <v>166</v>
      </c>
      <c r="B17" s="34" t="s">
        <v>187</v>
      </c>
      <c r="C17" s="34" t="s">
        <v>168</v>
      </c>
      <c r="D17" s="34" t="s">
        <v>169</v>
      </c>
      <c r="E17" s="21"/>
      <c r="F17" s="21"/>
      <c r="G17" s="21"/>
      <c r="H17" s="21"/>
      <c r="I17" s="21"/>
      <c r="J17" s="21"/>
      <c r="K17" s="21"/>
      <c r="L17" s="21"/>
      <c r="M17" s="21"/>
      <c r="N17" s="21"/>
      <c r="O17" s="21"/>
      <c r="P17" s="21"/>
      <c r="Q17" s="21"/>
      <c r="R17" s="21"/>
      <c r="S17" s="21"/>
      <c r="T17" s="21"/>
      <c r="U17" s="21"/>
      <c r="V17" s="21"/>
      <c r="W17" s="21"/>
      <c r="X17" s="21"/>
      <c r="Y17" s="21"/>
      <c r="Z17" s="21"/>
    </row>
    <row r="18" customFormat="false" ht="12.75" hidden="false" customHeight="true" outlineLevel="0" collapsed="false">
      <c r="A18" s="35" t="str">
        <f aca="false">"OS" &amp; TEXT(ROW()-ROW($A$17), "00")</f>
        <v>OS01</v>
      </c>
      <c r="B18" s="36" t="s">
        <v>188</v>
      </c>
      <c r="C18" s="36" t="s">
        <v>189</v>
      </c>
      <c r="D18" s="37" t="str">
        <f aca="false">$A18 &amp; " - " &amp; $B18</f>
        <v>OS01 - Any Road</v>
      </c>
      <c r="E18" s="21"/>
      <c r="F18" s="21"/>
      <c r="G18" s="21"/>
      <c r="H18" s="21"/>
      <c r="I18" s="21"/>
      <c r="J18" s="21"/>
      <c r="K18" s="21"/>
      <c r="L18" s="21"/>
      <c r="M18" s="21"/>
      <c r="N18" s="21"/>
      <c r="O18" s="21"/>
      <c r="P18" s="21"/>
      <c r="Q18" s="21"/>
      <c r="R18" s="21"/>
      <c r="S18" s="21"/>
      <c r="T18" s="21"/>
      <c r="U18" s="21"/>
      <c r="V18" s="21"/>
      <c r="W18" s="21"/>
      <c r="X18" s="21"/>
      <c r="Y18" s="21"/>
      <c r="Z18" s="21"/>
    </row>
    <row r="19" customFormat="false" ht="12.75" hidden="false" customHeight="true" outlineLevel="0" collapsed="false">
      <c r="A19" s="35" t="str">
        <f aca="false">"OS" &amp; TEXT(ROW()-ROW($A$17), "00")</f>
        <v>OS02</v>
      </c>
      <c r="B19" s="36" t="s">
        <v>102</v>
      </c>
      <c r="C19" s="36" t="s">
        <v>189</v>
      </c>
      <c r="D19" s="37" t="str">
        <f aca="false">$A19 &amp; " - " &amp; $B19</f>
        <v>OS02 - City Road</v>
      </c>
      <c r="E19" s="21"/>
      <c r="F19" s="21"/>
      <c r="G19" s="21"/>
      <c r="H19" s="21"/>
      <c r="I19" s="21"/>
      <c r="J19" s="21"/>
      <c r="K19" s="21"/>
      <c r="L19" s="21"/>
      <c r="M19" s="21"/>
      <c r="N19" s="21"/>
      <c r="O19" s="21"/>
      <c r="P19" s="21"/>
      <c r="Q19" s="21"/>
      <c r="R19" s="21"/>
      <c r="S19" s="21"/>
      <c r="T19" s="21"/>
      <c r="U19" s="21"/>
      <c r="V19" s="21"/>
      <c r="W19" s="21"/>
      <c r="X19" s="21"/>
      <c r="Y19" s="21"/>
      <c r="Z19" s="21"/>
    </row>
    <row r="20" customFormat="false" ht="12.75" hidden="false" customHeight="true" outlineLevel="0" collapsed="false">
      <c r="A20" s="35" t="str">
        <f aca="false">"OS" &amp; TEXT(ROW()-ROW($A$17), "00")</f>
        <v>OS03</v>
      </c>
      <c r="B20" s="36" t="s">
        <v>190</v>
      </c>
      <c r="C20" s="36" t="s">
        <v>189</v>
      </c>
      <c r="D20" s="37" t="str">
        <f aca="false">$A20 &amp; " - " &amp; $B20</f>
        <v>OS03 - Country Road</v>
      </c>
      <c r="E20" s="21"/>
      <c r="F20" s="21"/>
      <c r="G20" s="21"/>
      <c r="H20" s="21"/>
      <c r="I20" s="21"/>
      <c r="J20" s="21"/>
      <c r="K20" s="21"/>
      <c r="L20" s="21"/>
      <c r="M20" s="21"/>
      <c r="N20" s="21"/>
      <c r="O20" s="21"/>
      <c r="P20" s="21"/>
      <c r="Q20" s="21"/>
      <c r="R20" s="21"/>
      <c r="S20" s="21"/>
      <c r="T20" s="21"/>
      <c r="U20" s="21"/>
      <c r="V20" s="21"/>
      <c r="W20" s="21"/>
      <c r="X20" s="21"/>
      <c r="Y20" s="21"/>
      <c r="Z20" s="21"/>
    </row>
    <row r="21" customFormat="false" ht="12.75" hidden="false" customHeight="true" outlineLevel="0" collapsed="false">
      <c r="A21" s="35" t="str">
        <f aca="false">"OS" &amp; TEXT(ROW()-ROW($A$17), "00")</f>
        <v>OS04</v>
      </c>
      <c r="B21" s="36" t="s">
        <v>191</v>
      </c>
      <c r="C21" s="36" t="s">
        <v>189</v>
      </c>
      <c r="D21" s="37" t="str">
        <f aca="false">$A21 &amp; " - " &amp; $B21</f>
        <v>OS04 - Highway</v>
      </c>
      <c r="E21" s="21"/>
      <c r="F21" s="21"/>
      <c r="G21" s="21"/>
      <c r="H21" s="21"/>
      <c r="I21" s="21"/>
      <c r="J21" s="21"/>
      <c r="K21" s="21"/>
      <c r="L21" s="21"/>
      <c r="M21" s="21"/>
      <c r="N21" s="21"/>
      <c r="O21" s="21"/>
      <c r="P21" s="21"/>
      <c r="Q21" s="21"/>
      <c r="R21" s="21"/>
      <c r="S21" s="21"/>
      <c r="T21" s="21"/>
      <c r="U21" s="21"/>
      <c r="V21" s="21"/>
      <c r="W21" s="21"/>
      <c r="X21" s="21"/>
      <c r="Y21" s="21"/>
      <c r="Z21" s="21"/>
    </row>
    <row r="22" customFormat="false" ht="12.75" hidden="false" customHeight="true" outlineLevel="0" collapsed="false">
      <c r="A22" s="35" t="str">
        <f aca="false">"OS" &amp; TEXT(ROW()-ROW($A$17), "00")</f>
        <v>OS05</v>
      </c>
      <c r="B22" s="36" t="s">
        <v>192</v>
      </c>
      <c r="C22" s="36" t="s">
        <v>189</v>
      </c>
      <c r="D22" s="37" t="str">
        <f aca="false">$A22 &amp; " - " &amp; $B22</f>
        <v>OS05 - Mountain Pass</v>
      </c>
      <c r="E22" s="21"/>
      <c r="F22" s="21"/>
      <c r="G22" s="21"/>
      <c r="H22" s="21"/>
      <c r="I22" s="21"/>
      <c r="J22" s="21"/>
      <c r="K22" s="21"/>
      <c r="L22" s="21"/>
      <c r="M22" s="21"/>
      <c r="N22" s="21"/>
      <c r="O22" s="21"/>
      <c r="P22" s="21"/>
      <c r="Q22" s="21"/>
      <c r="R22" s="21"/>
      <c r="S22" s="21"/>
      <c r="T22" s="21"/>
      <c r="U22" s="21"/>
      <c r="V22" s="21"/>
      <c r="W22" s="21"/>
      <c r="X22" s="21"/>
      <c r="Y22" s="21"/>
      <c r="Z22" s="21"/>
    </row>
    <row r="23" customFormat="false" ht="12.75" hidden="false" customHeight="true" outlineLevel="0" collapsed="false">
      <c r="A23" s="35" t="str">
        <f aca="false">"OS" &amp; TEXT(ROW()-ROW($A$17), "00")</f>
        <v>OS06</v>
      </c>
      <c r="B23" s="36" t="s">
        <v>193</v>
      </c>
      <c r="C23" s="36" t="s">
        <v>189</v>
      </c>
      <c r="D23" s="37" t="str">
        <f aca="false">$A23 &amp; " - " &amp; $B23</f>
        <v>OS06 - Off Road</v>
      </c>
      <c r="E23" s="21"/>
      <c r="F23" s="21"/>
      <c r="G23" s="21"/>
      <c r="H23" s="21"/>
      <c r="I23" s="21"/>
      <c r="J23" s="21"/>
      <c r="K23" s="21"/>
      <c r="L23" s="21"/>
      <c r="M23" s="21"/>
      <c r="N23" s="21"/>
      <c r="O23" s="21"/>
      <c r="P23" s="21"/>
      <c r="Q23" s="21"/>
      <c r="R23" s="21"/>
      <c r="S23" s="21"/>
      <c r="T23" s="21"/>
      <c r="U23" s="21"/>
      <c r="V23" s="21"/>
      <c r="W23" s="21"/>
      <c r="X23" s="21"/>
      <c r="Y23" s="21"/>
      <c r="Z23" s="21"/>
    </row>
    <row r="24" customFormat="false" ht="12.75" hidden="false" customHeight="true" outlineLevel="0" collapsed="false">
      <c r="A24" s="35" t="str">
        <f aca="false">"OS" &amp; TEXT(ROW()-ROW($A$17), "00")</f>
        <v>OS07</v>
      </c>
      <c r="B24" s="36" t="s">
        <v>194</v>
      </c>
      <c r="C24" s="36" t="s">
        <v>195</v>
      </c>
      <c r="D24" s="37" t="str">
        <f aca="false">$A24 &amp; " - " &amp; $B24</f>
        <v>OS07 - Road with gradient</v>
      </c>
      <c r="E24" s="21"/>
      <c r="F24" s="21"/>
      <c r="G24" s="21"/>
      <c r="H24" s="21"/>
      <c r="I24" s="21"/>
      <c r="J24" s="21"/>
      <c r="K24" s="21"/>
      <c r="L24" s="21"/>
      <c r="M24" s="21"/>
      <c r="N24" s="21"/>
      <c r="O24" s="21"/>
      <c r="P24" s="21"/>
      <c r="Q24" s="21"/>
      <c r="R24" s="21"/>
      <c r="S24" s="21"/>
      <c r="T24" s="21"/>
      <c r="U24" s="21"/>
      <c r="V24" s="21"/>
      <c r="W24" s="21"/>
      <c r="X24" s="21"/>
      <c r="Y24" s="21"/>
      <c r="Z24" s="21"/>
    </row>
    <row r="25" customFormat="false" ht="12.75" hidden="false" customHeight="true" outlineLevel="0" collapsed="false">
      <c r="A25" s="35" t="str">
        <f aca="false">"OS" &amp; TEXT(ROW()-ROW($A$17), "00")</f>
        <v>OS08</v>
      </c>
      <c r="B25" s="36" t="s">
        <v>196</v>
      </c>
      <c r="C25" s="36" t="s">
        <v>195</v>
      </c>
      <c r="D25" s="37" t="str">
        <f aca="false">$A25 &amp; " - " &amp; $B25</f>
        <v>OS08 - Road with bump</v>
      </c>
      <c r="E25" s="21"/>
      <c r="F25" s="21"/>
      <c r="G25" s="21"/>
      <c r="H25" s="21"/>
      <c r="I25" s="21"/>
      <c r="J25" s="21"/>
      <c r="K25" s="21"/>
      <c r="L25" s="21"/>
      <c r="M25" s="21"/>
      <c r="N25" s="21"/>
      <c r="O25" s="21"/>
      <c r="P25" s="21"/>
      <c r="Q25" s="21"/>
      <c r="R25" s="21"/>
      <c r="S25" s="21"/>
      <c r="T25" s="21"/>
      <c r="U25" s="21"/>
      <c r="V25" s="21"/>
      <c r="W25" s="21"/>
      <c r="X25" s="21"/>
      <c r="Y25" s="21"/>
      <c r="Z25" s="21"/>
    </row>
    <row r="26" customFormat="false" ht="12.75" hidden="false" customHeight="true" outlineLevel="0" collapsed="false">
      <c r="A26" s="35" t="str">
        <f aca="false">"OS" &amp; TEXT(ROW()-ROW($A$17), "00")</f>
        <v>OS09</v>
      </c>
      <c r="B26" s="36" t="s">
        <v>197</v>
      </c>
      <c r="C26" s="36" t="s">
        <v>195</v>
      </c>
      <c r="D26" s="37" t="str">
        <f aca="false">$A26 &amp; " - " &amp; $B26</f>
        <v>OS09 - Road tunnel</v>
      </c>
      <c r="E26" s="21"/>
      <c r="F26" s="21"/>
      <c r="G26" s="21"/>
      <c r="H26" s="21"/>
      <c r="I26" s="21"/>
      <c r="J26" s="21"/>
      <c r="K26" s="21"/>
      <c r="L26" s="21"/>
      <c r="M26" s="21"/>
      <c r="N26" s="21"/>
      <c r="O26" s="21"/>
      <c r="P26" s="21"/>
      <c r="Q26" s="21"/>
      <c r="R26" s="21"/>
      <c r="S26" s="21"/>
      <c r="T26" s="21"/>
      <c r="U26" s="21"/>
      <c r="V26" s="21"/>
      <c r="W26" s="21"/>
      <c r="X26" s="21"/>
      <c r="Y26" s="21"/>
      <c r="Z26" s="21"/>
    </row>
    <row r="27" customFormat="false" ht="12.75" hidden="false" customHeight="true" outlineLevel="0" collapsed="false">
      <c r="A27" s="35" t="str">
        <f aca="false">"OS" &amp; TEXT(ROW()-ROW($A$17), "00")</f>
        <v>OS10</v>
      </c>
      <c r="B27" s="36" t="s">
        <v>198</v>
      </c>
      <c r="C27" s="36" t="s">
        <v>195</v>
      </c>
      <c r="D27" s="37" t="str">
        <f aca="false">$A27 &amp; " - " &amp; $B27</f>
        <v>OS10 - Road with construction site</v>
      </c>
      <c r="E27" s="21"/>
      <c r="F27" s="21"/>
      <c r="G27" s="21"/>
      <c r="H27" s="21"/>
      <c r="I27" s="21"/>
      <c r="J27" s="21"/>
      <c r="K27" s="21"/>
      <c r="L27" s="21"/>
      <c r="M27" s="21"/>
      <c r="N27" s="21"/>
      <c r="O27" s="21"/>
      <c r="P27" s="21"/>
      <c r="Q27" s="21"/>
      <c r="R27" s="21"/>
      <c r="S27" s="21"/>
      <c r="T27" s="21"/>
      <c r="U27" s="21"/>
      <c r="V27" s="21"/>
      <c r="W27" s="21"/>
      <c r="X27" s="21"/>
      <c r="Y27" s="21"/>
      <c r="Z27" s="21"/>
    </row>
    <row r="28" customFormat="false" ht="12.75" hidden="false" customHeight="true" outlineLevel="0" collapsed="false">
      <c r="A28" s="35" t="str">
        <f aca="false">"OS" &amp; TEXT(ROW()-ROW($A$17), "00")</f>
        <v>OS11</v>
      </c>
      <c r="B28" s="36" t="s">
        <v>185</v>
      </c>
      <c r="C28" s="36" t="s">
        <v>186</v>
      </c>
      <c r="D28" s="37" t="str">
        <f aca="false">$A28 &amp; " - " &amp; $B28</f>
        <v>OS11 - N/A</v>
      </c>
      <c r="E28" s="21"/>
      <c r="F28" s="21"/>
      <c r="G28" s="21"/>
      <c r="H28" s="21"/>
      <c r="I28" s="21"/>
      <c r="J28" s="21"/>
      <c r="K28" s="21"/>
      <c r="L28" s="21"/>
      <c r="M28" s="21"/>
      <c r="N28" s="21"/>
      <c r="O28" s="21"/>
      <c r="P28" s="21"/>
      <c r="Q28" s="21"/>
      <c r="R28" s="21"/>
      <c r="S28" s="21"/>
      <c r="T28" s="21"/>
      <c r="U28" s="21"/>
      <c r="V28" s="21"/>
      <c r="W28" s="21"/>
      <c r="X28" s="21"/>
      <c r="Y28" s="21"/>
      <c r="Z28" s="21"/>
    </row>
    <row r="29" customFormat="false" ht="12.75" hidden="false" customHeight="true" outlineLevel="0" collapsed="false">
      <c r="A29" s="38"/>
      <c r="B29" s="38"/>
      <c r="C29" s="38"/>
      <c r="D29" s="38"/>
      <c r="E29" s="21"/>
      <c r="F29" s="21"/>
      <c r="G29" s="21"/>
      <c r="H29" s="21"/>
      <c r="I29" s="21"/>
      <c r="J29" s="21"/>
      <c r="K29" s="21"/>
      <c r="L29" s="21"/>
      <c r="M29" s="21"/>
      <c r="N29" s="21"/>
      <c r="O29" s="21"/>
      <c r="P29" s="21"/>
      <c r="Q29" s="21"/>
      <c r="R29" s="21"/>
      <c r="S29" s="21"/>
      <c r="T29" s="21"/>
      <c r="U29" s="21"/>
      <c r="V29" s="21"/>
      <c r="W29" s="21"/>
      <c r="X29" s="21"/>
      <c r="Y29" s="21"/>
      <c r="Z29" s="21"/>
    </row>
    <row r="30" customFormat="false" ht="12.75" hidden="false" customHeight="true" outlineLevel="0" collapsed="false">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ustomFormat="false" ht="12.75" hidden="false" customHeight="true" outlineLevel="0" collapsed="false">
      <c r="A31" s="32" t="s">
        <v>14</v>
      </c>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ustomFormat="false" ht="12.75" hidden="false" customHeight="true" outlineLevel="0" collapsed="false">
      <c r="A32" s="33" t="s">
        <v>166</v>
      </c>
      <c r="B32" s="34" t="s">
        <v>187</v>
      </c>
      <c r="C32" s="34" t="s">
        <v>168</v>
      </c>
      <c r="D32" s="34" t="s">
        <v>169</v>
      </c>
      <c r="E32" s="21"/>
      <c r="F32" s="21"/>
      <c r="G32" s="21"/>
      <c r="H32" s="21"/>
      <c r="I32" s="21"/>
      <c r="J32" s="21"/>
      <c r="K32" s="21"/>
      <c r="L32" s="21"/>
      <c r="M32" s="21"/>
      <c r="N32" s="21"/>
      <c r="O32" s="21"/>
      <c r="P32" s="21"/>
      <c r="Q32" s="21"/>
      <c r="R32" s="21"/>
      <c r="S32" s="21"/>
      <c r="T32" s="21"/>
      <c r="U32" s="21"/>
      <c r="V32" s="21"/>
      <c r="W32" s="21"/>
      <c r="X32" s="21"/>
      <c r="Y32" s="21"/>
      <c r="Z32" s="21"/>
    </row>
    <row r="33" customFormat="false" ht="12.75" hidden="false" customHeight="true" outlineLevel="0" collapsed="false">
      <c r="A33" s="35" t="str">
        <f aca="false">"SD" &amp; TEXT(ROW()-ROW($A$32), "00")</f>
        <v>SD01</v>
      </c>
      <c r="B33" s="36" t="s">
        <v>199</v>
      </c>
      <c r="C33" s="36" t="s">
        <v>200</v>
      </c>
      <c r="D33" s="37" t="str">
        <f aca="false">$A33 &amp; " - " &amp; $B33</f>
        <v>SD01 - Low speed</v>
      </c>
      <c r="E33" s="21"/>
      <c r="F33" s="21"/>
      <c r="G33" s="21"/>
      <c r="H33" s="21"/>
      <c r="I33" s="21"/>
      <c r="J33" s="21"/>
      <c r="K33" s="21"/>
      <c r="L33" s="21"/>
      <c r="M33" s="21"/>
      <c r="N33" s="21"/>
      <c r="O33" s="21"/>
      <c r="P33" s="21"/>
      <c r="Q33" s="21"/>
      <c r="R33" s="21"/>
      <c r="S33" s="21"/>
      <c r="T33" s="21"/>
      <c r="U33" s="21"/>
      <c r="V33" s="21"/>
      <c r="W33" s="21"/>
      <c r="X33" s="21"/>
      <c r="Y33" s="21"/>
      <c r="Z33" s="21"/>
    </row>
    <row r="34" customFormat="false" ht="12.75" hidden="false" customHeight="true" outlineLevel="0" collapsed="false">
      <c r="A34" s="35" t="str">
        <f aca="false">"SD" &amp; TEXT(ROW()-ROW($A$32), "00")</f>
        <v>SD02</v>
      </c>
      <c r="B34" s="36" t="s">
        <v>201</v>
      </c>
      <c r="C34" s="36" t="s">
        <v>200</v>
      </c>
      <c r="D34" s="37" t="str">
        <f aca="false">$A34 &amp; " - " &amp; $B34</f>
        <v>SD02 - High speed</v>
      </c>
      <c r="E34" s="21"/>
      <c r="F34" s="21"/>
      <c r="G34" s="21"/>
      <c r="H34" s="21"/>
      <c r="I34" s="21"/>
      <c r="J34" s="21"/>
      <c r="K34" s="21"/>
      <c r="L34" s="21"/>
      <c r="M34" s="21"/>
      <c r="N34" s="21"/>
      <c r="O34" s="21"/>
      <c r="P34" s="21"/>
      <c r="Q34" s="21"/>
      <c r="R34" s="21"/>
      <c r="S34" s="21"/>
      <c r="T34" s="21"/>
      <c r="U34" s="21"/>
      <c r="V34" s="21"/>
      <c r="W34" s="21"/>
      <c r="X34" s="21"/>
      <c r="Y34" s="21"/>
      <c r="Z34" s="21"/>
    </row>
    <row r="35" customFormat="false" ht="12.75" hidden="false" customHeight="true" outlineLevel="0" collapsed="false">
      <c r="A35" s="35" t="str">
        <f aca="false">"SD" &amp; TEXT(ROW()-ROW($A$32), "00")</f>
        <v>SD03</v>
      </c>
      <c r="B35" s="36" t="s">
        <v>202</v>
      </c>
      <c r="C35" s="36" t="s">
        <v>200</v>
      </c>
      <c r="D35" s="37" t="str">
        <f aca="false">$A35 &amp; " - " &amp; $B35</f>
        <v>SD03 - Normal acceleration</v>
      </c>
      <c r="E35" s="21"/>
      <c r="F35" s="21"/>
      <c r="G35" s="21"/>
      <c r="H35" s="21"/>
      <c r="I35" s="21"/>
      <c r="J35" s="21"/>
      <c r="K35" s="21"/>
      <c r="L35" s="21"/>
      <c r="M35" s="21"/>
      <c r="N35" s="21"/>
      <c r="O35" s="21"/>
      <c r="P35" s="21"/>
      <c r="Q35" s="21"/>
      <c r="R35" s="21"/>
      <c r="S35" s="21"/>
      <c r="T35" s="21"/>
      <c r="U35" s="21"/>
      <c r="V35" s="21"/>
      <c r="W35" s="21"/>
      <c r="X35" s="21"/>
      <c r="Y35" s="21"/>
      <c r="Z35" s="21"/>
    </row>
    <row r="36" customFormat="false" ht="12.75" hidden="false" customHeight="true" outlineLevel="0" collapsed="false">
      <c r="A36" s="35" t="str">
        <f aca="false">"SD" &amp; TEXT(ROW()-ROW($A$32), "00")</f>
        <v>SD04</v>
      </c>
      <c r="B36" s="36" t="s">
        <v>203</v>
      </c>
      <c r="C36" s="36" t="s">
        <v>200</v>
      </c>
      <c r="D36" s="37" t="str">
        <f aca="false">$A36 &amp; " - " &amp; $B36</f>
        <v>SD04 - High acceleration</v>
      </c>
      <c r="E36" s="21"/>
      <c r="F36" s="21"/>
      <c r="G36" s="21"/>
      <c r="H36" s="21"/>
      <c r="I36" s="21"/>
      <c r="J36" s="21"/>
      <c r="K36" s="21"/>
      <c r="L36" s="21"/>
      <c r="M36" s="21"/>
      <c r="N36" s="21"/>
      <c r="O36" s="21"/>
      <c r="P36" s="21"/>
      <c r="Q36" s="21"/>
      <c r="R36" s="21"/>
      <c r="S36" s="21"/>
      <c r="T36" s="21"/>
      <c r="U36" s="21"/>
      <c r="V36" s="21"/>
      <c r="W36" s="21"/>
      <c r="X36" s="21"/>
      <c r="Y36" s="21"/>
      <c r="Z36" s="21"/>
    </row>
    <row r="37" customFormat="false" ht="12.75" hidden="false" customHeight="true" outlineLevel="0" collapsed="false">
      <c r="A37" s="35" t="str">
        <f aca="false">"SD" &amp; TEXT(ROW()-ROW($A$32), "00")</f>
        <v>SD05</v>
      </c>
      <c r="B37" s="36" t="s">
        <v>204</v>
      </c>
      <c r="C37" s="36" t="s">
        <v>200</v>
      </c>
      <c r="D37" s="37" t="str">
        <f aca="false">$A37 &amp; " - " &amp; $B37</f>
        <v>SD05 - Normal braking</v>
      </c>
      <c r="E37" s="21"/>
      <c r="F37" s="21"/>
      <c r="G37" s="21"/>
      <c r="H37" s="21"/>
      <c r="I37" s="21"/>
      <c r="J37" s="21"/>
      <c r="K37" s="21"/>
      <c r="L37" s="21"/>
      <c r="M37" s="21"/>
      <c r="N37" s="21"/>
      <c r="O37" s="21"/>
      <c r="P37" s="21"/>
      <c r="Q37" s="21"/>
      <c r="R37" s="21"/>
      <c r="S37" s="21"/>
      <c r="T37" s="21"/>
      <c r="U37" s="21"/>
      <c r="V37" s="21"/>
      <c r="W37" s="21"/>
      <c r="X37" s="21"/>
      <c r="Y37" s="21"/>
      <c r="Z37" s="21"/>
    </row>
    <row r="38" customFormat="false" ht="12.75" hidden="false" customHeight="true" outlineLevel="0" collapsed="false">
      <c r="A38" s="35" t="str">
        <f aca="false">"SD" &amp; TEXT(ROW()-ROW($A$32), "00")</f>
        <v>SD06</v>
      </c>
      <c r="B38" s="36" t="s">
        <v>205</v>
      </c>
      <c r="C38" s="36" t="s">
        <v>200</v>
      </c>
      <c r="D38" s="37" t="str">
        <f aca="false">$A38 &amp; " - " &amp; $B38</f>
        <v>SD06 - High braking</v>
      </c>
      <c r="E38" s="21"/>
      <c r="F38" s="21"/>
      <c r="G38" s="21"/>
      <c r="H38" s="21"/>
      <c r="I38" s="21"/>
      <c r="J38" s="21"/>
      <c r="K38" s="21"/>
      <c r="L38" s="21"/>
      <c r="M38" s="21"/>
      <c r="N38" s="21"/>
      <c r="O38" s="21"/>
      <c r="P38" s="21"/>
      <c r="Q38" s="21"/>
      <c r="R38" s="21"/>
      <c r="S38" s="21"/>
      <c r="T38" s="21"/>
      <c r="U38" s="21"/>
      <c r="V38" s="21"/>
      <c r="W38" s="21"/>
      <c r="X38" s="21"/>
      <c r="Y38" s="21"/>
      <c r="Z38" s="21"/>
    </row>
    <row r="39" customFormat="false" ht="12.75" hidden="false" customHeight="true" outlineLevel="0" collapsed="false">
      <c r="A39" s="35" t="str">
        <f aca="false">"SD" &amp; TEXT(ROW()-ROW($A$32), "00")</f>
        <v>SD07</v>
      </c>
      <c r="B39" s="36" t="s">
        <v>185</v>
      </c>
      <c r="C39" s="36" t="s">
        <v>186</v>
      </c>
      <c r="D39" s="37" t="str">
        <f aca="false">$A39 &amp; " - " &amp; $B39</f>
        <v>SD07 - N/A</v>
      </c>
      <c r="E39" s="21"/>
      <c r="F39" s="21"/>
      <c r="G39" s="21"/>
      <c r="H39" s="21"/>
      <c r="I39" s="21"/>
      <c r="J39" s="21"/>
      <c r="K39" s="21"/>
      <c r="L39" s="21"/>
      <c r="M39" s="21"/>
      <c r="N39" s="21"/>
      <c r="O39" s="21"/>
      <c r="P39" s="21"/>
      <c r="Q39" s="21"/>
      <c r="R39" s="21"/>
      <c r="S39" s="21"/>
      <c r="T39" s="21"/>
      <c r="U39" s="21"/>
      <c r="V39" s="21"/>
      <c r="W39" s="21"/>
      <c r="X39" s="21"/>
      <c r="Y39" s="21"/>
      <c r="Z39" s="21"/>
    </row>
    <row r="40" customFormat="false" ht="12.75" hidden="false" customHeight="true" outlineLevel="0" collapsed="false">
      <c r="A40" s="38"/>
      <c r="B40" s="38"/>
      <c r="C40" s="38"/>
      <c r="D40" s="38"/>
      <c r="E40" s="21"/>
      <c r="F40" s="21"/>
      <c r="G40" s="21"/>
      <c r="H40" s="21"/>
      <c r="I40" s="21"/>
      <c r="J40" s="21"/>
      <c r="K40" s="21"/>
      <c r="L40" s="21"/>
      <c r="M40" s="21"/>
      <c r="N40" s="21"/>
      <c r="O40" s="21"/>
      <c r="P40" s="21"/>
      <c r="Q40" s="21"/>
      <c r="R40" s="21"/>
      <c r="S40" s="21"/>
      <c r="T40" s="21"/>
      <c r="U40" s="21"/>
      <c r="V40" s="21"/>
      <c r="W40" s="21"/>
      <c r="X40" s="21"/>
      <c r="Y40" s="21"/>
      <c r="Z40" s="21"/>
    </row>
    <row r="41" customFormat="false" ht="12.75" hidden="false" customHeight="true" outlineLevel="0" collapsed="fals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ustomFormat="false" ht="12.75" hidden="false" customHeight="true" outlineLevel="0" collapsed="false">
      <c r="A42" s="32" t="s">
        <v>206</v>
      </c>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ustomFormat="false" ht="12.75" hidden="false" customHeight="true" outlineLevel="0" collapsed="false">
      <c r="A43" s="33" t="s">
        <v>166</v>
      </c>
      <c r="B43" s="34" t="s">
        <v>167</v>
      </c>
      <c r="C43" s="34" t="s">
        <v>168</v>
      </c>
      <c r="D43" s="34" t="s">
        <v>169</v>
      </c>
      <c r="E43" s="21"/>
      <c r="F43" s="21"/>
      <c r="G43" s="21"/>
      <c r="H43" s="21"/>
      <c r="I43" s="21"/>
      <c r="J43" s="21"/>
      <c r="K43" s="21"/>
      <c r="L43" s="21"/>
      <c r="M43" s="21"/>
      <c r="N43" s="21"/>
      <c r="O43" s="21"/>
      <c r="P43" s="21"/>
      <c r="Q43" s="21"/>
      <c r="R43" s="21"/>
      <c r="S43" s="21"/>
      <c r="T43" s="21"/>
      <c r="U43" s="21"/>
      <c r="V43" s="21"/>
      <c r="W43" s="21"/>
      <c r="X43" s="21"/>
      <c r="Y43" s="21"/>
      <c r="Z43" s="21"/>
    </row>
    <row r="44" customFormat="false" ht="12.75" hidden="false" customHeight="true" outlineLevel="0" collapsed="false">
      <c r="A44" s="35" t="str">
        <f aca="false">"IU" &amp; TEXT(ROW()-ROW($A$43), "00")</f>
        <v>IU01</v>
      </c>
      <c r="B44" s="36" t="s">
        <v>207</v>
      </c>
      <c r="C44" s="36" t="s">
        <v>208</v>
      </c>
      <c r="D44" s="37" t="str">
        <f aca="false">$A44 &amp; " - " &amp; $B44</f>
        <v>IU01 - Correctly used</v>
      </c>
      <c r="E44" s="21"/>
      <c r="F44" s="21"/>
      <c r="G44" s="21"/>
      <c r="H44" s="21"/>
      <c r="I44" s="21"/>
      <c r="J44" s="21"/>
      <c r="K44" s="21"/>
      <c r="L44" s="21"/>
      <c r="M44" s="21"/>
      <c r="N44" s="21"/>
      <c r="O44" s="21"/>
      <c r="P44" s="21"/>
      <c r="Q44" s="21"/>
      <c r="R44" s="21"/>
      <c r="S44" s="21"/>
      <c r="T44" s="21"/>
      <c r="U44" s="21"/>
      <c r="V44" s="21"/>
      <c r="W44" s="21"/>
      <c r="X44" s="21"/>
      <c r="Y44" s="21"/>
      <c r="Z44" s="21"/>
    </row>
    <row r="45" customFormat="false" ht="12.75" hidden="false" customHeight="true" outlineLevel="0" collapsed="false">
      <c r="A45" s="35" t="str">
        <f aca="false">"IU" &amp; TEXT(ROW()-ROW($A$43), "00")</f>
        <v>IU02</v>
      </c>
      <c r="B45" s="36" t="s">
        <v>209</v>
      </c>
      <c r="C45" s="36" t="s">
        <v>210</v>
      </c>
      <c r="D45" s="37" t="str">
        <f aca="false">$A45 &amp; " - " &amp; $B45</f>
        <v>IU02 - Incorrectly used</v>
      </c>
      <c r="E45" s="21"/>
      <c r="F45" s="21"/>
      <c r="G45" s="21"/>
      <c r="H45" s="21"/>
      <c r="I45" s="21"/>
      <c r="J45" s="21"/>
      <c r="K45" s="21"/>
      <c r="L45" s="21"/>
      <c r="M45" s="21"/>
      <c r="N45" s="21"/>
      <c r="O45" s="21"/>
      <c r="P45" s="21"/>
      <c r="Q45" s="21"/>
      <c r="R45" s="21"/>
      <c r="S45" s="21"/>
      <c r="T45" s="21"/>
      <c r="U45" s="21"/>
      <c r="V45" s="21"/>
      <c r="W45" s="21"/>
      <c r="X45" s="21"/>
      <c r="Y45" s="21"/>
      <c r="Z45" s="21"/>
    </row>
    <row r="46" customFormat="false" ht="12.75" hidden="false" customHeight="true" outlineLevel="0" collapsed="false">
      <c r="A46" s="35" t="str">
        <f aca="false">"IU" &amp; TEXT(ROW()-ROW($A$43), "00")</f>
        <v>IU03</v>
      </c>
      <c r="B46" s="36" t="s">
        <v>185</v>
      </c>
      <c r="C46" s="36" t="s">
        <v>186</v>
      </c>
      <c r="D46" s="37" t="str">
        <f aca="false">$A46 &amp; " - " &amp; $B46</f>
        <v>IU03 - N/A</v>
      </c>
      <c r="E46" s="21"/>
      <c r="F46" s="21"/>
      <c r="G46" s="21"/>
      <c r="H46" s="21"/>
      <c r="I46" s="21"/>
      <c r="J46" s="21"/>
      <c r="K46" s="21"/>
      <c r="L46" s="21"/>
      <c r="M46" s="21"/>
      <c r="N46" s="21"/>
      <c r="O46" s="21"/>
      <c r="P46" s="21"/>
      <c r="Q46" s="21"/>
      <c r="R46" s="21"/>
      <c r="S46" s="21"/>
      <c r="T46" s="21"/>
      <c r="U46" s="21"/>
      <c r="V46" s="21"/>
      <c r="W46" s="21"/>
      <c r="X46" s="21"/>
      <c r="Y46" s="21"/>
      <c r="Z46" s="21"/>
    </row>
    <row r="47" customFormat="false" ht="12.75" hidden="false" customHeight="true" outlineLevel="0" collapsed="false">
      <c r="A47" s="38"/>
      <c r="B47" s="38"/>
      <c r="C47" s="38"/>
      <c r="D47" s="38"/>
      <c r="E47" s="21"/>
      <c r="F47" s="21"/>
      <c r="G47" s="21"/>
      <c r="H47" s="21"/>
      <c r="I47" s="21"/>
      <c r="J47" s="21"/>
      <c r="K47" s="21"/>
      <c r="L47" s="21"/>
      <c r="M47" s="21"/>
      <c r="N47" s="21"/>
      <c r="O47" s="21"/>
      <c r="P47" s="21"/>
      <c r="Q47" s="21"/>
      <c r="R47" s="21"/>
      <c r="S47" s="21"/>
      <c r="T47" s="21"/>
      <c r="U47" s="21"/>
      <c r="V47" s="21"/>
      <c r="W47" s="21"/>
      <c r="X47" s="21"/>
      <c r="Y47" s="21"/>
      <c r="Z47" s="21"/>
    </row>
    <row r="48" customFormat="false" ht="12.75" hidden="false" customHeight="true" outlineLevel="0" collapsed="false">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ustomFormat="false" ht="12.75" hidden="false" customHeight="true" outlineLevel="0" collapsed="false">
      <c r="A49" s="32" t="s">
        <v>13</v>
      </c>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ustomFormat="false" ht="12.75" hidden="false" customHeight="true" outlineLevel="0" collapsed="false">
      <c r="A50" s="33" t="s">
        <v>166</v>
      </c>
      <c r="B50" s="34" t="s">
        <v>187</v>
      </c>
      <c r="C50" s="34" t="s">
        <v>168</v>
      </c>
      <c r="D50" s="34" t="s">
        <v>169</v>
      </c>
      <c r="E50" s="21"/>
      <c r="F50" s="21"/>
      <c r="G50" s="21"/>
      <c r="H50" s="21"/>
      <c r="I50" s="21"/>
      <c r="J50" s="21"/>
      <c r="K50" s="21"/>
      <c r="L50" s="21"/>
      <c r="M50" s="21"/>
      <c r="N50" s="21"/>
      <c r="O50" s="21"/>
      <c r="P50" s="21"/>
      <c r="Q50" s="21"/>
      <c r="R50" s="21"/>
      <c r="S50" s="21"/>
      <c r="T50" s="21"/>
      <c r="U50" s="21"/>
      <c r="V50" s="21"/>
      <c r="W50" s="21"/>
      <c r="X50" s="21"/>
      <c r="Y50" s="21"/>
      <c r="Z50" s="21"/>
    </row>
    <row r="51" customFormat="false" ht="12.75" hidden="false" customHeight="true" outlineLevel="0" collapsed="false">
      <c r="A51" s="35" t="str">
        <f aca="false">"EN" &amp; TEXT(ROW()-ROW($A$50), "00")</f>
        <v>EN01</v>
      </c>
      <c r="B51" s="36" t="s">
        <v>211</v>
      </c>
      <c r="C51" s="36" t="s">
        <v>212</v>
      </c>
      <c r="D51" s="37" t="str">
        <f aca="false">$A51 &amp; " - " &amp; $B51</f>
        <v>EN01 - Normal conditions</v>
      </c>
      <c r="E51" s="21"/>
      <c r="F51" s="21"/>
      <c r="G51" s="21"/>
      <c r="H51" s="21"/>
      <c r="I51" s="21"/>
      <c r="J51" s="21"/>
      <c r="K51" s="21"/>
      <c r="L51" s="21"/>
      <c r="M51" s="21"/>
      <c r="N51" s="21"/>
      <c r="O51" s="21"/>
      <c r="P51" s="21"/>
      <c r="Q51" s="21"/>
      <c r="R51" s="21"/>
      <c r="S51" s="21"/>
      <c r="T51" s="21"/>
      <c r="U51" s="21"/>
      <c r="V51" s="21"/>
      <c r="W51" s="21"/>
      <c r="X51" s="21"/>
      <c r="Y51" s="21"/>
      <c r="Z51" s="21"/>
    </row>
    <row r="52" customFormat="false" ht="12.75" hidden="false" customHeight="true" outlineLevel="0" collapsed="false">
      <c r="A52" s="35" t="str">
        <f aca="false">"EN" &amp; TEXT(ROW()-ROW($A$50), "00")</f>
        <v>EN02</v>
      </c>
      <c r="B52" s="36" t="s">
        <v>213</v>
      </c>
      <c r="C52" s="36" t="s">
        <v>212</v>
      </c>
      <c r="D52" s="37" t="str">
        <f aca="false">$A52 &amp; " - " &amp; $B52</f>
        <v>EN02 - Sun blares (degraded view)</v>
      </c>
      <c r="E52" s="21"/>
      <c r="F52" s="21"/>
      <c r="G52" s="21"/>
      <c r="H52" s="21"/>
      <c r="I52" s="21"/>
      <c r="J52" s="21"/>
      <c r="K52" s="21"/>
      <c r="L52" s="21"/>
      <c r="M52" s="21"/>
      <c r="N52" s="21"/>
      <c r="O52" s="21"/>
      <c r="P52" s="21"/>
      <c r="Q52" s="21"/>
      <c r="R52" s="21"/>
      <c r="S52" s="21"/>
      <c r="T52" s="21"/>
      <c r="U52" s="21"/>
      <c r="V52" s="21"/>
      <c r="W52" s="21"/>
      <c r="X52" s="21"/>
      <c r="Y52" s="21"/>
      <c r="Z52" s="21"/>
    </row>
    <row r="53" customFormat="false" ht="12.75" hidden="false" customHeight="true" outlineLevel="0" collapsed="false">
      <c r="A53" s="35" t="str">
        <f aca="false">"EN" &amp; TEXT(ROW()-ROW($A$50), "00")</f>
        <v>EN03</v>
      </c>
      <c r="B53" s="36" t="s">
        <v>214</v>
      </c>
      <c r="C53" s="36" t="s">
        <v>212</v>
      </c>
      <c r="D53" s="37" t="str">
        <f aca="false">$A53 &amp; " - " &amp; $B53</f>
        <v>EN03 - Fog (degraded view)</v>
      </c>
      <c r="E53" s="21"/>
      <c r="F53" s="21"/>
      <c r="G53" s="21"/>
      <c r="H53" s="21"/>
      <c r="I53" s="21"/>
      <c r="J53" s="21"/>
      <c r="K53" s="21"/>
      <c r="L53" s="21"/>
      <c r="M53" s="21"/>
      <c r="N53" s="21"/>
      <c r="O53" s="21"/>
      <c r="P53" s="21"/>
      <c r="Q53" s="21"/>
      <c r="R53" s="21"/>
      <c r="S53" s="21"/>
      <c r="T53" s="21"/>
      <c r="U53" s="21"/>
      <c r="V53" s="21"/>
      <c r="W53" s="21"/>
      <c r="X53" s="21"/>
      <c r="Y53" s="21"/>
      <c r="Z53" s="21"/>
    </row>
    <row r="54" customFormat="false" ht="12.75" hidden="false" customHeight="true" outlineLevel="0" collapsed="false">
      <c r="A54" s="35" t="str">
        <f aca="false">"EN" &amp; TEXT(ROW()-ROW($A$50), "00")</f>
        <v>EN04</v>
      </c>
      <c r="B54" s="36" t="s">
        <v>215</v>
      </c>
      <c r="C54" s="36" t="s">
        <v>212</v>
      </c>
      <c r="D54" s="37" t="str">
        <f aca="false">$A54 &amp; " - " &amp; $B54</f>
        <v>EN04 - Snowfall (degraded view)</v>
      </c>
      <c r="E54" s="21"/>
      <c r="F54" s="21"/>
      <c r="G54" s="21"/>
      <c r="H54" s="21"/>
      <c r="I54" s="21"/>
      <c r="J54" s="21"/>
      <c r="K54" s="21"/>
      <c r="L54" s="21"/>
      <c r="M54" s="21"/>
      <c r="N54" s="21"/>
      <c r="O54" s="21"/>
      <c r="P54" s="21"/>
      <c r="Q54" s="21"/>
      <c r="R54" s="21"/>
      <c r="S54" s="21"/>
      <c r="T54" s="21"/>
      <c r="U54" s="21"/>
      <c r="V54" s="21"/>
      <c r="W54" s="21"/>
      <c r="X54" s="21"/>
      <c r="Y54" s="21"/>
      <c r="Z54" s="21"/>
    </row>
    <row r="55" customFormat="false" ht="12.75" hidden="false" customHeight="true" outlineLevel="0" collapsed="false">
      <c r="A55" s="35" t="str">
        <f aca="false">"EN" &amp; TEXT(ROW()-ROW($A$50), "00")</f>
        <v>EN05</v>
      </c>
      <c r="B55" s="36" t="s">
        <v>216</v>
      </c>
      <c r="C55" s="36" t="s">
        <v>212</v>
      </c>
      <c r="D55" s="37" t="str">
        <f aca="false">$A55 &amp; " - " &amp; $B55</f>
        <v>EN05 - Cross-wind (lateral force)</v>
      </c>
      <c r="E55" s="21"/>
      <c r="F55" s="21"/>
      <c r="G55" s="21"/>
      <c r="H55" s="21"/>
      <c r="I55" s="21"/>
      <c r="J55" s="21"/>
      <c r="K55" s="21"/>
      <c r="L55" s="21"/>
      <c r="M55" s="21"/>
      <c r="N55" s="21"/>
      <c r="O55" s="21"/>
      <c r="P55" s="21"/>
      <c r="Q55" s="21"/>
      <c r="R55" s="21"/>
      <c r="S55" s="21"/>
      <c r="T55" s="21"/>
      <c r="U55" s="21"/>
      <c r="V55" s="21"/>
      <c r="W55" s="21"/>
      <c r="X55" s="21"/>
      <c r="Y55" s="21"/>
      <c r="Z55" s="21"/>
    </row>
    <row r="56" customFormat="false" ht="12.75" hidden="false" customHeight="true" outlineLevel="0" collapsed="false">
      <c r="A56" s="35" t="str">
        <f aca="false">"EN" &amp; TEXT(ROW()-ROW($A$50), "00")</f>
        <v>EN06</v>
      </c>
      <c r="B56" s="36" t="s">
        <v>217</v>
      </c>
      <c r="C56" s="36" t="s">
        <v>195</v>
      </c>
      <c r="D56" s="37" t="str">
        <f aca="false">$A56 &amp; " - " &amp; $B56</f>
        <v>EN06 - Rain (slippery road)</v>
      </c>
      <c r="E56" s="21"/>
      <c r="F56" s="21"/>
      <c r="G56" s="21"/>
      <c r="H56" s="21"/>
      <c r="I56" s="21"/>
      <c r="J56" s="21"/>
      <c r="K56" s="21"/>
      <c r="L56" s="21"/>
      <c r="M56" s="21"/>
      <c r="N56" s="21"/>
      <c r="O56" s="21"/>
      <c r="P56" s="21"/>
      <c r="Q56" s="21"/>
      <c r="R56" s="21"/>
      <c r="S56" s="21"/>
      <c r="T56" s="21"/>
      <c r="U56" s="21"/>
      <c r="V56" s="21"/>
      <c r="W56" s="21"/>
      <c r="X56" s="21"/>
      <c r="Y56" s="21"/>
      <c r="Z56" s="21"/>
    </row>
    <row r="57" customFormat="false" ht="12.75" hidden="false" customHeight="true" outlineLevel="0" collapsed="false">
      <c r="A57" s="35" t="str">
        <f aca="false">"EN" &amp; TEXT(ROW()-ROW($A$50), "00")</f>
        <v>EN07</v>
      </c>
      <c r="B57" s="36" t="s">
        <v>218</v>
      </c>
      <c r="C57" s="36" t="s">
        <v>195</v>
      </c>
      <c r="D57" s="37" t="str">
        <f aca="false">$A57 &amp; " - " &amp; $B57</f>
        <v>EN07 - Snow (slippery road)</v>
      </c>
      <c r="E57" s="21"/>
      <c r="F57" s="21"/>
      <c r="G57" s="21"/>
      <c r="H57" s="21"/>
      <c r="I57" s="21"/>
      <c r="J57" s="21"/>
      <c r="K57" s="21"/>
      <c r="L57" s="21"/>
      <c r="M57" s="21"/>
      <c r="N57" s="21"/>
      <c r="O57" s="21"/>
      <c r="P57" s="21"/>
      <c r="Q57" s="21"/>
      <c r="R57" s="21"/>
      <c r="S57" s="21"/>
      <c r="T57" s="21"/>
      <c r="U57" s="21"/>
      <c r="V57" s="21"/>
      <c r="W57" s="21"/>
      <c r="X57" s="21"/>
      <c r="Y57" s="21"/>
      <c r="Z57" s="21"/>
    </row>
    <row r="58" customFormat="false" ht="12.75" hidden="false" customHeight="true" outlineLevel="0" collapsed="false">
      <c r="A58" s="35" t="str">
        <f aca="false">"EN" &amp; TEXT(ROW()-ROW($A$50), "00")</f>
        <v>EN08</v>
      </c>
      <c r="B58" s="36" t="s">
        <v>219</v>
      </c>
      <c r="C58" s="36" t="s">
        <v>195</v>
      </c>
      <c r="D58" s="37" t="str">
        <f aca="false">$A58 &amp; " - " &amp; $B58</f>
        <v>EN08 - Glace (slippery road)</v>
      </c>
      <c r="E58" s="21"/>
      <c r="F58" s="21"/>
      <c r="G58" s="21"/>
      <c r="H58" s="21"/>
      <c r="I58" s="21"/>
      <c r="J58" s="21"/>
      <c r="K58" s="21"/>
      <c r="L58" s="21"/>
      <c r="M58" s="21"/>
      <c r="N58" s="21"/>
      <c r="O58" s="21"/>
      <c r="P58" s="21"/>
      <c r="Q58" s="21"/>
      <c r="R58" s="21"/>
      <c r="S58" s="21"/>
      <c r="T58" s="21"/>
      <c r="U58" s="21"/>
      <c r="V58" s="21"/>
      <c r="W58" s="21"/>
      <c r="X58" s="21"/>
      <c r="Y58" s="21"/>
      <c r="Z58" s="21"/>
    </row>
    <row r="59" customFormat="false" ht="12.75" hidden="false" customHeight="true" outlineLevel="0" collapsed="false">
      <c r="A59" s="35" t="str">
        <f aca="false">"EN" &amp; TEXT(ROW()-ROW($A$50), "00")</f>
        <v>EN09</v>
      </c>
      <c r="B59" s="36" t="s">
        <v>185</v>
      </c>
      <c r="C59" s="36" t="s">
        <v>186</v>
      </c>
      <c r="D59" s="37" t="str">
        <f aca="false">$A59 &amp; " - " &amp; $B59</f>
        <v>EN09 - N/A</v>
      </c>
      <c r="E59" s="21"/>
      <c r="F59" s="21"/>
      <c r="G59" s="21"/>
      <c r="H59" s="21"/>
      <c r="I59" s="21"/>
      <c r="J59" s="21"/>
      <c r="K59" s="21"/>
      <c r="L59" s="21"/>
      <c r="M59" s="21"/>
      <c r="N59" s="21"/>
      <c r="O59" s="21"/>
      <c r="P59" s="21"/>
      <c r="Q59" s="21"/>
      <c r="R59" s="21"/>
      <c r="S59" s="21"/>
      <c r="T59" s="21"/>
      <c r="U59" s="21"/>
      <c r="V59" s="21"/>
      <c r="W59" s="21"/>
      <c r="X59" s="21"/>
      <c r="Y59" s="21"/>
      <c r="Z59" s="21"/>
    </row>
    <row r="60" customFormat="false" ht="12.75" hidden="false" customHeight="true" outlineLevel="0" collapsed="false">
      <c r="A60" s="38"/>
      <c r="B60" s="38"/>
      <c r="C60" s="38"/>
      <c r="D60" s="38"/>
      <c r="E60" s="21"/>
      <c r="F60" s="21"/>
      <c r="G60" s="21"/>
      <c r="H60" s="21"/>
      <c r="I60" s="21"/>
      <c r="J60" s="21"/>
      <c r="K60" s="21"/>
      <c r="L60" s="21"/>
      <c r="M60" s="21"/>
      <c r="N60" s="21"/>
      <c r="O60" s="21"/>
      <c r="P60" s="21"/>
      <c r="Q60" s="21"/>
      <c r="R60" s="21"/>
      <c r="S60" s="21"/>
      <c r="T60" s="21"/>
      <c r="U60" s="21"/>
      <c r="V60" s="21"/>
      <c r="W60" s="21"/>
      <c r="X60" s="21"/>
      <c r="Y60" s="21"/>
      <c r="Z60" s="21"/>
    </row>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4" activeCellId="0" sqref="B14"/>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43.13"/>
    <col collapsed="false" customWidth="true" hidden="false" outlineLevel="0" max="3" min="3" style="0" width="28.43"/>
    <col collapsed="false" customWidth="true" hidden="false" outlineLevel="0" max="4" min="4" style="0" width="45.71"/>
    <col collapsed="false" customWidth="true" hidden="false" outlineLevel="0" max="1025" min="5" style="0" width="14.43"/>
  </cols>
  <sheetData>
    <row r="1" customFormat="false" ht="15.75" hidden="false" customHeight="false" outlineLevel="0" collapsed="false">
      <c r="A1" s="39"/>
      <c r="B1" s="40"/>
      <c r="C1" s="40"/>
      <c r="D1" s="40"/>
      <c r="E1" s="40"/>
      <c r="F1" s="40"/>
      <c r="G1" s="40"/>
      <c r="H1" s="40"/>
      <c r="I1" s="40"/>
      <c r="J1" s="40"/>
      <c r="K1" s="40"/>
      <c r="L1" s="40"/>
      <c r="M1" s="40"/>
      <c r="N1" s="40"/>
      <c r="O1" s="40"/>
      <c r="P1" s="40"/>
      <c r="Q1" s="40"/>
      <c r="R1" s="40"/>
      <c r="S1" s="40"/>
      <c r="T1" s="40"/>
      <c r="U1" s="40"/>
      <c r="V1" s="40"/>
      <c r="W1" s="40"/>
      <c r="X1" s="40"/>
      <c r="Y1" s="40"/>
      <c r="Z1" s="40"/>
    </row>
    <row r="2" customFormat="false" ht="15.75" hidden="false" customHeight="false" outlineLevel="0" collapsed="false">
      <c r="A2" s="32" t="s">
        <v>19</v>
      </c>
      <c r="B2" s="21"/>
      <c r="C2" s="21"/>
      <c r="D2" s="21"/>
      <c r="E2" s="40"/>
      <c r="F2" s="40"/>
      <c r="G2" s="40"/>
      <c r="H2" s="40"/>
      <c r="I2" s="40"/>
      <c r="J2" s="40"/>
      <c r="K2" s="40"/>
      <c r="L2" s="40"/>
      <c r="M2" s="40"/>
      <c r="N2" s="40"/>
      <c r="O2" s="40"/>
      <c r="P2" s="40"/>
      <c r="Q2" s="40"/>
      <c r="R2" s="40"/>
      <c r="S2" s="40"/>
      <c r="T2" s="40"/>
      <c r="U2" s="40"/>
      <c r="V2" s="40"/>
      <c r="W2" s="40"/>
      <c r="X2" s="40"/>
      <c r="Y2" s="40"/>
      <c r="Z2" s="40"/>
    </row>
    <row r="3" customFormat="false" ht="15.75" hidden="false" customHeight="false" outlineLevel="0" collapsed="false">
      <c r="A3" s="33" t="s">
        <v>166</v>
      </c>
      <c r="B3" s="34" t="s">
        <v>220</v>
      </c>
      <c r="C3" s="34" t="s">
        <v>168</v>
      </c>
      <c r="D3" s="34" t="s">
        <v>169</v>
      </c>
      <c r="E3" s="40"/>
      <c r="F3" s="40"/>
      <c r="G3" s="40"/>
      <c r="H3" s="40"/>
      <c r="I3" s="40"/>
      <c r="J3" s="40"/>
      <c r="K3" s="40"/>
      <c r="L3" s="40"/>
      <c r="M3" s="40"/>
      <c r="N3" s="40"/>
      <c r="O3" s="40"/>
      <c r="P3" s="40"/>
      <c r="Q3" s="40"/>
      <c r="R3" s="40"/>
      <c r="S3" s="40"/>
      <c r="T3" s="40"/>
      <c r="U3" s="40"/>
      <c r="V3" s="40"/>
      <c r="W3" s="40"/>
      <c r="X3" s="40"/>
      <c r="Y3" s="40"/>
      <c r="Z3" s="40"/>
    </row>
    <row r="4" customFormat="false" ht="15.75" hidden="false" customHeight="false" outlineLevel="0" collapsed="false">
      <c r="A4" s="35" t="str">
        <f aca="false">"DV" &amp; TEXT(ROW()-ROW($A$3), "00")</f>
        <v>DV01</v>
      </c>
      <c r="B4" s="36" t="s">
        <v>109</v>
      </c>
      <c r="C4" s="36" t="s">
        <v>221</v>
      </c>
      <c r="D4" s="37" t="str">
        <f aca="false">$A4 &amp; " - " &amp; $B4</f>
        <v>DV01 - Function not activated</v>
      </c>
      <c r="E4" s="40"/>
      <c r="F4" s="40"/>
      <c r="G4" s="40"/>
      <c r="H4" s="40"/>
      <c r="I4" s="40"/>
      <c r="J4" s="40"/>
      <c r="K4" s="40"/>
      <c r="L4" s="40"/>
      <c r="M4" s="40"/>
      <c r="N4" s="40"/>
      <c r="O4" s="40"/>
      <c r="P4" s="40"/>
      <c r="Q4" s="40"/>
      <c r="R4" s="40"/>
      <c r="S4" s="40"/>
      <c r="T4" s="40"/>
      <c r="U4" s="40"/>
      <c r="V4" s="40"/>
      <c r="W4" s="40"/>
      <c r="X4" s="40"/>
      <c r="Y4" s="40"/>
      <c r="Z4" s="40"/>
    </row>
    <row r="5" customFormat="false" ht="15.75" hidden="false" customHeight="false" outlineLevel="0" collapsed="false">
      <c r="A5" s="35" t="str">
        <f aca="false">"DV" &amp; TEXT(ROW()-ROW($A$3), "00")</f>
        <v>DV02</v>
      </c>
      <c r="B5" s="36" t="s">
        <v>222</v>
      </c>
      <c r="C5" s="36" t="s">
        <v>221</v>
      </c>
      <c r="D5" s="37" t="str">
        <f aca="false">$A5 &amp; " - " &amp; $B5</f>
        <v>DV02 - Function unexpectedly activated</v>
      </c>
      <c r="E5" s="40"/>
      <c r="F5" s="40"/>
      <c r="G5" s="40"/>
      <c r="H5" s="40"/>
      <c r="I5" s="40"/>
      <c r="J5" s="40"/>
      <c r="K5" s="40"/>
      <c r="L5" s="40"/>
      <c r="M5" s="40"/>
      <c r="N5" s="40"/>
      <c r="O5" s="40"/>
      <c r="P5" s="40"/>
      <c r="Q5" s="40"/>
      <c r="R5" s="40"/>
      <c r="S5" s="40"/>
      <c r="T5" s="40"/>
      <c r="U5" s="40"/>
      <c r="V5" s="40"/>
      <c r="W5" s="40"/>
      <c r="X5" s="40"/>
      <c r="Y5" s="40"/>
      <c r="Z5" s="40"/>
    </row>
    <row r="6" customFormat="false" ht="15.75" hidden="false" customHeight="false" outlineLevel="0" collapsed="false">
      <c r="A6" s="35" t="str">
        <f aca="false">"DV" &amp; TEXT(ROW()-ROW($A$3), "00")</f>
        <v>DV03</v>
      </c>
      <c r="B6" s="36" t="s">
        <v>223</v>
      </c>
      <c r="C6" s="36" t="s">
        <v>221</v>
      </c>
      <c r="D6" s="37" t="str">
        <f aca="false">$A6 &amp; " - " &amp; $B6</f>
        <v>DV03 - Function always activated</v>
      </c>
      <c r="E6" s="40"/>
      <c r="F6" s="40"/>
      <c r="G6" s="40"/>
      <c r="H6" s="40"/>
      <c r="I6" s="40"/>
      <c r="J6" s="40"/>
      <c r="K6" s="40"/>
      <c r="L6" s="40"/>
      <c r="M6" s="40"/>
      <c r="N6" s="40"/>
      <c r="O6" s="40"/>
      <c r="P6" s="40"/>
      <c r="Q6" s="40"/>
      <c r="R6" s="40"/>
      <c r="S6" s="40"/>
      <c r="T6" s="40"/>
      <c r="U6" s="40"/>
      <c r="V6" s="40"/>
      <c r="W6" s="40"/>
      <c r="X6" s="40"/>
      <c r="Y6" s="40"/>
      <c r="Z6" s="40"/>
    </row>
    <row r="7" customFormat="false" ht="15.75" hidden="false" customHeight="false" outlineLevel="0" collapsed="false">
      <c r="A7" s="35" t="str">
        <f aca="false">"DV" &amp; TEXT(ROW()-ROW($A$3), "00")</f>
        <v>DV04</v>
      </c>
      <c r="B7" s="36" t="s">
        <v>224</v>
      </c>
      <c r="C7" s="36" t="s">
        <v>225</v>
      </c>
      <c r="D7" s="37" t="str">
        <f aca="false">$A7 &amp; " - " &amp; $B7</f>
        <v>DV04 - Actor effect is too much</v>
      </c>
      <c r="E7" s="40"/>
      <c r="F7" s="40"/>
      <c r="G7" s="40"/>
      <c r="H7" s="40"/>
      <c r="I7" s="40"/>
      <c r="J7" s="40"/>
      <c r="K7" s="40"/>
      <c r="L7" s="40"/>
      <c r="M7" s="40"/>
      <c r="N7" s="40"/>
      <c r="O7" s="40"/>
      <c r="P7" s="40"/>
      <c r="Q7" s="40"/>
      <c r="R7" s="40"/>
      <c r="S7" s="40"/>
      <c r="T7" s="40"/>
      <c r="U7" s="40"/>
      <c r="V7" s="40"/>
      <c r="W7" s="40"/>
      <c r="X7" s="40"/>
      <c r="Y7" s="40"/>
      <c r="Z7" s="40"/>
    </row>
    <row r="8" customFormat="false" ht="15.75" hidden="false" customHeight="false" outlineLevel="0" collapsed="false">
      <c r="A8" s="35" t="str">
        <f aca="false">"DV" &amp; TEXT(ROW()-ROW($A$3), "00")</f>
        <v>DV05</v>
      </c>
      <c r="B8" s="36" t="s">
        <v>226</v>
      </c>
      <c r="C8" s="36" t="s">
        <v>225</v>
      </c>
      <c r="D8" s="37" t="str">
        <f aca="false">$A8 &amp; " - " &amp; $B8</f>
        <v>DV05 - Actor effect is too less</v>
      </c>
      <c r="E8" s="40"/>
      <c r="F8" s="40"/>
      <c r="G8" s="40"/>
      <c r="H8" s="40"/>
      <c r="I8" s="40"/>
      <c r="J8" s="40"/>
      <c r="K8" s="40"/>
      <c r="L8" s="40"/>
      <c r="M8" s="40"/>
      <c r="N8" s="40"/>
      <c r="O8" s="40"/>
      <c r="P8" s="40"/>
      <c r="Q8" s="40"/>
      <c r="R8" s="40"/>
      <c r="S8" s="40"/>
      <c r="T8" s="40"/>
      <c r="U8" s="40"/>
      <c r="V8" s="40"/>
      <c r="W8" s="40"/>
      <c r="X8" s="40"/>
      <c r="Y8" s="40"/>
      <c r="Z8" s="40"/>
    </row>
    <row r="9" customFormat="false" ht="15.75" hidden="false" customHeight="false" outlineLevel="0" collapsed="false">
      <c r="A9" s="35" t="str">
        <f aca="false">"DV" &amp; TEXT(ROW()-ROW($A$3), "00")</f>
        <v>DV06</v>
      </c>
      <c r="B9" s="36" t="s">
        <v>227</v>
      </c>
      <c r="C9" s="36" t="s">
        <v>228</v>
      </c>
      <c r="D9" s="37" t="str">
        <f aca="false">$A9 &amp; " - " &amp; $B9</f>
        <v>DV06 - Actor action too early</v>
      </c>
      <c r="E9" s="40"/>
      <c r="F9" s="40"/>
      <c r="G9" s="40"/>
      <c r="H9" s="40"/>
      <c r="I9" s="40"/>
      <c r="J9" s="40"/>
      <c r="K9" s="40"/>
      <c r="L9" s="40"/>
      <c r="M9" s="40"/>
      <c r="N9" s="40"/>
      <c r="O9" s="40"/>
      <c r="P9" s="40"/>
      <c r="Q9" s="40"/>
      <c r="R9" s="40"/>
      <c r="S9" s="40"/>
      <c r="T9" s="40"/>
      <c r="U9" s="40"/>
      <c r="V9" s="40"/>
      <c r="W9" s="40"/>
      <c r="X9" s="40"/>
      <c r="Y9" s="40"/>
      <c r="Z9" s="40"/>
    </row>
    <row r="10" customFormat="false" ht="15.75" hidden="false" customHeight="false" outlineLevel="0" collapsed="false">
      <c r="A10" s="35" t="str">
        <f aca="false">"DV" &amp; TEXT(ROW()-ROW($A$3), "00")</f>
        <v>DV07</v>
      </c>
      <c r="B10" s="36" t="s">
        <v>229</v>
      </c>
      <c r="C10" s="36" t="s">
        <v>228</v>
      </c>
      <c r="D10" s="37" t="str">
        <f aca="false">$A10 &amp; " - " &amp; $B10</f>
        <v>DV07 - Actor action too late</v>
      </c>
      <c r="E10" s="40"/>
      <c r="F10" s="40"/>
      <c r="G10" s="40"/>
      <c r="H10" s="40"/>
      <c r="I10" s="40"/>
      <c r="J10" s="40"/>
      <c r="K10" s="40"/>
      <c r="L10" s="40"/>
      <c r="M10" s="40"/>
      <c r="N10" s="40"/>
      <c r="O10" s="40"/>
      <c r="P10" s="40"/>
      <c r="Q10" s="40"/>
      <c r="R10" s="40"/>
      <c r="S10" s="40"/>
      <c r="T10" s="40"/>
      <c r="U10" s="40"/>
      <c r="V10" s="40"/>
      <c r="W10" s="40"/>
      <c r="X10" s="40"/>
      <c r="Y10" s="40"/>
      <c r="Z10" s="40"/>
    </row>
    <row r="11" customFormat="false" ht="15.75" hidden="false" customHeight="false" outlineLevel="0" collapsed="false">
      <c r="A11" s="35" t="str">
        <f aca="false">"DV" &amp; TEXT(ROW()-ROW($A$3), "00")</f>
        <v>DV08</v>
      </c>
      <c r="B11" s="36" t="s">
        <v>230</v>
      </c>
      <c r="C11" s="36" t="s">
        <v>231</v>
      </c>
      <c r="D11" s="37" t="str">
        <f aca="false">$A11 &amp; " - " &amp; $B11</f>
        <v>DV08 - Actor action before</v>
      </c>
      <c r="E11" s="40"/>
      <c r="F11" s="40"/>
      <c r="G11" s="40"/>
      <c r="H11" s="40"/>
      <c r="I11" s="40"/>
      <c r="J11" s="40"/>
      <c r="K11" s="40"/>
      <c r="L11" s="40"/>
      <c r="M11" s="40"/>
      <c r="N11" s="40"/>
      <c r="O11" s="40"/>
      <c r="P11" s="40"/>
      <c r="Q11" s="40"/>
      <c r="R11" s="40"/>
      <c r="S11" s="40"/>
      <c r="T11" s="40"/>
      <c r="U11" s="40"/>
      <c r="V11" s="40"/>
      <c r="W11" s="40"/>
      <c r="X11" s="40"/>
      <c r="Y11" s="40"/>
      <c r="Z11" s="40"/>
    </row>
    <row r="12" customFormat="false" ht="15.75" hidden="false" customHeight="false" outlineLevel="0" collapsed="false">
      <c r="A12" s="35" t="str">
        <f aca="false">"DV" &amp; TEXT(ROW()-ROW($A$3), "00")</f>
        <v>DV09</v>
      </c>
      <c r="B12" s="36" t="s">
        <v>232</v>
      </c>
      <c r="C12" s="36" t="s">
        <v>231</v>
      </c>
      <c r="D12" s="37" t="str">
        <f aca="false">$A12 &amp; " - " &amp; $B12</f>
        <v>DV09 - Actor action after</v>
      </c>
      <c r="E12" s="40"/>
      <c r="F12" s="40"/>
      <c r="G12" s="40"/>
      <c r="H12" s="40"/>
      <c r="I12" s="40"/>
      <c r="J12" s="40"/>
      <c r="K12" s="40"/>
      <c r="L12" s="40"/>
      <c r="M12" s="40"/>
      <c r="N12" s="40"/>
      <c r="O12" s="40"/>
      <c r="P12" s="40"/>
      <c r="Q12" s="40"/>
      <c r="R12" s="40"/>
      <c r="S12" s="40"/>
      <c r="T12" s="40"/>
      <c r="U12" s="40"/>
      <c r="V12" s="40"/>
      <c r="W12" s="40"/>
      <c r="X12" s="40"/>
      <c r="Y12" s="40"/>
      <c r="Z12" s="40"/>
    </row>
    <row r="13" customFormat="false" ht="15.75" hidden="false" customHeight="false" outlineLevel="0" collapsed="false">
      <c r="A13" s="35" t="str">
        <f aca="false">"DV" &amp; TEXT(ROW()-ROW($A$3), "00")</f>
        <v>DV10</v>
      </c>
      <c r="B13" s="36" t="s">
        <v>233</v>
      </c>
      <c r="C13" s="36" t="s">
        <v>234</v>
      </c>
      <c r="D13" s="37" t="str">
        <f aca="false">$A13 &amp; " - " &amp; $B13</f>
        <v>DV10 - Actor effect is reverse</v>
      </c>
      <c r="E13" s="40"/>
      <c r="F13" s="40"/>
      <c r="G13" s="40"/>
      <c r="H13" s="40"/>
      <c r="I13" s="40"/>
      <c r="J13" s="40"/>
      <c r="K13" s="40"/>
      <c r="L13" s="40"/>
      <c r="M13" s="40"/>
      <c r="N13" s="40"/>
      <c r="O13" s="40"/>
      <c r="P13" s="40"/>
      <c r="Q13" s="40"/>
      <c r="R13" s="40"/>
      <c r="S13" s="40"/>
      <c r="T13" s="40"/>
      <c r="U13" s="40"/>
      <c r="V13" s="40"/>
      <c r="W13" s="40"/>
      <c r="X13" s="40"/>
      <c r="Y13" s="40"/>
      <c r="Z13" s="40"/>
    </row>
    <row r="14" customFormat="false" ht="15.75" hidden="false" customHeight="false" outlineLevel="0" collapsed="false">
      <c r="A14" s="35" t="str">
        <f aca="false">"DV" &amp; TEXT(ROW()-ROW($A$3), "00")</f>
        <v>DV11</v>
      </c>
      <c r="B14" s="36" t="s">
        <v>235</v>
      </c>
      <c r="C14" s="36" t="s">
        <v>234</v>
      </c>
      <c r="D14" s="37" t="str">
        <f aca="false">$A14 &amp; " - " &amp; $B14</f>
        <v>DV11 - Actor effect is wrong</v>
      </c>
      <c r="E14" s="40"/>
      <c r="F14" s="40"/>
      <c r="G14" s="40"/>
      <c r="H14" s="40"/>
      <c r="I14" s="40"/>
      <c r="J14" s="40"/>
      <c r="K14" s="40"/>
      <c r="L14" s="40"/>
      <c r="M14" s="40"/>
      <c r="N14" s="40"/>
      <c r="O14" s="40"/>
      <c r="P14" s="40"/>
      <c r="Q14" s="40"/>
      <c r="R14" s="40"/>
      <c r="S14" s="40"/>
      <c r="T14" s="40"/>
      <c r="U14" s="40"/>
      <c r="V14" s="40"/>
      <c r="W14" s="40"/>
      <c r="X14" s="40"/>
      <c r="Y14" s="40"/>
      <c r="Z14" s="40"/>
    </row>
    <row r="15" customFormat="false" ht="15.75" hidden="false" customHeight="false" outlineLevel="0" collapsed="false">
      <c r="A15" s="35" t="str">
        <f aca="false">"DV" &amp; TEXT(ROW()-ROW($A$3), "00")</f>
        <v>DV12</v>
      </c>
      <c r="B15" s="36" t="s">
        <v>236</v>
      </c>
      <c r="C15" s="36" t="s">
        <v>225</v>
      </c>
      <c r="D15" s="37" t="str">
        <f aca="false">$A15 &amp; " - " &amp; $B15</f>
        <v>DV12 - Sensor sensitivity is too high</v>
      </c>
      <c r="E15" s="40"/>
      <c r="F15" s="40"/>
      <c r="G15" s="40"/>
      <c r="H15" s="40"/>
      <c r="I15" s="40"/>
      <c r="J15" s="40"/>
      <c r="K15" s="40"/>
      <c r="L15" s="40"/>
      <c r="M15" s="40"/>
      <c r="N15" s="40"/>
      <c r="O15" s="40"/>
      <c r="P15" s="40"/>
      <c r="Q15" s="40"/>
      <c r="R15" s="40"/>
      <c r="S15" s="40"/>
      <c r="T15" s="40"/>
      <c r="U15" s="40"/>
      <c r="V15" s="40"/>
      <c r="W15" s="40"/>
      <c r="X15" s="40"/>
      <c r="Y15" s="40"/>
      <c r="Z15" s="40"/>
    </row>
    <row r="16" customFormat="false" ht="15.75" hidden="false" customHeight="false" outlineLevel="0" collapsed="false">
      <c r="A16" s="35" t="str">
        <f aca="false">"DV" &amp; TEXT(ROW()-ROW($A$3), "00")</f>
        <v>DV13</v>
      </c>
      <c r="B16" s="36" t="s">
        <v>237</v>
      </c>
      <c r="C16" s="36" t="s">
        <v>225</v>
      </c>
      <c r="D16" s="37" t="str">
        <f aca="false">$A16 &amp; " - " &amp; $B16</f>
        <v>DV13 - Sensor sensitivity is too low</v>
      </c>
      <c r="E16" s="40"/>
      <c r="F16" s="40"/>
      <c r="G16" s="40"/>
      <c r="H16" s="40"/>
      <c r="I16" s="40"/>
      <c r="J16" s="40"/>
      <c r="K16" s="40"/>
      <c r="L16" s="40"/>
      <c r="M16" s="40"/>
      <c r="N16" s="40"/>
      <c r="O16" s="40"/>
      <c r="P16" s="40"/>
      <c r="Q16" s="40"/>
      <c r="R16" s="40"/>
      <c r="S16" s="40"/>
      <c r="T16" s="40"/>
      <c r="U16" s="40"/>
      <c r="V16" s="40"/>
      <c r="W16" s="40"/>
      <c r="X16" s="40"/>
      <c r="Y16" s="40"/>
      <c r="Z16" s="40"/>
    </row>
    <row r="17" customFormat="false" ht="15.75" hidden="false" customHeight="false" outlineLevel="0" collapsed="false">
      <c r="A17" s="35" t="str">
        <f aca="false">"DV" &amp; TEXT(ROW()-ROW($A$3), "00")</f>
        <v>DV14</v>
      </c>
      <c r="B17" s="36" t="s">
        <v>238</v>
      </c>
      <c r="C17" s="36" t="s">
        <v>228</v>
      </c>
      <c r="D17" s="37" t="str">
        <f aca="false">$A17 &amp; " - " &amp; $B17</f>
        <v>DV14 - Sensor detection too early</v>
      </c>
      <c r="E17" s="40"/>
      <c r="F17" s="40"/>
      <c r="G17" s="40"/>
      <c r="H17" s="40"/>
      <c r="I17" s="40"/>
      <c r="J17" s="40"/>
      <c r="K17" s="40"/>
      <c r="L17" s="40"/>
      <c r="M17" s="40"/>
      <c r="N17" s="40"/>
      <c r="O17" s="40"/>
      <c r="P17" s="40"/>
      <c r="Q17" s="40"/>
      <c r="R17" s="40"/>
      <c r="S17" s="40"/>
      <c r="T17" s="40"/>
      <c r="U17" s="40"/>
      <c r="V17" s="40"/>
      <c r="W17" s="40"/>
      <c r="X17" s="40"/>
      <c r="Y17" s="40"/>
      <c r="Z17" s="40"/>
    </row>
    <row r="18" customFormat="false" ht="15.75" hidden="false" customHeight="false" outlineLevel="0" collapsed="false">
      <c r="A18" s="35" t="str">
        <f aca="false">"DV" &amp; TEXT(ROW()-ROW($A$3), "00")</f>
        <v>DV15</v>
      </c>
      <c r="B18" s="36" t="s">
        <v>239</v>
      </c>
      <c r="C18" s="36" t="s">
        <v>228</v>
      </c>
      <c r="D18" s="37" t="str">
        <f aca="false">$A18 &amp; " - " &amp; $B18</f>
        <v>DV15 - Sensor detection too late</v>
      </c>
      <c r="E18" s="40"/>
      <c r="F18" s="40"/>
      <c r="G18" s="40"/>
      <c r="H18" s="40"/>
      <c r="I18" s="40"/>
      <c r="J18" s="40"/>
      <c r="K18" s="40"/>
      <c r="L18" s="40"/>
      <c r="M18" s="40"/>
      <c r="N18" s="40"/>
      <c r="O18" s="40"/>
      <c r="P18" s="40"/>
      <c r="Q18" s="40"/>
      <c r="R18" s="40"/>
      <c r="S18" s="40"/>
      <c r="T18" s="40"/>
      <c r="U18" s="40"/>
      <c r="V18" s="40"/>
      <c r="W18" s="40"/>
      <c r="X18" s="40"/>
      <c r="Y18" s="40"/>
      <c r="Z18" s="40"/>
    </row>
    <row r="19" customFormat="false" ht="15.75" hidden="false" customHeight="false" outlineLevel="0" collapsed="false">
      <c r="A19" s="35" t="str">
        <f aca="false">"DV" &amp; TEXT(ROW()-ROW($A$3), "00")</f>
        <v>DV16</v>
      </c>
      <c r="B19" s="36" t="s">
        <v>240</v>
      </c>
      <c r="C19" s="36" t="s">
        <v>231</v>
      </c>
      <c r="D19" s="37" t="str">
        <f aca="false">$A19 &amp; " - " &amp; $B19</f>
        <v>DV16 - Sensor detection before</v>
      </c>
      <c r="E19" s="40"/>
      <c r="F19" s="40"/>
      <c r="G19" s="40"/>
      <c r="H19" s="40"/>
      <c r="I19" s="40"/>
      <c r="J19" s="40"/>
      <c r="K19" s="40"/>
      <c r="L19" s="40"/>
      <c r="M19" s="40"/>
      <c r="N19" s="40"/>
      <c r="O19" s="40"/>
      <c r="P19" s="40"/>
      <c r="Q19" s="40"/>
      <c r="R19" s="40"/>
      <c r="S19" s="40"/>
      <c r="T19" s="40"/>
      <c r="U19" s="40"/>
      <c r="V19" s="40"/>
      <c r="W19" s="40"/>
      <c r="X19" s="40"/>
      <c r="Y19" s="40"/>
      <c r="Z19" s="40"/>
    </row>
    <row r="20" customFormat="false" ht="15.75" hidden="false" customHeight="false" outlineLevel="0" collapsed="false">
      <c r="A20" s="35" t="str">
        <f aca="false">"DV" &amp; TEXT(ROW()-ROW($A$3), "00")</f>
        <v>DV17</v>
      </c>
      <c r="B20" s="36" t="s">
        <v>241</v>
      </c>
      <c r="C20" s="36" t="s">
        <v>231</v>
      </c>
      <c r="D20" s="37" t="str">
        <f aca="false">$A20 &amp; " - " &amp; $B20</f>
        <v>DV17 - Sensor detection after</v>
      </c>
      <c r="E20" s="40"/>
      <c r="F20" s="40"/>
      <c r="G20" s="40"/>
      <c r="H20" s="40"/>
      <c r="I20" s="40"/>
      <c r="J20" s="40"/>
      <c r="K20" s="40"/>
      <c r="L20" s="40"/>
      <c r="M20" s="40"/>
      <c r="N20" s="40"/>
      <c r="O20" s="40"/>
      <c r="P20" s="40"/>
      <c r="Q20" s="40"/>
      <c r="R20" s="40"/>
      <c r="S20" s="40"/>
      <c r="T20" s="40"/>
      <c r="U20" s="40"/>
      <c r="V20" s="40"/>
      <c r="W20" s="40"/>
      <c r="X20" s="40"/>
      <c r="Y20" s="40"/>
      <c r="Z20" s="40"/>
    </row>
    <row r="21" customFormat="false" ht="15.75" hidden="false" customHeight="false" outlineLevel="0" collapsed="false">
      <c r="A21" s="35" t="str">
        <f aca="false">"DV" &amp; TEXT(ROW()-ROW($A$3), "00")</f>
        <v>DV18</v>
      </c>
      <c r="B21" s="36" t="s">
        <v>242</v>
      </c>
      <c r="C21" s="36" t="s">
        <v>234</v>
      </c>
      <c r="D21" s="37" t="str">
        <f aca="false">$A21 &amp; " - " &amp; $B21</f>
        <v>DV18 - Sensor detection is reverse</v>
      </c>
      <c r="E21" s="40"/>
      <c r="F21" s="40"/>
      <c r="G21" s="40"/>
      <c r="H21" s="40"/>
      <c r="I21" s="40"/>
      <c r="J21" s="40"/>
      <c r="K21" s="40"/>
      <c r="L21" s="40"/>
      <c r="M21" s="40"/>
      <c r="N21" s="40"/>
      <c r="O21" s="40"/>
      <c r="P21" s="40"/>
      <c r="Q21" s="40"/>
      <c r="R21" s="40"/>
      <c r="S21" s="40"/>
      <c r="T21" s="40"/>
      <c r="U21" s="40"/>
      <c r="V21" s="40"/>
      <c r="W21" s="40"/>
      <c r="X21" s="40"/>
      <c r="Y21" s="40"/>
      <c r="Z21" s="40"/>
    </row>
    <row r="22" customFormat="false" ht="15.75" hidden="false" customHeight="false" outlineLevel="0" collapsed="false">
      <c r="A22" s="35" t="str">
        <f aca="false">"DV" &amp; TEXT(ROW()-ROW($A$3), "00")</f>
        <v>DV19</v>
      </c>
      <c r="B22" s="36" t="s">
        <v>243</v>
      </c>
      <c r="C22" s="36" t="s">
        <v>234</v>
      </c>
      <c r="D22" s="37" t="str">
        <f aca="false">$A22 &amp; " - " &amp; $B22</f>
        <v>DV19 - Sensor detection is wrong</v>
      </c>
      <c r="E22" s="40"/>
      <c r="F22" s="40"/>
      <c r="G22" s="40"/>
      <c r="H22" s="40"/>
      <c r="I22" s="40"/>
      <c r="J22" s="40"/>
      <c r="K22" s="40"/>
      <c r="L22" s="40"/>
      <c r="M22" s="40"/>
      <c r="N22" s="40"/>
      <c r="O22" s="40"/>
      <c r="P22" s="40"/>
      <c r="Q22" s="40"/>
      <c r="R22" s="40"/>
      <c r="S22" s="40"/>
      <c r="T22" s="40"/>
      <c r="U22" s="40"/>
      <c r="V22" s="40"/>
      <c r="W22" s="40"/>
      <c r="X22" s="40"/>
      <c r="Y22" s="40"/>
      <c r="Z22" s="40"/>
    </row>
    <row r="23" customFormat="false" ht="15.75" hidden="false" customHeight="false" outlineLevel="0" collapsed="false">
      <c r="A23" s="35" t="str">
        <f aca="false">"DV" &amp; TEXT(ROW()-ROW($A$3), "00")</f>
        <v>DV20</v>
      </c>
      <c r="B23" s="36" t="s">
        <v>185</v>
      </c>
      <c r="C23" s="36" t="s">
        <v>186</v>
      </c>
      <c r="D23" s="37" t="str">
        <f aca="false">$A23 &amp; " - " &amp; $B23</f>
        <v>DV20 - N/A</v>
      </c>
      <c r="E23" s="40"/>
      <c r="F23" s="40"/>
      <c r="G23" s="40"/>
      <c r="H23" s="40"/>
      <c r="I23" s="40"/>
      <c r="J23" s="40"/>
      <c r="K23" s="40"/>
      <c r="L23" s="40"/>
      <c r="M23" s="40"/>
      <c r="N23" s="40"/>
      <c r="O23" s="40"/>
      <c r="P23" s="40"/>
      <c r="Q23" s="40"/>
      <c r="R23" s="40"/>
      <c r="S23" s="40"/>
      <c r="T23" s="40"/>
      <c r="U23" s="40"/>
      <c r="V23" s="40"/>
      <c r="W23" s="40"/>
      <c r="X23" s="40"/>
      <c r="Y23" s="40"/>
      <c r="Z23" s="40"/>
    </row>
    <row r="24" customFormat="false" ht="15.75" hidden="false" customHeight="false" outlineLevel="0" collapsed="false">
      <c r="A24" s="38"/>
      <c r="B24" s="38"/>
      <c r="C24" s="38"/>
      <c r="D24" s="38"/>
      <c r="E24" s="40"/>
      <c r="F24" s="40"/>
      <c r="G24" s="40"/>
      <c r="H24" s="40"/>
      <c r="I24" s="40"/>
      <c r="J24" s="40"/>
      <c r="K24" s="40"/>
      <c r="L24" s="40"/>
      <c r="M24" s="40"/>
      <c r="N24" s="40"/>
      <c r="O24" s="40"/>
      <c r="P24" s="40"/>
      <c r="Q24" s="40"/>
      <c r="R24" s="40"/>
      <c r="S24" s="40"/>
      <c r="T24" s="40"/>
      <c r="U24" s="40"/>
      <c r="V24" s="40"/>
      <c r="W24" s="40"/>
      <c r="X24" s="40"/>
      <c r="Y24" s="40"/>
      <c r="Z24" s="40"/>
    </row>
    <row r="25" customFormat="false" ht="15.75" hidden="false" customHeight="false" outlineLevel="0" collapsed="false">
      <c r="A25" s="41"/>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ustomFormat="false" ht="15.75" hidden="false" customHeight="false" outlineLevel="0" collapsed="false">
      <c r="A26" s="42" t="s">
        <v>244</v>
      </c>
      <c r="B26" s="43"/>
      <c r="C26" s="43"/>
      <c r="D26" s="43"/>
      <c r="E26" s="40"/>
      <c r="F26" s="40"/>
      <c r="G26" s="40"/>
      <c r="H26" s="40"/>
      <c r="I26" s="40"/>
      <c r="J26" s="40"/>
      <c r="K26" s="40"/>
      <c r="L26" s="40"/>
      <c r="M26" s="40"/>
      <c r="N26" s="40"/>
      <c r="O26" s="40"/>
      <c r="P26" s="40"/>
      <c r="Q26" s="40"/>
      <c r="R26" s="40"/>
      <c r="S26" s="40"/>
      <c r="T26" s="40"/>
      <c r="U26" s="40"/>
      <c r="V26" s="40"/>
      <c r="W26" s="40"/>
      <c r="X26" s="40"/>
      <c r="Y26" s="40"/>
      <c r="Z26" s="40"/>
    </row>
    <row r="27" customFormat="false" ht="15.75" hidden="false" customHeight="false" outlineLevel="0" collapsed="false">
      <c r="A27" s="44" t="s">
        <v>166</v>
      </c>
      <c r="B27" s="45" t="s">
        <v>245</v>
      </c>
      <c r="C27" s="45" t="s">
        <v>168</v>
      </c>
      <c r="D27" s="45" t="s">
        <v>169</v>
      </c>
      <c r="E27" s="40"/>
      <c r="F27" s="40"/>
      <c r="G27" s="40"/>
      <c r="H27" s="40"/>
      <c r="I27" s="40"/>
      <c r="J27" s="40"/>
      <c r="K27" s="40"/>
      <c r="L27" s="40"/>
      <c r="M27" s="40"/>
      <c r="N27" s="40"/>
      <c r="O27" s="40"/>
      <c r="P27" s="40"/>
      <c r="Q27" s="40"/>
      <c r="R27" s="40"/>
      <c r="S27" s="40"/>
      <c r="T27" s="40"/>
      <c r="U27" s="40"/>
      <c r="V27" s="40"/>
      <c r="W27" s="40"/>
      <c r="X27" s="40"/>
      <c r="Y27" s="40"/>
      <c r="Z27" s="40"/>
    </row>
    <row r="28" customFormat="false" ht="15.75" hidden="false" customHeight="false" outlineLevel="0" collapsed="false">
      <c r="A28" s="46" t="str">
        <f aca="false">"EV" &amp; TEXT(ROW()-ROW($A$35), "00")</f>
        <v>EV-07</v>
      </c>
      <c r="B28" s="47" t="s">
        <v>246</v>
      </c>
      <c r="C28" s="48"/>
      <c r="D28" s="49" t="str">
        <f aca="false">$A28 &amp; " - " &amp; $B28</f>
        <v>EV-07 - None</v>
      </c>
      <c r="E28" s="40"/>
      <c r="F28" s="40"/>
      <c r="G28" s="40"/>
      <c r="H28" s="40"/>
      <c r="I28" s="40"/>
      <c r="J28" s="40"/>
      <c r="K28" s="40"/>
      <c r="L28" s="40"/>
      <c r="M28" s="40"/>
      <c r="N28" s="40"/>
      <c r="O28" s="40"/>
      <c r="P28" s="40"/>
      <c r="Q28" s="40"/>
      <c r="R28" s="40"/>
      <c r="S28" s="40"/>
      <c r="T28" s="40"/>
      <c r="U28" s="40"/>
      <c r="V28" s="40"/>
      <c r="W28" s="40"/>
      <c r="X28" s="40"/>
      <c r="Y28" s="40"/>
      <c r="Z28" s="40"/>
    </row>
    <row r="29" customFormat="false" ht="15.75" hidden="false" customHeight="false" outlineLevel="0" collapsed="false">
      <c r="A29" s="46" t="str">
        <f aca="false">"EV" &amp; TEXT(ROW()-ROW($A$35), "00")</f>
        <v>EV-06</v>
      </c>
      <c r="B29" s="47" t="s">
        <v>247</v>
      </c>
      <c r="C29" s="48"/>
      <c r="D29" s="49" t="str">
        <f aca="false">$A29 &amp; " - " &amp; $B29</f>
        <v>EV-06 - Front collision with oncoming traffic</v>
      </c>
      <c r="E29" s="40"/>
      <c r="F29" s="40"/>
      <c r="G29" s="40"/>
      <c r="H29" s="40"/>
      <c r="I29" s="40"/>
      <c r="J29" s="40"/>
      <c r="K29" s="40"/>
      <c r="L29" s="40"/>
      <c r="M29" s="40"/>
      <c r="N29" s="40"/>
      <c r="O29" s="40"/>
      <c r="P29" s="40"/>
      <c r="Q29" s="40"/>
      <c r="R29" s="40"/>
      <c r="S29" s="40"/>
      <c r="T29" s="40"/>
      <c r="U29" s="40"/>
      <c r="V29" s="40"/>
      <c r="W29" s="40"/>
      <c r="X29" s="40"/>
      <c r="Y29" s="40"/>
      <c r="Z29" s="40"/>
    </row>
    <row r="30" customFormat="false" ht="15.75" hidden="false" customHeight="false" outlineLevel="0" collapsed="false">
      <c r="A30" s="46" t="str">
        <f aca="false">"EV" &amp; TEXT(ROW()-ROW($A$35), "00")</f>
        <v>EV-05</v>
      </c>
      <c r="B30" s="47" t="s">
        <v>248</v>
      </c>
      <c r="C30" s="48"/>
      <c r="D30" s="49" t="str">
        <f aca="false">$A30 &amp; " - " &amp; $B30</f>
        <v>EV-05 - Front collision with ahead traffic</v>
      </c>
      <c r="E30" s="40"/>
      <c r="F30" s="40"/>
      <c r="G30" s="40"/>
      <c r="H30" s="40"/>
      <c r="I30" s="40"/>
      <c r="J30" s="40"/>
      <c r="K30" s="40"/>
      <c r="L30" s="40"/>
      <c r="M30" s="40"/>
      <c r="N30" s="40"/>
      <c r="O30" s="40"/>
      <c r="P30" s="40"/>
      <c r="Q30" s="40"/>
      <c r="R30" s="40"/>
      <c r="S30" s="40"/>
      <c r="T30" s="40"/>
      <c r="U30" s="40"/>
      <c r="V30" s="40"/>
      <c r="W30" s="40"/>
      <c r="X30" s="40"/>
      <c r="Y30" s="40"/>
      <c r="Z30" s="40"/>
    </row>
    <row r="31" customFormat="false" ht="15.75" hidden="false" customHeight="false" outlineLevel="0" collapsed="false">
      <c r="A31" s="46" t="str">
        <f aca="false">"EV" &amp; TEXT(ROW()-ROW($A$35), "00")</f>
        <v>EV-04</v>
      </c>
      <c r="B31" s="47" t="s">
        <v>111</v>
      </c>
      <c r="C31" s="48"/>
      <c r="D31" s="49" t="str">
        <f aca="false">$A31 &amp; " - " &amp; $B31</f>
        <v>EV-04 - Front collision with obstacle</v>
      </c>
      <c r="E31" s="40"/>
      <c r="F31" s="40"/>
      <c r="G31" s="40"/>
      <c r="H31" s="40"/>
      <c r="I31" s="40"/>
      <c r="J31" s="40"/>
      <c r="K31" s="40"/>
      <c r="L31" s="40"/>
      <c r="M31" s="40"/>
      <c r="N31" s="40"/>
      <c r="O31" s="40"/>
      <c r="P31" s="40"/>
      <c r="Q31" s="40"/>
      <c r="R31" s="40"/>
      <c r="S31" s="40"/>
      <c r="T31" s="40"/>
      <c r="U31" s="40"/>
      <c r="V31" s="40"/>
      <c r="W31" s="40"/>
      <c r="X31" s="40"/>
      <c r="Y31" s="40"/>
      <c r="Z31" s="40"/>
    </row>
    <row r="32" customFormat="false" ht="15.75" hidden="false" customHeight="false" outlineLevel="0" collapsed="false">
      <c r="A32" s="46" t="str">
        <f aca="false">"EV" &amp; TEXT(ROW()-ROW($A$35), "00")</f>
        <v>EV-03</v>
      </c>
      <c r="B32" s="47" t="s">
        <v>249</v>
      </c>
      <c r="C32" s="48"/>
      <c r="D32" s="49" t="str">
        <f aca="false">$A32 &amp; " - " &amp; $B32</f>
        <v>EV-03 - Rear collision with trailing traffic</v>
      </c>
      <c r="E32" s="40"/>
      <c r="F32" s="40"/>
      <c r="G32" s="40"/>
      <c r="H32" s="40"/>
      <c r="I32" s="40"/>
      <c r="J32" s="40"/>
      <c r="K32" s="40"/>
      <c r="L32" s="40"/>
      <c r="M32" s="40"/>
      <c r="N32" s="40"/>
      <c r="O32" s="40"/>
      <c r="P32" s="40"/>
      <c r="Q32" s="40"/>
      <c r="R32" s="40"/>
      <c r="S32" s="40"/>
      <c r="T32" s="40"/>
      <c r="U32" s="40"/>
      <c r="V32" s="40"/>
      <c r="W32" s="40"/>
      <c r="X32" s="40"/>
      <c r="Y32" s="40"/>
      <c r="Z32" s="40"/>
    </row>
    <row r="33" customFormat="false" ht="15.75" hidden="false" customHeight="false" outlineLevel="0" collapsed="false">
      <c r="A33" s="46" t="str">
        <f aca="false">"EV" &amp; TEXT(ROW()-ROW($A$35), "00")</f>
        <v>EV-02</v>
      </c>
      <c r="B33" s="47" t="s">
        <v>250</v>
      </c>
      <c r="C33" s="48"/>
      <c r="D33" s="49" t="str">
        <f aca="false">$A33 &amp; " - " &amp; $B33</f>
        <v>EV-02 - Side collision with other traffic</v>
      </c>
      <c r="E33" s="40"/>
      <c r="F33" s="40"/>
      <c r="G33" s="40"/>
      <c r="H33" s="40"/>
      <c r="I33" s="40"/>
      <c r="J33" s="40"/>
      <c r="K33" s="40"/>
      <c r="L33" s="40"/>
      <c r="M33" s="40"/>
      <c r="N33" s="40"/>
      <c r="O33" s="40"/>
      <c r="P33" s="40"/>
      <c r="Q33" s="40"/>
      <c r="R33" s="40"/>
      <c r="S33" s="40"/>
      <c r="T33" s="40"/>
      <c r="U33" s="40"/>
      <c r="V33" s="40"/>
      <c r="W33" s="40"/>
      <c r="X33" s="40"/>
      <c r="Y33" s="40"/>
      <c r="Z33" s="40"/>
    </row>
    <row r="34" customFormat="false" ht="15.75" hidden="false" customHeight="false" outlineLevel="0" collapsed="false">
      <c r="A34" s="46" t="str">
        <f aca="false">"EV" &amp; TEXT(ROW()-ROW($A$35), "00")</f>
        <v>EV-01</v>
      </c>
      <c r="B34" s="47" t="s">
        <v>251</v>
      </c>
      <c r="C34" s="48"/>
      <c r="D34" s="49" t="str">
        <f aca="false">$A34 &amp; " - " &amp; $B34</f>
        <v>EV-01 - Side collision with obstacle</v>
      </c>
      <c r="E34" s="40"/>
      <c r="F34" s="40"/>
      <c r="G34" s="40"/>
      <c r="H34" s="40"/>
      <c r="I34" s="40"/>
      <c r="J34" s="40"/>
      <c r="K34" s="40"/>
      <c r="L34" s="40"/>
      <c r="M34" s="40"/>
      <c r="N34" s="40"/>
      <c r="O34" s="40"/>
      <c r="P34" s="40"/>
      <c r="Q34" s="40"/>
      <c r="R34" s="40"/>
      <c r="S34" s="40"/>
      <c r="T34" s="40"/>
      <c r="U34" s="40"/>
      <c r="V34" s="40"/>
      <c r="W34" s="40"/>
      <c r="X34" s="40"/>
      <c r="Y34" s="40"/>
      <c r="Z34" s="40"/>
    </row>
    <row r="35" customFormat="false" ht="15.75" hidden="false" customHeight="false" outlineLevel="0" collapsed="false">
      <c r="A35" s="46" t="str">
        <f aca="false">"EV" &amp; TEXT(ROW()-ROW($A$35), "00")</f>
        <v>EV00</v>
      </c>
      <c r="B35" s="47" t="s">
        <v>252</v>
      </c>
      <c r="C35" s="48"/>
      <c r="D35" s="49" t="str">
        <f aca="false">$A35 &amp; " - " &amp; $B35</f>
        <v>EV00 - Collision with other vehicle</v>
      </c>
      <c r="E35" s="40"/>
      <c r="F35" s="40"/>
      <c r="G35" s="40"/>
      <c r="H35" s="40"/>
      <c r="I35" s="40"/>
      <c r="J35" s="40"/>
      <c r="K35" s="40"/>
      <c r="L35" s="40"/>
      <c r="M35" s="40"/>
      <c r="N35" s="40"/>
      <c r="O35" s="40"/>
      <c r="P35" s="40"/>
      <c r="Q35" s="40"/>
      <c r="R35" s="40"/>
      <c r="S35" s="40"/>
      <c r="T35" s="40"/>
      <c r="U35" s="40"/>
      <c r="V35" s="40"/>
      <c r="W35" s="40"/>
      <c r="X35" s="40"/>
      <c r="Y35" s="40"/>
      <c r="Z35" s="40"/>
    </row>
    <row r="36" customFormat="false" ht="15.75" hidden="false" customHeight="false" outlineLevel="0" collapsed="false">
      <c r="A36" s="46" t="str">
        <f aca="false">"EV" &amp; TEXT(ROW()-ROW($A$35), "00")</f>
        <v>EV01</v>
      </c>
      <c r="B36" s="47" t="s">
        <v>253</v>
      </c>
      <c r="C36" s="48"/>
      <c r="D36" s="49" t="str">
        <f aca="false">$A36 &amp; " - " &amp; $B36</f>
        <v>EV01 - Collision with train</v>
      </c>
      <c r="E36" s="40"/>
      <c r="F36" s="40"/>
      <c r="G36" s="40"/>
      <c r="H36" s="40"/>
      <c r="I36" s="40"/>
      <c r="J36" s="40"/>
      <c r="K36" s="40"/>
      <c r="L36" s="40"/>
      <c r="M36" s="40"/>
      <c r="N36" s="40"/>
      <c r="O36" s="40"/>
      <c r="P36" s="40"/>
      <c r="Q36" s="40"/>
      <c r="R36" s="40"/>
      <c r="S36" s="40"/>
      <c r="T36" s="40"/>
      <c r="U36" s="40"/>
      <c r="V36" s="40"/>
      <c r="W36" s="40"/>
      <c r="X36" s="40"/>
      <c r="Y36" s="40"/>
      <c r="Z36" s="40"/>
    </row>
    <row r="37" customFormat="false" ht="15.75" hidden="false" customHeight="false" outlineLevel="0" collapsed="false">
      <c r="A37" s="46" t="str">
        <f aca="false">"EV" &amp; TEXT(ROW()-ROW($A$35), "00")</f>
        <v>EV02</v>
      </c>
      <c r="B37" s="47" t="s">
        <v>254</v>
      </c>
      <c r="C37" s="48"/>
      <c r="D37" s="49" t="str">
        <f aca="false">$A37 &amp; " - " &amp; $B37</f>
        <v>EV02 - Collision with pedestrian</v>
      </c>
      <c r="E37" s="40"/>
      <c r="F37" s="40"/>
      <c r="G37" s="40"/>
      <c r="H37" s="40"/>
      <c r="I37" s="40"/>
      <c r="J37" s="40"/>
      <c r="K37" s="40"/>
      <c r="L37" s="40"/>
      <c r="M37" s="40"/>
      <c r="N37" s="40"/>
      <c r="O37" s="40"/>
      <c r="P37" s="40"/>
      <c r="Q37" s="40"/>
      <c r="R37" s="40"/>
      <c r="S37" s="40"/>
      <c r="T37" s="40"/>
      <c r="U37" s="40"/>
      <c r="V37" s="40"/>
      <c r="W37" s="40"/>
      <c r="X37" s="40"/>
      <c r="Y37" s="40"/>
      <c r="Z37" s="40"/>
    </row>
    <row r="38" customFormat="false" ht="15.75" hidden="false" customHeight="false" outlineLevel="0" collapsed="false">
      <c r="A38" s="46" t="str">
        <f aca="false">"EV" &amp; TEXT(ROW()-ROW($A$35), "00")</f>
        <v>EV03</v>
      </c>
      <c r="B38" s="47" t="s">
        <v>255</v>
      </c>
      <c r="C38" s="48"/>
      <c r="D38" s="49" t="str">
        <f aca="false">$A38 &amp; " - " &amp; $B38</f>
        <v>EV03 - Car spins out of control</v>
      </c>
      <c r="E38" s="40"/>
      <c r="F38" s="40"/>
      <c r="G38" s="40"/>
      <c r="H38" s="40"/>
      <c r="I38" s="40"/>
      <c r="J38" s="40"/>
      <c r="K38" s="40"/>
      <c r="L38" s="40"/>
      <c r="M38" s="40"/>
      <c r="N38" s="40"/>
      <c r="O38" s="40"/>
      <c r="P38" s="40"/>
      <c r="Q38" s="40"/>
      <c r="R38" s="40"/>
      <c r="S38" s="40"/>
      <c r="T38" s="40"/>
      <c r="U38" s="40"/>
      <c r="V38" s="40"/>
      <c r="W38" s="40"/>
      <c r="X38" s="40"/>
      <c r="Y38" s="40"/>
      <c r="Z38" s="40"/>
    </row>
    <row r="39" customFormat="false" ht="15.75" hidden="false" customHeight="false" outlineLevel="0" collapsed="false">
      <c r="A39" s="46" t="str">
        <f aca="false">"EV" &amp; TEXT(ROW()-ROW($A$35), "00")</f>
        <v>EV04</v>
      </c>
      <c r="B39" s="47" t="s">
        <v>256</v>
      </c>
      <c r="C39" s="48"/>
      <c r="D39" s="49" t="str">
        <f aca="false">$A39 &amp; " - " &amp; $B39</f>
        <v>EV04 - Car comes off the road</v>
      </c>
      <c r="E39" s="40"/>
      <c r="F39" s="40"/>
      <c r="G39" s="40"/>
      <c r="H39" s="40"/>
      <c r="I39" s="40"/>
      <c r="J39" s="40"/>
      <c r="K39" s="40"/>
      <c r="L39" s="40"/>
      <c r="M39" s="40"/>
      <c r="N39" s="40"/>
      <c r="O39" s="40"/>
      <c r="P39" s="40"/>
      <c r="Q39" s="40"/>
      <c r="R39" s="40"/>
      <c r="S39" s="40"/>
      <c r="T39" s="40"/>
      <c r="U39" s="40"/>
      <c r="V39" s="40"/>
      <c r="W39" s="40"/>
      <c r="X39" s="40"/>
      <c r="Y39" s="40"/>
      <c r="Z39" s="40"/>
    </row>
    <row r="40" customFormat="false" ht="15.75" hidden="false" customHeight="false" outlineLevel="0" collapsed="false">
      <c r="A40" s="46" t="str">
        <f aca="false">"EV" &amp; TEXT(ROW()-ROW($A$35), "00")</f>
        <v>EV05</v>
      </c>
      <c r="B40" s="47" t="s">
        <v>257</v>
      </c>
      <c r="C40" s="48"/>
      <c r="D40" s="49" t="str">
        <f aca="false">$A40 &amp; " - " &amp; $B40</f>
        <v>EV05 - Car catches file</v>
      </c>
      <c r="E40" s="40"/>
      <c r="F40" s="40"/>
      <c r="G40" s="40"/>
      <c r="H40" s="40"/>
      <c r="I40" s="40"/>
      <c r="J40" s="40"/>
      <c r="K40" s="40"/>
      <c r="L40" s="40"/>
      <c r="M40" s="40"/>
      <c r="N40" s="40"/>
      <c r="O40" s="40"/>
      <c r="P40" s="40"/>
      <c r="Q40" s="40"/>
      <c r="R40" s="40"/>
      <c r="S40" s="40"/>
      <c r="T40" s="40"/>
      <c r="U40" s="40"/>
      <c r="V40" s="40"/>
      <c r="W40" s="40"/>
      <c r="X40" s="40"/>
      <c r="Y40" s="40"/>
      <c r="Z40" s="40"/>
    </row>
    <row r="41" customFormat="false" ht="15.75" hidden="false" customHeight="false" outlineLevel="0" collapsed="false">
      <c r="A41" s="46" t="str">
        <f aca="false">"EV" &amp; TEXT(ROW()-ROW($A$35), "00")</f>
        <v>EV06</v>
      </c>
      <c r="B41" s="47" t="s">
        <v>185</v>
      </c>
      <c r="C41" s="48"/>
      <c r="D41" s="49" t="str">
        <f aca="false">$A41 &amp; " - " &amp; $B41</f>
        <v>EV06 - N/A</v>
      </c>
      <c r="E41" s="40"/>
      <c r="F41" s="40"/>
      <c r="G41" s="40"/>
      <c r="H41" s="40"/>
      <c r="I41" s="40"/>
      <c r="J41" s="40"/>
      <c r="K41" s="40"/>
      <c r="L41" s="40"/>
      <c r="M41" s="40"/>
      <c r="N41" s="40"/>
      <c r="O41" s="40"/>
      <c r="P41" s="40"/>
      <c r="Q41" s="40"/>
      <c r="R41" s="40"/>
      <c r="S41" s="40"/>
      <c r="T41" s="40"/>
      <c r="U41" s="40"/>
      <c r="V41" s="40"/>
      <c r="W41" s="40"/>
      <c r="X41" s="40"/>
      <c r="Y41" s="40"/>
      <c r="Z41" s="40"/>
    </row>
    <row r="42" customFormat="false" ht="15.75" hidden="false" customHeight="false" outlineLevel="0" collapsed="false">
      <c r="A42" s="50"/>
      <c r="B42" s="51"/>
      <c r="C42" s="51"/>
      <c r="D42" s="51"/>
      <c r="E42" s="40"/>
      <c r="F42" s="40"/>
      <c r="G42" s="40"/>
      <c r="H42" s="40"/>
      <c r="I42" s="40"/>
      <c r="J42" s="40"/>
      <c r="K42" s="40"/>
      <c r="L42" s="40"/>
      <c r="M42" s="40"/>
      <c r="N42" s="40"/>
      <c r="O42" s="40"/>
      <c r="P42" s="40"/>
      <c r="Q42" s="40"/>
      <c r="R42" s="40"/>
      <c r="S42" s="40"/>
      <c r="T42" s="40"/>
      <c r="U42" s="40"/>
      <c r="V42" s="40"/>
      <c r="W42" s="40"/>
      <c r="X42" s="40"/>
      <c r="Y42" s="40"/>
      <c r="Z42" s="40"/>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29.86"/>
    <col collapsed="false" customWidth="true" hidden="false" outlineLevel="0" max="4" min="3" style="0" width="51.58"/>
    <col collapsed="false" customWidth="true" hidden="false" outlineLevel="0" max="5" min="5" style="0" width="33.71"/>
    <col collapsed="false" customWidth="true" hidden="false" outlineLevel="0" max="1025" min="6" style="0" width="14.43"/>
  </cols>
  <sheetData>
    <row r="1" customFormat="false" ht="12.75" hidden="false" customHeight="true" outlineLevel="0" collapsed="false">
      <c r="A1" s="32" t="s">
        <v>258</v>
      </c>
      <c r="B1" s="21"/>
      <c r="C1" s="21"/>
      <c r="D1" s="21"/>
      <c r="E1" s="21"/>
      <c r="F1" s="21"/>
      <c r="G1" s="21"/>
      <c r="H1" s="21"/>
      <c r="I1" s="21"/>
      <c r="J1" s="21"/>
      <c r="K1" s="21"/>
      <c r="L1" s="21"/>
      <c r="M1" s="21"/>
      <c r="N1" s="21"/>
      <c r="O1" s="21"/>
      <c r="P1" s="21"/>
      <c r="Q1" s="21"/>
      <c r="R1" s="21"/>
      <c r="S1" s="21"/>
      <c r="T1" s="21"/>
      <c r="U1" s="21"/>
      <c r="V1" s="21"/>
      <c r="W1" s="21"/>
      <c r="X1" s="21"/>
      <c r="Y1" s="21"/>
      <c r="Z1" s="21"/>
    </row>
    <row r="2" customFormat="false" ht="12.75" hidden="false" customHeight="true" outlineLevel="0" collapsed="false">
      <c r="A2" s="33" t="s">
        <v>166</v>
      </c>
      <c r="B2" s="34" t="s">
        <v>259</v>
      </c>
      <c r="C2" s="34" t="s">
        <v>260</v>
      </c>
      <c r="D2" s="34" t="s">
        <v>261</v>
      </c>
      <c r="E2" s="34" t="s">
        <v>169</v>
      </c>
      <c r="F2" s="21"/>
      <c r="G2" s="21"/>
      <c r="H2" s="21"/>
      <c r="I2" s="21"/>
      <c r="J2" s="21"/>
      <c r="K2" s="21"/>
      <c r="L2" s="21"/>
      <c r="M2" s="21"/>
      <c r="N2" s="21"/>
      <c r="O2" s="21"/>
      <c r="P2" s="21"/>
      <c r="Q2" s="21"/>
      <c r="R2" s="21"/>
      <c r="S2" s="21"/>
      <c r="T2" s="21"/>
      <c r="U2" s="21"/>
      <c r="V2" s="21"/>
      <c r="W2" s="21"/>
      <c r="X2" s="21"/>
      <c r="Y2" s="21"/>
      <c r="Z2" s="21"/>
    </row>
    <row r="3" customFormat="false" ht="12.75" hidden="false" customHeight="true" outlineLevel="0" collapsed="false">
      <c r="A3" s="52" t="s">
        <v>262</v>
      </c>
      <c r="B3" s="36" t="s">
        <v>263</v>
      </c>
      <c r="C3" s="36"/>
      <c r="D3" s="36"/>
      <c r="E3" s="37" t="str">
        <f aca="false">$A3 &amp; " - " &amp; $B3</f>
        <v>E0 - Incredible</v>
      </c>
      <c r="F3" s="21"/>
      <c r="G3" s="21"/>
      <c r="H3" s="21"/>
      <c r="I3" s="21"/>
      <c r="J3" s="21"/>
      <c r="K3" s="21"/>
      <c r="L3" s="21"/>
      <c r="M3" s="21"/>
      <c r="N3" s="21"/>
      <c r="O3" s="21"/>
      <c r="P3" s="21"/>
      <c r="Q3" s="21"/>
      <c r="R3" s="21"/>
      <c r="S3" s="21"/>
      <c r="T3" s="21"/>
      <c r="U3" s="21"/>
      <c r="V3" s="21"/>
      <c r="W3" s="21"/>
      <c r="X3" s="21"/>
      <c r="Y3" s="21"/>
      <c r="Z3" s="21"/>
    </row>
    <row r="4" customFormat="false" ht="12.75" hidden="false" customHeight="true" outlineLevel="0" collapsed="false">
      <c r="A4" s="52" t="s">
        <v>264</v>
      </c>
      <c r="B4" s="36" t="s">
        <v>265</v>
      </c>
      <c r="C4" s="36" t="s">
        <v>266</v>
      </c>
      <c r="D4" s="36" t="s">
        <v>267</v>
      </c>
      <c r="E4" s="37" t="str">
        <f aca="false">$A4 &amp; " - " &amp; $B4</f>
        <v>E1 - Very low probability</v>
      </c>
      <c r="F4" s="21"/>
      <c r="G4" s="21"/>
      <c r="H4" s="21"/>
      <c r="I4" s="21"/>
      <c r="J4" s="21"/>
      <c r="K4" s="21"/>
      <c r="L4" s="21"/>
      <c r="M4" s="21"/>
      <c r="N4" s="21"/>
      <c r="O4" s="21"/>
      <c r="P4" s="21"/>
      <c r="Q4" s="21"/>
      <c r="R4" s="21"/>
      <c r="S4" s="21"/>
      <c r="T4" s="21"/>
      <c r="U4" s="21"/>
      <c r="V4" s="21"/>
      <c r="W4" s="21"/>
      <c r="X4" s="21"/>
      <c r="Y4" s="21"/>
      <c r="Z4" s="21"/>
    </row>
    <row r="5" customFormat="false" ht="12.75" hidden="false" customHeight="true" outlineLevel="0" collapsed="false">
      <c r="A5" s="52" t="s">
        <v>268</v>
      </c>
      <c r="B5" s="36" t="s">
        <v>269</v>
      </c>
      <c r="C5" s="36" t="s">
        <v>270</v>
      </c>
      <c r="D5" s="36" t="s">
        <v>271</v>
      </c>
      <c r="E5" s="37" t="str">
        <f aca="false">$A5 &amp; " - " &amp; $B5</f>
        <v>E2 - Low probability</v>
      </c>
      <c r="F5" s="21"/>
      <c r="G5" s="21"/>
      <c r="H5" s="21"/>
      <c r="I5" s="21"/>
      <c r="J5" s="21"/>
      <c r="K5" s="21"/>
      <c r="L5" s="21"/>
      <c r="M5" s="21"/>
      <c r="N5" s="21"/>
      <c r="O5" s="21"/>
      <c r="P5" s="21"/>
      <c r="Q5" s="21"/>
      <c r="R5" s="21"/>
      <c r="S5" s="21"/>
      <c r="T5" s="21"/>
      <c r="U5" s="21"/>
      <c r="V5" s="21"/>
      <c r="W5" s="21"/>
      <c r="X5" s="21"/>
      <c r="Y5" s="21"/>
      <c r="Z5" s="21"/>
    </row>
    <row r="6" customFormat="false" ht="12.75" hidden="false" customHeight="true" outlineLevel="0" collapsed="false">
      <c r="A6" s="52" t="s">
        <v>272</v>
      </c>
      <c r="B6" s="36" t="s">
        <v>273</v>
      </c>
      <c r="C6" s="36" t="s">
        <v>274</v>
      </c>
      <c r="D6" s="36" t="s">
        <v>275</v>
      </c>
      <c r="E6" s="37" t="str">
        <f aca="false">$A6 &amp; " - " &amp; $B6</f>
        <v>E3 - Medium probability</v>
      </c>
      <c r="F6" s="21"/>
      <c r="G6" s="21"/>
      <c r="H6" s="21"/>
      <c r="I6" s="21"/>
      <c r="J6" s="21"/>
      <c r="K6" s="21"/>
      <c r="L6" s="21"/>
      <c r="M6" s="21"/>
      <c r="N6" s="21"/>
      <c r="O6" s="21"/>
      <c r="P6" s="21"/>
      <c r="Q6" s="21"/>
      <c r="R6" s="21"/>
      <c r="S6" s="21"/>
      <c r="T6" s="21"/>
      <c r="U6" s="21"/>
      <c r="V6" s="21"/>
      <c r="W6" s="21"/>
      <c r="X6" s="21"/>
      <c r="Y6" s="21"/>
      <c r="Z6" s="21"/>
    </row>
    <row r="7" customFormat="false" ht="12.75" hidden="false" customHeight="true" outlineLevel="0" collapsed="false">
      <c r="A7" s="52" t="s">
        <v>276</v>
      </c>
      <c r="B7" s="36" t="s">
        <v>277</v>
      </c>
      <c r="C7" s="36" t="s">
        <v>278</v>
      </c>
      <c r="D7" s="36" t="s">
        <v>279</v>
      </c>
      <c r="E7" s="37" t="str">
        <f aca="false">$A7 &amp; " - " &amp; $B7</f>
        <v>E4 - High probability</v>
      </c>
      <c r="F7" s="21"/>
      <c r="G7" s="21"/>
      <c r="H7" s="21"/>
      <c r="I7" s="21"/>
      <c r="J7" s="21"/>
      <c r="K7" s="21"/>
      <c r="L7" s="21"/>
      <c r="M7" s="21"/>
      <c r="N7" s="21"/>
      <c r="O7" s="21"/>
      <c r="P7" s="21"/>
      <c r="Q7" s="21"/>
      <c r="R7" s="21"/>
      <c r="S7" s="21"/>
      <c r="T7" s="21"/>
      <c r="U7" s="21"/>
      <c r="V7" s="21"/>
      <c r="W7" s="21"/>
      <c r="X7" s="21"/>
      <c r="Y7" s="21"/>
      <c r="Z7" s="21"/>
    </row>
    <row r="8" customFormat="false" ht="12.75" hidden="false" customHeight="true" outlineLevel="0" collapsed="false">
      <c r="A8" s="38"/>
      <c r="B8" s="38"/>
      <c r="C8" s="38"/>
      <c r="D8" s="38"/>
      <c r="E8" s="38"/>
      <c r="F8" s="21"/>
      <c r="G8" s="21"/>
      <c r="H8" s="21"/>
      <c r="I8" s="21"/>
      <c r="J8" s="21"/>
      <c r="K8" s="21"/>
      <c r="L8" s="21"/>
      <c r="M8" s="21"/>
      <c r="N8" s="21"/>
      <c r="O8" s="21"/>
      <c r="P8" s="21"/>
      <c r="Q8" s="21"/>
      <c r="R8" s="21"/>
      <c r="S8" s="21"/>
      <c r="T8" s="21"/>
      <c r="U8" s="21"/>
      <c r="V8" s="21"/>
      <c r="W8" s="21"/>
      <c r="X8" s="21"/>
      <c r="Y8" s="21"/>
      <c r="Z8" s="21"/>
    </row>
    <row r="9" customFormat="false" ht="12.75" hidden="false" customHeight="true" outlineLevel="0" collapsed="false">
      <c r="A9" s="21"/>
      <c r="B9" s="21"/>
      <c r="C9" s="21"/>
      <c r="D9" s="21"/>
      <c r="E9" s="21"/>
      <c r="F9" s="21"/>
      <c r="G9" s="21"/>
      <c r="H9" s="21"/>
      <c r="I9" s="21"/>
      <c r="J9" s="21"/>
      <c r="K9" s="21"/>
      <c r="L9" s="21"/>
      <c r="M9" s="21"/>
      <c r="N9" s="21"/>
      <c r="O9" s="21"/>
      <c r="P9" s="21"/>
      <c r="Q9" s="21"/>
      <c r="R9" s="21"/>
      <c r="S9" s="21"/>
      <c r="T9" s="21"/>
      <c r="U9" s="21"/>
      <c r="V9" s="21"/>
      <c r="W9" s="21"/>
      <c r="X9" s="21"/>
      <c r="Y9" s="21"/>
      <c r="Z9" s="21"/>
    </row>
    <row r="10" customFormat="false" ht="12.75" hidden="false" customHeight="true" outlineLevel="0" collapsed="false">
      <c r="A10" s="32" t="s">
        <v>280</v>
      </c>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ustomFormat="false" ht="12.75" hidden="false" customHeight="true" outlineLevel="0" collapsed="false">
      <c r="A11" s="33" t="s">
        <v>166</v>
      </c>
      <c r="B11" s="34" t="s">
        <v>259</v>
      </c>
      <c r="C11" s="34" t="s">
        <v>168</v>
      </c>
      <c r="D11" s="34" t="s">
        <v>281</v>
      </c>
      <c r="E11" s="34" t="s">
        <v>169</v>
      </c>
      <c r="F11" s="21"/>
      <c r="G11" s="21"/>
      <c r="H11" s="21"/>
      <c r="I11" s="21"/>
      <c r="J11" s="21"/>
      <c r="K11" s="21"/>
      <c r="L11" s="21"/>
      <c r="M11" s="21"/>
      <c r="N11" s="21"/>
      <c r="O11" s="21"/>
      <c r="P11" s="21"/>
      <c r="Q11" s="21"/>
      <c r="R11" s="21"/>
      <c r="S11" s="21"/>
      <c r="T11" s="21"/>
      <c r="U11" s="21"/>
      <c r="V11" s="21"/>
      <c r="W11" s="21"/>
      <c r="X11" s="21"/>
      <c r="Y11" s="21"/>
      <c r="Z11" s="21"/>
    </row>
    <row r="12" customFormat="false" ht="12.75" hidden="false" customHeight="true" outlineLevel="0" collapsed="false">
      <c r="A12" s="52" t="s">
        <v>282</v>
      </c>
      <c r="B12" s="36" t="s">
        <v>283</v>
      </c>
      <c r="C12" s="36" t="s">
        <v>283</v>
      </c>
      <c r="D12" s="36" t="s">
        <v>284</v>
      </c>
      <c r="E12" s="37" t="str">
        <f aca="false">$A12 &amp; " - " &amp; $B12</f>
        <v>S0 - No injuries</v>
      </c>
      <c r="F12" s="21"/>
      <c r="G12" s="21"/>
      <c r="H12" s="21"/>
      <c r="I12" s="21"/>
      <c r="J12" s="21"/>
      <c r="K12" s="21"/>
      <c r="L12" s="21"/>
      <c r="M12" s="21"/>
      <c r="N12" s="21"/>
      <c r="O12" s="21"/>
      <c r="P12" s="21"/>
      <c r="Q12" s="21"/>
      <c r="R12" s="21"/>
      <c r="S12" s="21"/>
      <c r="T12" s="21"/>
      <c r="U12" s="21"/>
      <c r="V12" s="21"/>
      <c r="W12" s="21"/>
      <c r="X12" s="21"/>
      <c r="Y12" s="21"/>
      <c r="Z12" s="21"/>
    </row>
    <row r="13" customFormat="false" ht="12.75" hidden="false" customHeight="true" outlineLevel="0" collapsed="false">
      <c r="A13" s="52" t="s">
        <v>285</v>
      </c>
      <c r="B13" s="36" t="s">
        <v>286</v>
      </c>
      <c r="C13" s="36" t="s">
        <v>286</v>
      </c>
      <c r="D13" s="36" t="s">
        <v>287</v>
      </c>
      <c r="E13" s="37" t="str">
        <f aca="false">$A13 &amp; " - " &amp; $B13</f>
        <v>S1 - Light and moderate injuries</v>
      </c>
      <c r="F13" s="21"/>
      <c r="G13" s="21"/>
      <c r="H13" s="21"/>
      <c r="I13" s="21"/>
      <c r="J13" s="21"/>
      <c r="K13" s="21"/>
      <c r="L13" s="21"/>
      <c r="M13" s="21"/>
      <c r="N13" s="21"/>
      <c r="O13" s="21"/>
      <c r="P13" s="21"/>
      <c r="Q13" s="21"/>
      <c r="R13" s="21"/>
      <c r="S13" s="21"/>
      <c r="T13" s="21"/>
      <c r="U13" s="21"/>
      <c r="V13" s="21"/>
      <c r="W13" s="21"/>
      <c r="X13" s="21"/>
      <c r="Y13" s="21"/>
      <c r="Z13" s="21"/>
    </row>
    <row r="14" customFormat="false" ht="12.75" hidden="false" customHeight="true" outlineLevel="0" collapsed="false">
      <c r="A14" s="52" t="s">
        <v>288</v>
      </c>
      <c r="B14" s="36" t="s">
        <v>289</v>
      </c>
      <c r="C14" s="36" t="s">
        <v>290</v>
      </c>
      <c r="D14" s="36" t="s">
        <v>291</v>
      </c>
      <c r="E14" s="37" t="str">
        <f aca="false">$A14 &amp; " - " &amp; $B14</f>
        <v>S2 - Severe and life-threatening injuries</v>
      </c>
      <c r="F14" s="21"/>
      <c r="G14" s="21"/>
      <c r="H14" s="21"/>
      <c r="I14" s="21"/>
      <c r="J14" s="21"/>
      <c r="K14" s="21"/>
      <c r="L14" s="21"/>
      <c r="M14" s="21"/>
      <c r="N14" s="21"/>
      <c r="O14" s="21"/>
      <c r="P14" s="21"/>
      <c r="Q14" s="21"/>
      <c r="R14" s="21"/>
      <c r="S14" s="21"/>
      <c r="T14" s="21"/>
      <c r="U14" s="21"/>
      <c r="V14" s="21"/>
      <c r="W14" s="21"/>
      <c r="X14" s="21"/>
      <c r="Y14" s="21"/>
      <c r="Z14" s="21"/>
    </row>
    <row r="15" customFormat="false" ht="12.75" hidden="false" customHeight="true" outlineLevel="0" collapsed="false">
      <c r="A15" s="52" t="s">
        <v>292</v>
      </c>
      <c r="B15" s="36" t="s">
        <v>293</v>
      </c>
      <c r="C15" s="36" t="s">
        <v>294</v>
      </c>
      <c r="D15" s="36" t="s">
        <v>295</v>
      </c>
      <c r="E15" s="37" t="str">
        <f aca="false">$A15 &amp; " - " &amp; $B15</f>
        <v>S3 - Life-threatening or fatal injuries</v>
      </c>
      <c r="F15" s="21"/>
      <c r="G15" s="21"/>
      <c r="H15" s="21"/>
      <c r="I15" s="21"/>
      <c r="J15" s="21"/>
      <c r="K15" s="21"/>
      <c r="L15" s="21"/>
      <c r="M15" s="21"/>
      <c r="N15" s="21"/>
      <c r="O15" s="21"/>
      <c r="P15" s="21"/>
      <c r="Q15" s="21"/>
      <c r="R15" s="21"/>
      <c r="S15" s="21"/>
      <c r="T15" s="21"/>
      <c r="U15" s="21"/>
      <c r="V15" s="21"/>
      <c r="W15" s="21"/>
      <c r="X15" s="21"/>
      <c r="Y15" s="21"/>
      <c r="Z15" s="21"/>
    </row>
    <row r="16" customFormat="false" ht="12.75" hidden="false" customHeight="true" outlineLevel="0" collapsed="false">
      <c r="A16" s="38"/>
      <c r="B16" s="38"/>
      <c r="C16" s="38"/>
      <c r="D16" s="38"/>
      <c r="E16" s="38"/>
      <c r="F16" s="21"/>
      <c r="G16" s="21"/>
      <c r="H16" s="21"/>
      <c r="I16" s="21"/>
      <c r="J16" s="21"/>
      <c r="K16" s="21"/>
      <c r="L16" s="21"/>
      <c r="M16" s="21"/>
      <c r="N16" s="21"/>
      <c r="O16" s="21"/>
      <c r="P16" s="21"/>
      <c r="Q16" s="21"/>
      <c r="R16" s="21"/>
      <c r="S16" s="21"/>
      <c r="T16" s="21"/>
      <c r="U16" s="21"/>
      <c r="V16" s="21"/>
      <c r="W16" s="21"/>
      <c r="X16" s="21"/>
      <c r="Y16" s="21"/>
      <c r="Z16" s="21"/>
    </row>
    <row r="17" customFormat="false" ht="12.75" hidden="false" customHeight="true" outlineLevel="0" collapsed="false">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ustomFormat="false" ht="12.75" hidden="false" customHeight="true" outlineLevel="0" collapsed="false">
      <c r="A18" s="32" t="s">
        <v>296</v>
      </c>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ustomFormat="false" ht="12.75" hidden="false" customHeight="true" outlineLevel="0" collapsed="false">
      <c r="A19" s="33" t="s">
        <v>166</v>
      </c>
      <c r="B19" s="34" t="s">
        <v>259</v>
      </c>
      <c r="C19" s="53" t="s">
        <v>168</v>
      </c>
      <c r="D19" s="54"/>
      <c r="E19" s="34" t="s">
        <v>169</v>
      </c>
      <c r="F19" s="21"/>
      <c r="G19" s="21"/>
      <c r="H19" s="21"/>
      <c r="I19" s="21"/>
      <c r="J19" s="21"/>
      <c r="K19" s="21"/>
      <c r="L19" s="21"/>
      <c r="M19" s="21"/>
      <c r="N19" s="21"/>
      <c r="O19" s="21"/>
      <c r="P19" s="21"/>
      <c r="Q19" s="21"/>
      <c r="R19" s="21"/>
      <c r="S19" s="21"/>
      <c r="T19" s="21"/>
      <c r="U19" s="21"/>
      <c r="V19" s="21"/>
      <c r="W19" s="21"/>
      <c r="X19" s="21"/>
      <c r="Y19" s="21"/>
      <c r="Z19" s="21"/>
    </row>
    <row r="20" customFormat="false" ht="12.75" hidden="false" customHeight="true" outlineLevel="0" collapsed="false">
      <c r="A20" s="52" t="s">
        <v>297</v>
      </c>
      <c r="B20" s="36" t="s">
        <v>298</v>
      </c>
      <c r="C20" s="55" t="s">
        <v>298</v>
      </c>
      <c r="D20" s="56"/>
      <c r="E20" s="37" t="str">
        <f aca="false">$A20 &amp; " - " &amp; $B20</f>
        <v>C0 - Controllable in general</v>
      </c>
      <c r="F20" s="21"/>
      <c r="G20" s="21"/>
      <c r="H20" s="21"/>
      <c r="I20" s="21"/>
      <c r="J20" s="21"/>
      <c r="K20" s="21"/>
      <c r="L20" s="21"/>
      <c r="M20" s="21"/>
      <c r="N20" s="21"/>
      <c r="O20" s="21"/>
      <c r="P20" s="21"/>
      <c r="Q20" s="21"/>
      <c r="R20" s="21"/>
      <c r="S20" s="21"/>
      <c r="T20" s="21"/>
      <c r="U20" s="21"/>
      <c r="V20" s="21"/>
      <c r="W20" s="21"/>
      <c r="X20" s="21"/>
      <c r="Y20" s="21"/>
      <c r="Z20" s="21"/>
    </row>
    <row r="21" customFormat="false" ht="12.75" hidden="false" customHeight="true" outlineLevel="0" collapsed="false">
      <c r="A21" s="52" t="s">
        <v>299</v>
      </c>
      <c r="B21" s="36" t="s">
        <v>300</v>
      </c>
      <c r="C21" s="55" t="s">
        <v>301</v>
      </c>
      <c r="D21" s="56"/>
      <c r="E21" s="37" t="str">
        <f aca="false">$A21 &amp; " - " &amp; $B21</f>
        <v>C1 - Simply controllable</v>
      </c>
      <c r="F21" s="21"/>
      <c r="G21" s="21"/>
      <c r="H21" s="21"/>
      <c r="I21" s="21"/>
      <c r="J21" s="21"/>
      <c r="K21" s="21"/>
      <c r="L21" s="21"/>
      <c r="M21" s="21"/>
      <c r="N21" s="21"/>
      <c r="O21" s="21"/>
      <c r="P21" s="21"/>
      <c r="Q21" s="21"/>
      <c r="R21" s="21"/>
      <c r="S21" s="21"/>
      <c r="T21" s="21"/>
      <c r="U21" s="21"/>
      <c r="V21" s="21"/>
      <c r="W21" s="21"/>
      <c r="X21" s="21"/>
      <c r="Y21" s="21"/>
      <c r="Z21" s="21"/>
    </row>
    <row r="22" customFormat="false" ht="12.75" hidden="false" customHeight="true" outlineLevel="0" collapsed="false">
      <c r="A22" s="52" t="s">
        <v>302</v>
      </c>
      <c r="B22" s="36" t="s">
        <v>303</v>
      </c>
      <c r="C22" s="55" t="s">
        <v>304</v>
      </c>
      <c r="D22" s="56"/>
      <c r="E22" s="37" t="str">
        <f aca="false">$A22 &amp; " - " &amp; $B22</f>
        <v>C2 - Normally controllable</v>
      </c>
      <c r="F22" s="21"/>
      <c r="G22" s="21"/>
      <c r="H22" s="21"/>
      <c r="I22" s="21"/>
      <c r="J22" s="21"/>
      <c r="K22" s="21"/>
      <c r="L22" s="21"/>
      <c r="M22" s="21"/>
      <c r="N22" s="21"/>
      <c r="O22" s="21"/>
      <c r="P22" s="21"/>
      <c r="Q22" s="21"/>
      <c r="R22" s="21"/>
      <c r="S22" s="21"/>
      <c r="T22" s="21"/>
      <c r="U22" s="21"/>
      <c r="V22" s="21"/>
      <c r="W22" s="21"/>
      <c r="X22" s="21"/>
      <c r="Y22" s="21"/>
      <c r="Z22" s="21"/>
    </row>
    <row r="23" customFormat="false" ht="12.75" hidden="false" customHeight="true" outlineLevel="0" collapsed="false">
      <c r="A23" s="52" t="s">
        <v>305</v>
      </c>
      <c r="B23" s="36" t="s">
        <v>306</v>
      </c>
      <c r="C23" s="55" t="s">
        <v>307</v>
      </c>
      <c r="D23" s="56"/>
      <c r="E23" s="37" t="str">
        <f aca="false">$A23 &amp; " - " &amp; $B23</f>
        <v>C3 - Difficult to control or uncontrollable</v>
      </c>
      <c r="F23" s="21"/>
      <c r="G23" s="21"/>
      <c r="H23" s="21"/>
      <c r="I23" s="21"/>
      <c r="J23" s="21"/>
      <c r="K23" s="21"/>
      <c r="L23" s="21"/>
      <c r="M23" s="21"/>
      <c r="N23" s="21"/>
      <c r="O23" s="21"/>
      <c r="P23" s="21"/>
      <c r="Q23" s="21"/>
      <c r="R23" s="21"/>
      <c r="S23" s="21"/>
      <c r="T23" s="21"/>
      <c r="U23" s="21"/>
      <c r="V23" s="21"/>
      <c r="W23" s="21"/>
      <c r="X23" s="21"/>
      <c r="Y23" s="21"/>
      <c r="Z23" s="21"/>
    </row>
    <row r="24" customFormat="false" ht="12.75" hidden="false" customHeight="true" outlineLevel="0" collapsed="false">
      <c r="A24" s="38"/>
      <c r="B24" s="38"/>
      <c r="C24" s="57"/>
      <c r="D24" s="58"/>
      <c r="E24" s="38"/>
      <c r="F24" s="21"/>
      <c r="G24" s="21"/>
      <c r="H24" s="21"/>
      <c r="I24" s="21"/>
      <c r="J24" s="21"/>
      <c r="K24" s="21"/>
      <c r="L24" s="21"/>
      <c r="M24" s="21"/>
      <c r="N24" s="21"/>
      <c r="O24" s="21"/>
      <c r="P24" s="21"/>
      <c r="Q24" s="21"/>
      <c r="R24" s="21"/>
      <c r="S24" s="21"/>
      <c r="T24" s="21"/>
      <c r="U24" s="21"/>
      <c r="V24" s="21"/>
      <c r="W24" s="21"/>
      <c r="X24" s="21"/>
      <c r="Y24" s="21"/>
      <c r="Z24" s="2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2" customFormat="false" ht="15.75" hidden="false" customHeight="false" outlineLevel="0" collapsed="false">
      <c r="B2" s="59" t="s">
        <v>296</v>
      </c>
      <c r="C2" s="60" t="s">
        <v>258</v>
      </c>
      <c r="D2" s="61" t="s">
        <v>280</v>
      </c>
      <c r="E2" s="61"/>
      <c r="F2" s="61"/>
      <c r="G2" s="61"/>
    </row>
    <row r="3" customFormat="false" ht="15.75" hidden="false" customHeight="false" outlineLevel="0" collapsed="false">
      <c r="B3" s="59"/>
      <c r="C3" s="60"/>
      <c r="D3" s="48" t="s">
        <v>282</v>
      </c>
      <c r="E3" s="48" t="s">
        <v>285</v>
      </c>
      <c r="F3" s="48" t="s">
        <v>288</v>
      </c>
      <c r="G3" s="48" t="s">
        <v>292</v>
      </c>
    </row>
    <row r="4" customFormat="false" ht="15.75" hidden="false" customHeight="false" outlineLevel="0" collapsed="false">
      <c r="B4" s="62" t="s">
        <v>299</v>
      </c>
      <c r="C4" s="63" t="s">
        <v>264</v>
      </c>
      <c r="D4" s="63" t="s">
        <v>79</v>
      </c>
      <c r="E4" s="63" t="s">
        <v>79</v>
      </c>
      <c r="F4" s="63" t="s">
        <v>79</v>
      </c>
      <c r="G4" s="63" t="s">
        <v>79</v>
      </c>
    </row>
    <row r="5" customFormat="false" ht="15.75" hidden="false" customHeight="false" outlineLevel="0" collapsed="false">
      <c r="B5" s="62"/>
      <c r="C5" s="63" t="s">
        <v>268</v>
      </c>
      <c r="D5" s="63" t="s">
        <v>79</v>
      </c>
      <c r="E5" s="63" t="s">
        <v>79</v>
      </c>
      <c r="F5" s="63" t="s">
        <v>79</v>
      </c>
      <c r="G5" s="63" t="s">
        <v>79</v>
      </c>
    </row>
    <row r="6" customFormat="false" ht="15.75" hidden="false" customHeight="false" outlineLevel="0" collapsed="false">
      <c r="B6" s="62"/>
      <c r="C6" s="63" t="s">
        <v>272</v>
      </c>
      <c r="D6" s="63" t="s">
        <v>79</v>
      </c>
      <c r="E6" s="63" t="s">
        <v>79</v>
      </c>
      <c r="F6" s="63" t="s">
        <v>79</v>
      </c>
      <c r="G6" s="63" t="s">
        <v>150</v>
      </c>
    </row>
    <row r="7" customFormat="false" ht="15.75" hidden="false" customHeight="false" outlineLevel="0" collapsed="false">
      <c r="B7" s="62"/>
      <c r="C7" s="63" t="s">
        <v>276</v>
      </c>
      <c r="D7" s="63" t="s">
        <v>79</v>
      </c>
      <c r="E7" s="63" t="s">
        <v>79</v>
      </c>
      <c r="F7" s="63" t="s">
        <v>150</v>
      </c>
      <c r="G7" s="63" t="s">
        <v>160</v>
      </c>
    </row>
    <row r="8" customFormat="false" ht="15.75" hidden="false" customHeight="false" outlineLevel="0" collapsed="false">
      <c r="B8" s="62" t="s">
        <v>302</v>
      </c>
      <c r="C8" s="63" t="s">
        <v>264</v>
      </c>
      <c r="D8" s="63" t="s">
        <v>79</v>
      </c>
      <c r="E8" s="63" t="s">
        <v>79</v>
      </c>
      <c r="F8" s="63" t="s">
        <v>79</v>
      </c>
      <c r="G8" s="63" t="s">
        <v>79</v>
      </c>
    </row>
    <row r="9" customFormat="false" ht="15.75" hidden="false" customHeight="false" outlineLevel="0" collapsed="false">
      <c r="B9" s="62"/>
      <c r="C9" s="63" t="s">
        <v>268</v>
      </c>
      <c r="D9" s="63" t="s">
        <v>79</v>
      </c>
      <c r="E9" s="63" t="s">
        <v>79</v>
      </c>
      <c r="F9" s="63" t="s">
        <v>79</v>
      </c>
      <c r="G9" s="63" t="s">
        <v>150</v>
      </c>
    </row>
    <row r="10" customFormat="false" ht="15.75" hidden="false" customHeight="false" outlineLevel="0" collapsed="false">
      <c r="B10" s="62"/>
      <c r="C10" s="63" t="s">
        <v>272</v>
      </c>
      <c r="D10" s="63" t="s">
        <v>79</v>
      </c>
      <c r="E10" s="63" t="s">
        <v>79</v>
      </c>
      <c r="F10" s="63" t="s">
        <v>150</v>
      </c>
      <c r="G10" s="63" t="s">
        <v>160</v>
      </c>
    </row>
    <row r="11" customFormat="false" ht="15.75" hidden="false" customHeight="false" outlineLevel="0" collapsed="false">
      <c r="B11" s="62"/>
      <c r="C11" s="63" t="s">
        <v>276</v>
      </c>
      <c r="D11" s="63" t="s">
        <v>79</v>
      </c>
      <c r="E11" s="63" t="s">
        <v>150</v>
      </c>
      <c r="F11" s="63" t="s">
        <v>160</v>
      </c>
      <c r="G11" s="63" t="s">
        <v>308</v>
      </c>
    </row>
    <row r="12" customFormat="false" ht="15.75" hidden="false" customHeight="false" outlineLevel="0" collapsed="false">
      <c r="B12" s="62" t="s">
        <v>305</v>
      </c>
      <c r="C12" s="63" t="s">
        <v>264</v>
      </c>
      <c r="D12" s="63" t="s">
        <v>79</v>
      </c>
      <c r="E12" s="63" t="s">
        <v>79</v>
      </c>
      <c r="F12" s="63" t="s">
        <v>79</v>
      </c>
      <c r="G12" s="63" t="s">
        <v>150</v>
      </c>
    </row>
    <row r="13" customFormat="false" ht="15.75" hidden="false" customHeight="false" outlineLevel="0" collapsed="false">
      <c r="B13" s="62"/>
      <c r="C13" s="63" t="s">
        <v>268</v>
      </c>
      <c r="D13" s="63" t="s">
        <v>79</v>
      </c>
      <c r="E13" s="63" t="s">
        <v>79</v>
      </c>
      <c r="F13" s="63" t="s">
        <v>150</v>
      </c>
      <c r="G13" s="63" t="s">
        <v>160</v>
      </c>
    </row>
    <row r="14" customFormat="false" ht="15.75" hidden="false" customHeight="false" outlineLevel="0" collapsed="false">
      <c r="B14" s="62"/>
      <c r="C14" s="63" t="s">
        <v>272</v>
      </c>
      <c r="D14" s="63" t="s">
        <v>79</v>
      </c>
      <c r="E14" s="63" t="s">
        <v>150</v>
      </c>
      <c r="F14" s="63" t="s">
        <v>160</v>
      </c>
      <c r="G14" s="63" t="s">
        <v>308</v>
      </c>
    </row>
    <row r="15" customFormat="false" ht="15.75" hidden="false" customHeight="false" outlineLevel="0" collapsed="false">
      <c r="B15" s="62"/>
      <c r="C15" s="63" t="s">
        <v>276</v>
      </c>
      <c r="D15" s="63" t="s">
        <v>79</v>
      </c>
      <c r="E15" s="63" t="s">
        <v>160</v>
      </c>
      <c r="F15" s="63" t="s">
        <v>308</v>
      </c>
      <c r="G15" s="63" t="s">
        <v>309</v>
      </c>
    </row>
  </sheetData>
  <mergeCells count="6">
    <mergeCell ref="B2:B3"/>
    <mergeCell ref="C2:C3"/>
    <mergeCell ref="D2:G2"/>
    <mergeCell ref="B4:B7"/>
    <mergeCell ref="B8:B11"/>
    <mergeCell ref="B12:B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2019-01-02T05:00:08Z</dcterms:modified>
  <cp:revision>1</cp:revision>
  <dc:subject/>
  <dc:title/>
</cp:coreProperties>
</file>