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WebEcomaint\SafetyFinal\Safety\bin\Debug\Template\"/>
    </mc:Choice>
  </mc:AlternateContent>
  <xr:revisionPtr revIDLastSave="0" documentId="8_{82294E87-02B2-41A7-B70D-8B0DD261D40A}" xr6:coauthVersionLast="47" xr6:coauthVersionMax="47" xr10:uidLastSave="{00000000-0000-0000-0000-000000000000}"/>
  <bookViews>
    <workbookView xWindow="5115" yWindow="255" windowWidth="15375" windowHeight="7875" tabRatio="883" activeTab="2" xr2:uid="{00000000-000D-0000-FFFF-FFFF00000000}"/>
  </bookViews>
  <sheets>
    <sheet name="Monthly_Int." sheetId="19" r:id="rId1"/>
    <sheet name="Monthly_Ext." sheetId="15" r:id="rId2"/>
    <sheet name="Monthly_All" sheetId="2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0" l="1"/>
  <c r="G42" i="20"/>
  <c r="H42" i="20"/>
  <c r="I42" i="20"/>
  <c r="J42" i="20"/>
  <c r="K42" i="20"/>
  <c r="L42" i="20"/>
  <c r="M42" i="20"/>
  <c r="N42" i="20"/>
  <c r="O42" i="20"/>
  <c r="E42" i="20"/>
  <c r="D42" i="20"/>
  <c r="F39" i="20"/>
  <c r="G39" i="20"/>
  <c r="H39" i="20"/>
  <c r="I39" i="20"/>
  <c r="J39" i="20"/>
  <c r="K39" i="20"/>
  <c r="L39" i="20"/>
  <c r="M39" i="20"/>
  <c r="N39" i="20"/>
  <c r="O39" i="20"/>
  <c r="E39" i="20"/>
  <c r="D39" i="20"/>
  <c r="F38" i="20"/>
  <c r="G38" i="20"/>
  <c r="H38" i="20"/>
  <c r="I38" i="20"/>
  <c r="J38" i="20"/>
  <c r="K38" i="20"/>
  <c r="L38" i="20"/>
  <c r="M38" i="20"/>
  <c r="N38" i="20"/>
  <c r="O38" i="20"/>
  <c r="E38" i="20"/>
  <c r="D38" i="20"/>
  <c r="F37" i="20"/>
  <c r="G37" i="20"/>
  <c r="H37" i="20"/>
  <c r="I37" i="20"/>
  <c r="J37" i="20"/>
  <c r="K37" i="20"/>
  <c r="L37" i="20"/>
  <c r="M37" i="20"/>
  <c r="N37" i="20"/>
  <c r="O37" i="20"/>
  <c r="E37" i="20"/>
  <c r="D37" i="20"/>
  <c r="F34" i="20"/>
  <c r="G34" i="20"/>
  <c r="H34" i="20"/>
  <c r="I34" i="20"/>
  <c r="J34" i="20"/>
  <c r="K34" i="20"/>
  <c r="L34" i="20"/>
  <c r="M34" i="20"/>
  <c r="N34" i="20"/>
  <c r="O34" i="20"/>
  <c r="F32" i="20"/>
  <c r="G32" i="20"/>
  <c r="H32" i="20"/>
  <c r="I32" i="20"/>
  <c r="J32" i="20"/>
  <c r="K32" i="20"/>
  <c r="L32" i="20"/>
  <c r="M32" i="20"/>
  <c r="N32" i="20"/>
  <c r="O32" i="20"/>
  <c r="F31" i="20"/>
  <c r="G31" i="20"/>
  <c r="H31" i="20"/>
  <c r="I31" i="20"/>
  <c r="J31" i="20"/>
  <c r="K31" i="20"/>
  <c r="L31" i="20"/>
  <c r="M31" i="20"/>
  <c r="N31" i="20"/>
  <c r="O31" i="20"/>
  <c r="F30" i="20"/>
  <c r="G30" i="20"/>
  <c r="H30" i="20"/>
  <c r="I30" i="20"/>
  <c r="J30" i="20"/>
  <c r="K30" i="20"/>
  <c r="L30" i="20"/>
  <c r="M30" i="20"/>
  <c r="N30" i="20"/>
  <c r="O30" i="20"/>
  <c r="D31" i="20"/>
  <c r="D32" i="20"/>
  <c r="D34" i="20"/>
  <c r="E31" i="20"/>
  <c r="E32" i="20"/>
  <c r="E34" i="20"/>
  <c r="E30" i="20"/>
  <c r="D30" i="20"/>
  <c r="F28" i="20"/>
  <c r="G28" i="20"/>
  <c r="H28" i="20"/>
  <c r="I28" i="20"/>
  <c r="J28" i="20"/>
  <c r="K28" i="20"/>
  <c r="L28" i="20"/>
  <c r="M28" i="20"/>
  <c r="N28" i="20"/>
  <c r="O28" i="20"/>
  <c r="F27" i="20"/>
  <c r="G27" i="20"/>
  <c r="H27" i="20"/>
  <c r="I27" i="20"/>
  <c r="J27" i="20"/>
  <c r="K27" i="20"/>
  <c r="L27" i="20"/>
  <c r="M27" i="20"/>
  <c r="N27" i="20"/>
  <c r="O27" i="20"/>
  <c r="F26" i="20"/>
  <c r="G26" i="20"/>
  <c r="H26" i="20"/>
  <c r="I26" i="20"/>
  <c r="J26" i="20"/>
  <c r="K26" i="20"/>
  <c r="L26" i="20"/>
  <c r="M26" i="20"/>
  <c r="N26" i="20"/>
  <c r="O26" i="20"/>
  <c r="D27" i="20"/>
  <c r="D28" i="20"/>
  <c r="E27" i="20"/>
  <c r="E28" i="20"/>
  <c r="E26" i="20"/>
  <c r="D26" i="20"/>
  <c r="F24" i="20"/>
  <c r="G24" i="20"/>
  <c r="H24" i="20"/>
  <c r="I24" i="20"/>
  <c r="J24" i="20"/>
  <c r="K24" i="20"/>
  <c r="L24" i="20"/>
  <c r="M24" i="20"/>
  <c r="N24" i="20"/>
  <c r="O24" i="20"/>
  <c r="F23" i="20"/>
  <c r="G23" i="20"/>
  <c r="H23" i="20"/>
  <c r="I23" i="20"/>
  <c r="J23" i="20"/>
  <c r="K23" i="20"/>
  <c r="L23" i="20"/>
  <c r="M23" i="20"/>
  <c r="N23" i="20"/>
  <c r="O23" i="20"/>
  <c r="F22" i="20"/>
  <c r="G22" i="20"/>
  <c r="H22" i="20"/>
  <c r="I22" i="20"/>
  <c r="J22" i="20"/>
  <c r="K22" i="20"/>
  <c r="L22" i="20"/>
  <c r="M22" i="20"/>
  <c r="N22" i="20"/>
  <c r="O22" i="20"/>
  <c r="D23" i="20"/>
  <c r="D24" i="20"/>
  <c r="E23" i="20"/>
  <c r="E24" i="20"/>
  <c r="E22" i="20"/>
  <c r="D22" i="20"/>
  <c r="F20" i="20"/>
  <c r="G20" i="20"/>
  <c r="H20" i="20"/>
  <c r="I20" i="20"/>
  <c r="J20" i="20"/>
  <c r="K20" i="20"/>
  <c r="L20" i="20"/>
  <c r="M20" i="20"/>
  <c r="N20" i="20"/>
  <c r="O20" i="20"/>
  <c r="F19" i="20"/>
  <c r="G19" i="20"/>
  <c r="H19" i="20"/>
  <c r="I19" i="20"/>
  <c r="J19" i="20"/>
  <c r="K19" i="20"/>
  <c r="L19" i="20"/>
  <c r="M19" i="20"/>
  <c r="N19" i="20"/>
  <c r="O19" i="20"/>
  <c r="E19" i="20"/>
  <c r="E20" i="20"/>
  <c r="D19" i="20"/>
  <c r="D20" i="20"/>
  <c r="F18" i="20"/>
  <c r="G18" i="20"/>
  <c r="H18" i="20"/>
  <c r="I18" i="20"/>
  <c r="J18" i="20"/>
  <c r="K18" i="20"/>
  <c r="L18" i="20"/>
  <c r="M18" i="20"/>
  <c r="N18" i="20"/>
  <c r="O18" i="20"/>
  <c r="E18" i="20"/>
  <c r="D18" i="20"/>
  <c r="F16" i="20"/>
  <c r="G16" i="20"/>
  <c r="H16" i="20"/>
  <c r="I16" i="20"/>
  <c r="J16" i="20"/>
  <c r="K16" i="20"/>
  <c r="L16" i="20"/>
  <c r="M16" i="20"/>
  <c r="N16" i="20"/>
  <c r="O16" i="20"/>
  <c r="E16" i="20"/>
  <c r="D16" i="20"/>
  <c r="F15" i="20"/>
  <c r="G15" i="20"/>
  <c r="H15" i="20"/>
  <c r="I15" i="20"/>
  <c r="J15" i="20"/>
  <c r="K15" i="20"/>
  <c r="L15" i="20"/>
  <c r="M15" i="20"/>
  <c r="N15" i="20"/>
  <c r="O15" i="20"/>
  <c r="E15" i="20"/>
  <c r="F14" i="20"/>
  <c r="G14" i="20"/>
  <c r="H14" i="20"/>
  <c r="I14" i="20"/>
  <c r="J14" i="20"/>
  <c r="K14" i="20"/>
  <c r="L14" i="20"/>
  <c r="M14" i="20"/>
  <c r="N14" i="20"/>
  <c r="O14" i="20"/>
  <c r="E14" i="20"/>
  <c r="D15" i="20"/>
  <c r="D14" i="20"/>
  <c r="F12" i="20"/>
  <c r="G12" i="20"/>
  <c r="H12" i="20"/>
  <c r="I12" i="20"/>
  <c r="J12" i="20"/>
  <c r="K12" i="20"/>
  <c r="L12" i="20"/>
  <c r="M12" i="20"/>
  <c r="N12" i="20"/>
  <c r="O12" i="20"/>
  <c r="F11" i="20"/>
  <c r="G11" i="20"/>
  <c r="H11" i="20"/>
  <c r="I11" i="20"/>
  <c r="J11" i="20"/>
  <c r="K11" i="20"/>
  <c r="L11" i="20"/>
  <c r="M11" i="20"/>
  <c r="N11" i="20"/>
  <c r="O11" i="20"/>
  <c r="E11" i="20"/>
  <c r="E12" i="20"/>
  <c r="D11" i="20"/>
  <c r="D12" i="20"/>
  <c r="F10" i="20"/>
  <c r="G10" i="20"/>
  <c r="H10" i="20"/>
  <c r="I10" i="20"/>
  <c r="J10" i="20"/>
  <c r="K10" i="20"/>
  <c r="L10" i="20"/>
  <c r="M10" i="20"/>
  <c r="N10" i="20"/>
  <c r="O10" i="20"/>
  <c r="E10" i="20"/>
  <c r="D10" i="20"/>
  <c r="F7" i="20"/>
  <c r="G7" i="20"/>
  <c r="H7" i="20"/>
  <c r="I7" i="20"/>
  <c r="J7" i="20"/>
  <c r="K7" i="20"/>
  <c r="L7" i="20"/>
  <c r="M7" i="20"/>
  <c r="N7" i="20"/>
  <c r="O7" i="20"/>
  <c r="E7" i="20"/>
  <c r="D7" i="20"/>
  <c r="F5" i="20"/>
  <c r="G5" i="20"/>
  <c r="H5" i="20"/>
  <c r="I5" i="20"/>
  <c r="J5" i="20"/>
  <c r="K5" i="20"/>
  <c r="L5" i="20"/>
  <c r="M5" i="20"/>
  <c r="N5" i="20"/>
  <c r="O5" i="20"/>
  <c r="E5" i="20"/>
  <c r="D5" i="20"/>
  <c r="F3" i="20"/>
  <c r="G3" i="20"/>
  <c r="H3" i="20"/>
  <c r="I3" i="20"/>
  <c r="J3" i="20"/>
  <c r="K3" i="20"/>
  <c r="L3" i="20"/>
  <c r="M3" i="20"/>
  <c r="N3" i="20"/>
  <c r="O3" i="20"/>
  <c r="E3" i="20"/>
  <c r="D3" i="20"/>
  <c r="E43" i="20" l="1"/>
  <c r="F43" i="20"/>
  <c r="G43" i="20"/>
  <c r="H43" i="20"/>
  <c r="I43" i="20"/>
  <c r="J43" i="20"/>
  <c r="K43" i="20"/>
  <c r="L43" i="20"/>
  <c r="M43" i="20"/>
  <c r="N43" i="20"/>
  <c r="O43" i="20"/>
  <c r="D43" i="20"/>
  <c r="E43" i="15"/>
  <c r="F43" i="15"/>
  <c r="G43" i="15"/>
  <c r="H43" i="15"/>
  <c r="I43" i="15"/>
  <c r="J43" i="15"/>
  <c r="K43" i="15"/>
  <c r="L43" i="15"/>
  <c r="M43" i="15"/>
  <c r="N43" i="15"/>
  <c r="O43" i="15"/>
  <c r="D43" i="15"/>
  <c r="D4" i="19" l="1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D6" i="19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D9" i="19"/>
  <c r="E9" i="19"/>
  <c r="F9" i="19"/>
  <c r="G9" i="19"/>
  <c r="H9" i="19"/>
  <c r="I9" i="19"/>
  <c r="J9" i="19"/>
  <c r="K9" i="19"/>
  <c r="L9" i="19"/>
  <c r="M9" i="19"/>
  <c r="N9" i="19"/>
  <c r="O9" i="19"/>
  <c r="D6" i="20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3" i="20"/>
  <c r="D4" i="20"/>
  <c r="E4" i="20" s="1"/>
  <c r="P5" i="20"/>
  <c r="P7" i="20"/>
  <c r="D8" i="20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D9" i="20"/>
  <c r="D13" i="20" s="1"/>
  <c r="E9" i="20"/>
  <c r="F9" i="20"/>
  <c r="G9" i="20"/>
  <c r="H9" i="20"/>
  <c r="I9" i="20"/>
  <c r="J9" i="20"/>
  <c r="K9" i="20"/>
  <c r="L9" i="20"/>
  <c r="M9" i="20"/>
  <c r="N9" i="20"/>
  <c r="O9" i="20"/>
  <c r="P10" i="20"/>
  <c r="P11" i="20"/>
  <c r="P12" i="20"/>
  <c r="D41" i="20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O40" i="20"/>
  <c r="N40" i="20"/>
  <c r="M40" i="20"/>
  <c r="L40" i="20"/>
  <c r="K40" i="20"/>
  <c r="J40" i="20"/>
  <c r="I40" i="20"/>
  <c r="H40" i="20"/>
  <c r="G40" i="20"/>
  <c r="F40" i="20"/>
  <c r="E40" i="20"/>
  <c r="D40" i="20"/>
  <c r="P39" i="20"/>
  <c r="P38" i="20"/>
  <c r="P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P34" i="20"/>
  <c r="P31" i="20"/>
  <c r="P30" i="20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7" i="20"/>
  <c r="P26" i="20"/>
  <c r="D25" i="20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3" i="20"/>
  <c r="P22" i="20"/>
  <c r="D21" i="20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19" i="20"/>
  <c r="P18" i="20"/>
  <c r="D17" i="20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5" i="20"/>
  <c r="P14" i="20"/>
  <c r="E40" i="15"/>
  <c r="F40" i="15"/>
  <c r="G40" i="15"/>
  <c r="H40" i="15"/>
  <c r="I40" i="15"/>
  <c r="J40" i="15"/>
  <c r="K40" i="15"/>
  <c r="L40" i="15"/>
  <c r="M40" i="15"/>
  <c r="N40" i="15"/>
  <c r="O40" i="15"/>
  <c r="D40" i="15"/>
  <c r="P35" i="20" l="1"/>
  <c r="P24" i="20"/>
  <c r="P16" i="20"/>
  <c r="P32" i="20"/>
  <c r="P28" i="20"/>
  <c r="P36" i="20"/>
  <c r="P20" i="20"/>
  <c r="P9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F4" i="20"/>
  <c r="G4" i="20" s="1"/>
  <c r="H4" i="20" s="1"/>
  <c r="I4" i="20" s="1"/>
  <c r="J4" i="20" s="1"/>
  <c r="K4" i="20" s="1"/>
  <c r="L4" i="20" s="1"/>
  <c r="M4" i="20" s="1"/>
  <c r="N4" i="20" s="1"/>
  <c r="O4" i="20" s="1"/>
  <c r="G9" i="15"/>
  <c r="H9" i="15"/>
  <c r="I9" i="15"/>
  <c r="J9" i="15"/>
  <c r="K9" i="15"/>
  <c r="L9" i="15"/>
  <c r="M9" i="15"/>
  <c r="N9" i="15"/>
  <c r="O9" i="15"/>
  <c r="F9" i="15"/>
  <c r="E9" i="15"/>
  <c r="D9" i="15"/>
  <c r="D68" i="19" l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P67" i="19"/>
  <c r="D66" i="19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P65" i="19"/>
  <c r="H35" i="19"/>
  <c r="P43" i="19"/>
  <c r="P45" i="19"/>
  <c r="P47" i="19"/>
  <c r="P49" i="19"/>
  <c r="P51" i="19"/>
  <c r="P53" i="19"/>
  <c r="P55" i="19"/>
  <c r="P57" i="19"/>
  <c r="P59" i="19"/>
  <c r="P61" i="19"/>
  <c r="P63" i="19"/>
  <c r="P69" i="19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D62" i="19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D46" i="19"/>
  <c r="E46" i="19" s="1"/>
  <c r="F46" i="19" s="1"/>
  <c r="G46" i="19" s="1"/>
  <c r="D60" i="19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D58" i="19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D54" i="19"/>
  <c r="E54" i="19" s="1"/>
  <c r="F54" i="19" s="1"/>
  <c r="G54" i="19" s="1"/>
  <c r="D52" i="19"/>
  <c r="E52" i="19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D50" i="19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D48" i="19"/>
  <c r="E48" i="19" s="1"/>
  <c r="F48" i="19" s="1"/>
  <c r="G48" i="19" s="1"/>
  <c r="H48" i="19" s="1"/>
  <c r="I48" i="19" s="1"/>
  <c r="J48" i="19" s="1"/>
  <c r="K48" i="19" s="1"/>
  <c r="L48" i="19" s="1"/>
  <c r="M48" i="19" s="1"/>
  <c r="N48" i="19" s="1"/>
  <c r="O48" i="19" s="1"/>
  <c r="D44" i="19"/>
  <c r="E44" i="19" s="1"/>
  <c r="D41" i="15"/>
  <c r="D36" i="15"/>
  <c r="N35" i="19"/>
  <c r="M35" i="19"/>
  <c r="K36" i="19"/>
  <c r="J35" i="19"/>
  <c r="I36" i="19"/>
  <c r="D38" i="19"/>
  <c r="D36" i="19"/>
  <c r="D35" i="19"/>
  <c r="N36" i="19"/>
  <c r="M36" i="19"/>
  <c r="J36" i="19"/>
  <c r="I35" i="19"/>
  <c r="L35" i="19"/>
  <c r="L36" i="19"/>
  <c r="G36" i="19"/>
  <c r="G35" i="19"/>
  <c r="G36" i="15"/>
  <c r="F36" i="15"/>
  <c r="K35" i="19"/>
  <c r="D42" i="19"/>
  <c r="O36" i="19"/>
  <c r="R34" i="19"/>
  <c r="F35" i="19"/>
  <c r="F35" i="15" l="1"/>
  <c r="E35" i="15"/>
  <c r="H54" i="19"/>
  <c r="I54" i="19" s="1"/>
  <c r="J54" i="19" s="1"/>
  <c r="K54" i="19" s="1"/>
  <c r="L54" i="19" s="1"/>
  <c r="M54" i="19" s="1"/>
  <c r="N54" i="19" s="1"/>
  <c r="O54" i="19" s="1"/>
  <c r="P52" i="19"/>
  <c r="P50" i="19"/>
  <c r="P48" i="19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34" i="19"/>
  <c r="H36" i="19"/>
  <c r="E38" i="19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O35" i="19"/>
  <c r="P11" i="15"/>
  <c r="P30" i="19"/>
  <c r="P12" i="15"/>
  <c r="H36" i="15"/>
  <c r="P14" i="19"/>
  <c r="E36" i="15"/>
  <c r="D25" i="15"/>
  <c r="E25" i="15" s="1"/>
  <c r="P26" i="19"/>
  <c r="P23" i="19"/>
  <c r="E41" i="15"/>
  <c r="F41" i="15" s="1"/>
  <c r="G41" i="15" s="1"/>
  <c r="H41" i="15" s="1"/>
  <c r="I41" i="15" s="1"/>
  <c r="J41" i="15" s="1"/>
  <c r="K41" i="15" s="1"/>
  <c r="L41" i="15" s="1"/>
  <c r="M41" i="15" s="1"/>
  <c r="D35" i="15"/>
  <c r="P19" i="19"/>
  <c r="D25" i="19"/>
  <c r="J35" i="15"/>
  <c r="J36" i="15"/>
  <c r="H46" i="19"/>
  <c r="I46" i="19" s="1"/>
  <c r="J46" i="19" s="1"/>
  <c r="K46" i="19" s="1"/>
  <c r="L46" i="19" s="1"/>
  <c r="M46" i="19" s="1"/>
  <c r="N46" i="19" s="1"/>
  <c r="O46" i="19" s="1"/>
  <c r="P14" i="15"/>
  <c r="D4" i="15"/>
  <c r="E4" i="15" s="1"/>
  <c r="F4" i="15" s="1"/>
  <c r="G4" i="15" s="1"/>
  <c r="I36" i="15"/>
  <c r="P40" i="19"/>
  <c r="P11" i="19"/>
  <c r="P18" i="19"/>
  <c r="E36" i="19"/>
  <c r="P56" i="19"/>
  <c r="P12" i="19"/>
  <c r="P22" i="19"/>
  <c r="P10" i="15"/>
  <c r="H35" i="15"/>
  <c r="I35" i="15"/>
  <c r="D41" i="19"/>
  <c r="P37" i="19"/>
  <c r="P31" i="19"/>
  <c r="P15" i="19"/>
  <c r="P27" i="19"/>
  <c r="D6" i="15"/>
  <c r="E6" i="15" s="1"/>
  <c r="F6" i="15" s="1"/>
  <c r="G6" i="15" s="1"/>
  <c r="H6" i="15" s="1"/>
  <c r="I6" i="15" s="1"/>
  <c r="J6" i="15" s="1"/>
  <c r="P37" i="15"/>
  <c r="P18" i="15"/>
  <c r="F36" i="19"/>
  <c r="E35" i="19"/>
  <c r="P10" i="19"/>
  <c r="P36" i="19" l="1"/>
  <c r="P35" i="19"/>
  <c r="P54" i="19"/>
  <c r="P46" i="19"/>
  <c r="P44" i="19"/>
  <c r="E41" i="19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P70" i="19"/>
  <c r="K6" i="15"/>
  <c r="L6" i="15" s="1"/>
  <c r="M6" i="15" s="1"/>
  <c r="N6" i="15" s="1"/>
  <c r="O6" i="15" s="1"/>
  <c r="P15" i="15"/>
  <c r="P16" i="15" s="1"/>
  <c r="P5" i="15"/>
  <c r="N41" i="15"/>
  <c r="O41" i="15" s="1"/>
  <c r="D17" i="15"/>
  <c r="E17" i="15" s="1"/>
  <c r="F17" i="15" s="1"/>
  <c r="G17" i="15" s="1"/>
  <c r="H17" i="15" s="1"/>
  <c r="D29" i="19"/>
  <c r="P27" i="15"/>
  <c r="E25" i="19"/>
  <c r="F25" i="19" s="1"/>
  <c r="G25" i="19" s="1"/>
  <c r="H25" i="19" s="1"/>
  <c r="D33" i="19"/>
  <c r="D33" i="20" s="1"/>
  <c r="P19" i="15"/>
  <c r="P20" i="15" s="1"/>
  <c r="K35" i="15"/>
  <c r="P71" i="19"/>
  <c r="P73" i="19"/>
  <c r="P30" i="15"/>
  <c r="D8" i="15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7" i="15"/>
  <c r="P38" i="15"/>
  <c r="E42" i="19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K36" i="15"/>
  <c r="P22" i="15"/>
  <c r="P31" i="15"/>
  <c r="P26" i="15"/>
  <c r="P39" i="19"/>
  <c r="P72" i="19"/>
  <c r="G35" i="15"/>
  <c r="L36" i="15"/>
  <c r="P28" i="19"/>
  <c r="F25" i="15"/>
  <c r="G25" i="15" s="1"/>
  <c r="H25" i="15" s="1"/>
  <c r="I25" i="15" s="1"/>
  <c r="J25" i="15" s="1"/>
  <c r="H4" i="15"/>
  <c r="I4" i="15" s="1"/>
  <c r="J4" i="15" s="1"/>
  <c r="K4" i="15" s="1"/>
  <c r="L4" i="15" s="1"/>
  <c r="M4" i="15" s="1"/>
  <c r="P23" i="15"/>
  <c r="L35" i="15"/>
  <c r="D21" i="15"/>
  <c r="E21" i="15" s="1"/>
  <c r="F21" i="15" s="1"/>
  <c r="P7" i="19"/>
  <c r="P3" i="15"/>
  <c r="P5" i="19"/>
  <c r="P39" i="15"/>
  <c r="P28" i="15" l="1"/>
  <c r="K25" i="15"/>
  <c r="L25" i="15" s="1"/>
  <c r="M25" i="15" s="1"/>
  <c r="N25" i="15" s="1"/>
  <c r="O25" i="15" s="1"/>
  <c r="P32" i="19"/>
  <c r="P24" i="19"/>
  <c r="G21" i="15"/>
  <c r="H21" i="15" s="1"/>
  <c r="I21" i="15" s="1"/>
  <c r="J21" i="15" s="1"/>
  <c r="K21" i="15" s="1"/>
  <c r="L21" i="15" s="1"/>
  <c r="M21" i="15" s="1"/>
  <c r="N21" i="15" s="1"/>
  <c r="O21" i="15" s="1"/>
  <c r="M35" i="15"/>
  <c r="M36" i="15"/>
  <c r="P24" i="15"/>
  <c r="D21" i="19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I17" i="15"/>
  <c r="J17" i="15" s="1"/>
  <c r="K17" i="15" s="1"/>
  <c r="L17" i="15" s="1"/>
  <c r="M17" i="15" s="1"/>
  <c r="N17" i="15" s="1"/>
  <c r="O17" i="15" s="1"/>
  <c r="E33" i="19"/>
  <c r="P3" i="19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D17" i="19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6" i="19"/>
  <c r="N4" i="15"/>
  <c r="O4" i="15" s="1"/>
  <c r="D13" i="19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9" i="19"/>
  <c r="P32" i="15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9" i="15"/>
  <c r="I25" i="19"/>
  <c r="J25" i="19" s="1"/>
  <c r="K25" i="19" s="1"/>
  <c r="L25" i="19" s="1"/>
  <c r="M25" i="19" s="1"/>
  <c r="N25" i="19" s="1"/>
  <c r="O25" i="19" s="1"/>
  <c r="P20" i="19"/>
  <c r="F33" i="19" l="1"/>
  <c r="E33" i="20"/>
  <c r="N36" i="15"/>
  <c r="N35" i="15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G33" i="19" l="1"/>
  <c r="F33" i="20"/>
  <c r="O35" i="15"/>
  <c r="P34" i="15"/>
  <c r="O36" i="15"/>
  <c r="H33" i="19" l="1"/>
  <c r="G33" i="20"/>
  <c r="P35" i="15"/>
  <c r="P36" i="15"/>
  <c r="I33" i="19" l="1"/>
  <c r="H33" i="20"/>
  <c r="J33" i="19" l="1"/>
  <c r="I33" i="20"/>
  <c r="K33" i="19" l="1"/>
  <c r="J33" i="20"/>
  <c r="L33" i="19" l="1"/>
  <c r="K33" i="20"/>
  <c r="M33" i="19" l="1"/>
  <c r="L33" i="20"/>
  <c r="N33" i="19" l="1"/>
  <c r="M33" i="20"/>
  <c r="O33" i="19" l="1"/>
  <c r="O33" i="20" s="1"/>
  <c r="N3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Le Van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I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Safety Sup: 0
From STOP: 32</t>
        </r>
      </text>
    </comment>
    <comment ref="J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53</t>
        </r>
      </text>
    </comment>
    <comment ref="K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6
STOP: 46</t>
        </r>
      </text>
    </comment>
    <comment ref="L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32</t>
        </r>
      </text>
    </comment>
    <comment ref="M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0
STOP: 28</t>
        </r>
      </text>
    </comment>
    <comment ref="B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Cộng dồn
Form 2</t>
        </r>
      </text>
    </comment>
    <comment ref="B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Thiệt hại tài sản dưới 1000USD (Form 1)</t>
        </r>
      </text>
    </comment>
    <comment ref="B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chết người
Form 1</t>
        </r>
      </text>
    </comment>
    <comment ref="B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mất ngày công lao động
Form 1</t>
        </r>
      </text>
    </comment>
    <comment ref="B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thuyên chuyển công tác
Form 1</t>
        </r>
      </text>
    </comment>
    <comment ref="B2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điều trị y tế
Form 1</t>
        </r>
      </text>
    </comment>
    <comment ref="B2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sơ cứu
Form 1</t>
        </r>
      </text>
    </comment>
    <comment ref="B3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bằng tay</t>
        </r>
      </text>
    </comment>
    <comment ref="B3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D3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Cong thức chưa chính xác</t>
        </r>
      </text>
    </comment>
    <comment ref="B36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Thuộc modul GI</t>
        </r>
      </text>
    </comment>
    <comment ref="B4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Incident + Accident Investigation
Form 1</t>
        </r>
      </text>
    </comment>
    <comment ref="B5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3</t>
        </r>
      </text>
    </comment>
    <comment ref="B5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2</t>
        </r>
      </text>
    </comment>
    <comment ref="B7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1</t>
        </r>
      </text>
    </comment>
    <comment ref="B7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Le Van</author>
  </authors>
  <commentList>
    <comment ref="I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Le Van</author>
  </authors>
  <commentList>
    <comment ref="I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sharedStrings.xml><?xml version="1.0" encoding="utf-8"?>
<sst xmlns="http://schemas.openxmlformats.org/spreadsheetml/2006/main" count="255" uniqueCount="118">
  <si>
    <t>Unsafe act</t>
  </si>
  <si>
    <t>Near miss</t>
  </si>
  <si>
    <t xml:space="preserve">Work permit </t>
  </si>
  <si>
    <t>Total</t>
  </si>
  <si>
    <t>Oct.</t>
  </si>
  <si>
    <t>Nov.</t>
  </si>
  <si>
    <t>Dec.</t>
  </si>
  <si>
    <t>Incident / Accident</t>
  </si>
  <si>
    <t>Jan.</t>
  </si>
  <si>
    <t>Feb.</t>
  </si>
  <si>
    <t>March</t>
  </si>
  <si>
    <t>April</t>
  </si>
  <si>
    <t>May</t>
  </si>
  <si>
    <t>June</t>
  </si>
  <si>
    <t>July</t>
  </si>
  <si>
    <t>August</t>
  </si>
  <si>
    <t>Sep.</t>
  </si>
  <si>
    <t>Fatality</t>
  </si>
  <si>
    <t>RWC</t>
  </si>
  <si>
    <t>MTC</t>
  </si>
  <si>
    <t>LTA</t>
  </si>
  <si>
    <t>Man hours</t>
  </si>
  <si>
    <t>LTA rate</t>
  </si>
  <si>
    <t>RWC rate</t>
  </si>
  <si>
    <t>First Aid</t>
  </si>
  <si>
    <t>Environment</t>
  </si>
  <si>
    <t>P.D(&lt;1000USD)</t>
  </si>
  <si>
    <t>P.D (&gt;1000USD)</t>
  </si>
  <si>
    <t>P.D(&gt;10000USD)</t>
  </si>
  <si>
    <t>Workplace</t>
  </si>
  <si>
    <t>Traffic</t>
  </si>
  <si>
    <t>Property damage</t>
  </si>
  <si>
    <t>Unsafe condition</t>
  </si>
  <si>
    <t xml:space="preserve">Iternal: Operation, maintenance, tally, HR, HSE </t>
  </si>
  <si>
    <t xml:space="preserve">Iternal + External : Operation, maintenance, tally, HR, HSE, contractor, customer </t>
  </si>
  <si>
    <t>Others</t>
  </si>
  <si>
    <t>INTERNAL</t>
  </si>
  <si>
    <t>MONTHLY INTERNAL SAFETY STATISTIC</t>
  </si>
  <si>
    <t>MONTHLY EXTERNAL SAFETY STATISTIC</t>
  </si>
  <si>
    <t>Training Hour Internal</t>
  </si>
  <si>
    <t>11.1</t>
  </si>
  <si>
    <t>GI Cumulation</t>
  </si>
  <si>
    <t>11.2</t>
  </si>
  <si>
    <t>GI target</t>
  </si>
  <si>
    <t>11.3</t>
  </si>
  <si>
    <t>GI target Cumulation</t>
  </si>
  <si>
    <t>JHA</t>
  </si>
  <si>
    <t>12.1</t>
  </si>
  <si>
    <t>JHA Cumulation</t>
  </si>
  <si>
    <t>12.2</t>
  </si>
  <si>
    <t>JHA target</t>
  </si>
  <si>
    <t>12.3</t>
  </si>
  <si>
    <t>JHA target Cumulation</t>
  </si>
  <si>
    <t>In./Ac. Investigation</t>
  </si>
  <si>
    <t>13.1</t>
  </si>
  <si>
    <t>In./Ac.  Cumulation</t>
  </si>
  <si>
    <t>13.2</t>
  </si>
  <si>
    <t>In./Ac. target</t>
  </si>
  <si>
    <t>13.3</t>
  </si>
  <si>
    <t>In./Ac. target Cumulation</t>
  </si>
  <si>
    <t>Stop card</t>
  </si>
  <si>
    <t>14.1</t>
  </si>
  <si>
    <t>Stop card  Cumulation</t>
  </si>
  <si>
    <t>14.2</t>
  </si>
  <si>
    <t>Stop card target</t>
  </si>
  <si>
    <t>14.3</t>
  </si>
  <si>
    <t>Stop card target Cumulation</t>
  </si>
  <si>
    <t>9.1</t>
  </si>
  <si>
    <t>Permit Cumulation</t>
  </si>
  <si>
    <t>10.1</t>
  </si>
  <si>
    <t>Training hour Cumulation</t>
  </si>
  <si>
    <t>10.2</t>
  </si>
  <si>
    <t>Training hour Target</t>
  </si>
  <si>
    <t>10.3</t>
  </si>
  <si>
    <t>Training hour cumulation target</t>
  </si>
  <si>
    <t>EXTERNAL</t>
  </si>
  <si>
    <t>Work permit (WP) audit</t>
  </si>
  <si>
    <t>WP audit Cumulation</t>
  </si>
  <si>
    <t>WP audit target</t>
  </si>
  <si>
    <t>WP audit target Cumulation</t>
  </si>
  <si>
    <t>8.1</t>
  </si>
  <si>
    <t>9.2</t>
  </si>
  <si>
    <t>9.3</t>
  </si>
  <si>
    <t>General Inspection (GI)</t>
  </si>
  <si>
    <t>Meeting</t>
  </si>
  <si>
    <t>Toolbox talk</t>
  </si>
  <si>
    <t>Stand down</t>
  </si>
  <si>
    <t>After safety committee meeting</t>
  </si>
  <si>
    <t>Safety talk</t>
  </si>
  <si>
    <t>Safety talk Cumulation</t>
  </si>
  <si>
    <t>Safety talk target</t>
  </si>
  <si>
    <t>Safety talk target Cumulation</t>
  </si>
  <si>
    <t>Unsafe act Cumulation</t>
  </si>
  <si>
    <t>Unsafe condition cumulation</t>
  </si>
  <si>
    <t>Near miss cumulation</t>
  </si>
  <si>
    <t>Property damage cumulation</t>
  </si>
  <si>
    <t>Fatality cumulation</t>
  </si>
  <si>
    <t>LTA cumulation</t>
  </si>
  <si>
    <t>RWC cumulation</t>
  </si>
  <si>
    <t>MTC cumulation</t>
  </si>
  <si>
    <t>First aid cumulation</t>
  </si>
  <si>
    <t>Environment cumulation</t>
  </si>
  <si>
    <t>Unsafe act Cum.</t>
  </si>
  <si>
    <t>Unsafe condition Cum.</t>
  </si>
  <si>
    <t>Near miss Cum.</t>
  </si>
  <si>
    <t>Property damage Cum.</t>
  </si>
  <si>
    <t>Fatality Cum.</t>
  </si>
  <si>
    <t>LTA Cum.</t>
  </si>
  <si>
    <t>RWC Cum.</t>
  </si>
  <si>
    <t>MTC Cum.</t>
  </si>
  <si>
    <t>First Aid Cum.</t>
  </si>
  <si>
    <t>Unsafe action</t>
  </si>
  <si>
    <t>5 HPE (Hazard)</t>
  </si>
  <si>
    <t>5 HPE (NM/Incident)</t>
  </si>
  <si>
    <t>5 HPE (STOP)</t>
  </si>
  <si>
    <t>INTERNAL &amp; EXTERNAL</t>
  </si>
  <si>
    <t>MONTHLY INTERNAL &amp; EXTERNAL SAFETY STATISTIC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</si>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</sst>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9" x14ac:knownFonts="1"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 tint="0.3999755851924192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rgb="FF7AC1D4"/>
      <name val="Arial"/>
      <family val="2"/>
      <scheme val="minor"/>
    </font>
    <font>
      <b/>
      <i/>
      <sz val="10"/>
      <color rgb="FF00B05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i/>
      <sz val="10"/>
      <color rgb="FF7030A0"/>
      <name val="Arial"/>
      <family val="2"/>
      <scheme val="minor"/>
    </font>
    <font>
      <b/>
      <sz val="11"/>
      <color rgb="FF7030A0"/>
      <name val="Arial"/>
      <family val="2"/>
    </font>
    <font>
      <b/>
      <sz val="11"/>
      <color rgb="FF92D050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i/>
      <sz val="10"/>
      <color rgb="FFA162D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1">
    <xf numFmtId="0" fontId="0" fillId="0" borderId="0" xfId="0"/>
    <xf numFmtId="41" fontId="0" fillId="0" borderId="0" xfId="0" applyNumberFormat="1"/>
    <xf numFmtId="41" fontId="6" fillId="0" borderId="7" xfId="0" applyNumberFormat="1" applyFont="1" applyBorder="1" applyAlignment="1">
      <alignment horizontal="center"/>
    </xf>
    <xf numFmtId="41" fontId="7" fillId="0" borderId="7" xfId="0" applyNumberFormat="1" applyFont="1" applyBorder="1" applyAlignment="1">
      <alignment horizontal="center"/>
    </xf>
    <xf numFmtId="41" fontId="0" fillId="0" borderId="3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4" fillId="0" borderId="15" xfId="0" applyNumberFormat="1" applyFont="1" applyFill="1" applyBorder="1" applyAlignment="1">
      <alignment horizontal="center" vertical="center"/>
    </xf>
    <xf numFmtId="41" fontId="9" fillId="0" borderId="11" xfId="0" applyNumberFormat="1" applyFont="1" applyBorder="1"/>
    <xf numFmtId="41" fontId="9" fillId="0" borderId="12" xfId="0" applyNumberFormat="1" applyFont="1" applyBorder="1" applyAlignment="1"/>
    <xf numFmtId="41" fontId="9" fillId="0" borderId="7" xfId="0" applyNumberFormat="1" applyFont="1" applyBorder="1" applyAlignment="1"/>
    <xf numFmtId="41" fontId="0" fillId="0" borderId="12" xfId="0" applyNumberFormat="1" applyBorder="1"/>
    <xf numFmtId="41" fontId="0" fillId="0" borderId="7" xfId="0" applyNumberFormat="1" applyBorder="1"/>
    <xf numFmtId="41" fontId="0" fillId="0" borderId="11" xfId="0" quotePrefix="1" applyNumberFormat="1" applyBorder="1"/>
    <xf numFmtId="41" fontId="0" fillId="0" borderId="22" xfId="0" applyNumberFormat="1" applyBorder="1" applyAlignment="1"/>
    <xf numFmtId="41" fontId="0" fillId="0" borderId="21" xfId="0" applyNumberFormat="1" applyBorder="1" applyAlignment="1"/>
    <xf numFmtId="41" fontId="10" fillId="0" borderId="11" xfId="0" applyNumberFormat="1" applyFont="1" applyBorder="1"/>
    <xf numFmtId="41" fontId="11" fillId="0" borderId="11" xfId="0" applyNumberFormat="1" applyFont="1" applyBorder="1"/>
    <xf numFmtId="41" fontId="11" fillId="0" borderId="12" xfId="0" applyNumberFormat="1" applyFont="1" applyBorder="1" applyAlignment="1"/>
    <xf numFmtId="41" fontId="11" fillId="0" borderId="7" xfId="0" applyNumberFormat="1" applyFont="1" applyBorder="1" applyAlignment="1"/>
    <xf numFmtId="41" fontId="12" fillId="0" borderId="11" xfId="0" applyNumberFormat="1" applyFont="1" applyFill="1" applyBorder="1" applyAlignment="1"/>
    <xf numFmtId="41" fontId="12" fillId="0" borderId="12" xfId="0" applyNumberFormat="1" applyFont="1" applyFill="1" applyBorder="1" applyAlignment="1"/>
    <xf numFmtId="41" fontId="13" fillId="0" borderId="12" xfId="0" applyNumberFormat="1" applyFont="1" applyBorder="1"/>
    <xf numFmtId="41" fontId="14" fillId="0" borderId="12" xfId="0" applyNumberFormat="1" applyFont="1" applyBorder="1"/>
    <xf numFmtId="41" fontId="0" fillId="0" borderId="12" xfId="0" applyNumberFormat="1" applyBorder="1" applyAlignment="1"/>
    <xf numFmtId="41" fontId="0" fillId="0" borderId="7" xfId="0" applyNumberFormat="1" applyBorder="1" applyAlignment="1"/>
    <xf numFmtId="41" fontId="15" fillId="0" borderId="11" xfId="0" applyNumberFormat="1" applyFont="1" applyBorder="1" applyAlignment="1"/>
    <xf numFmtId="41" fontId="16" fillId="0" borderId="12" xfId="0" applyNumberFormat="1" applyFont="1" applyBorder="1" applyAlignment="1"/>
    <xf numFmtId="41" fontId="17" fillId="0" borderId="11" xfId="0" applyNumberFormat="1" applyFont="1" applyBorder="1" applyAlignment="1"/>
    <xf numFmtId="41" fontId="17" fillId="0" borderId="12" xfId="0" applyNumberFormat="1" applyFont="1" applyBorder="1" applyAlignment="1"/>
    <xf numFmtId="41" fontId="18" fillId="0" borderId="11" xfId="0" applyNumberFormat="1" applyFont="1" applyBorder="1" applyAlignment="1">
      <alignment vertical="center" textRotation="90" wrapText="1"/>
    </xf>
    <xf numFmtId="41" fontId="19" fillId="0" borderId="12" xfId="0" applyNumberFormat="1" applyFont="1" applyBorder="1" applyAlignment="1"/>
    <xf numFmtId="41" fontId="7" fillId="0" borderId="12" xfId="0" applyNumberFormat="1" applyFont="1" applyBorder="1" applyAlignment="1">
      <alignment vertical="center"/>
    </xf>
    <xf numFmtId="41" fontId="20" fillId="0" borderId="11" xfId="0" applyNumberFormat="1" applyFont="1" applyBorder="1" applyAlignment="1">
      <alignment vertical="center" wrapText="1"/>
    </xf>
    <xf numFmtId="41" fontId="20" fillId="0" borderId="12" xfId="0" applyNumberFormat="1" applyFont="1" applyBorder="1" applyAlignment="1">
      <alignment vertical="center"/>
    </xf>
    <xf numFmtId="41" fontId="4" fillId="0" borderId="11" xfId="0" applyNumberFormat="1" applyFont="1" applyBorder="1" applyAlignment="1"/>
    <xf numFmtId="41" fontId="4" fillId="0" borderId="12" xfId="0" applyNumberFormat="1" applyFont="1" applyBorder="1" applyAlignment="1"/>
    <xf numFmtId="41" fontId="21" fillId="0" borderId="11" xfId="0" applyNumberFormat="1" applyFont="1" applyBorder="1" applyAlignment="1">
      <alignment vertical="center" wrapText="1"/>
    </xf>
    <xf numFmtId="41" fontId="22" fillId="0" borderId="11" xfId="0" applyNumberFormat="1" applyFont="1" applyBorder="1" applyAlignment="1"/>
    <xf numFmtId="41" fontId="22" fillId="0" borderId="12" xfId="0" applyNumberFormat="1" applyFont="1" applyBorder="1" applyAlignment="1"/>
    <xf numFmtId="41" fontId="10" fillId="0" borderId="12" xfId="0" applyNumberFormat="1" applyFont="1" applyBorder="1" applyAlignment="1"/>
    <xf numFmtId="41" fontId="5" fillId="0" borderId="11" xfId="0" applyNumberFormat="1" applyFont="1" applyBorder="1"/>
    <xf numFmtId="41" fontId="15" fillId="0" borderId="17" xfId="0" applyNumberFormat="1" applyFont="1" applyBorder="1" applyAlignment="1"/>
    <xf numFmtId="41" fontId="15" fillId="0" borderId="18" xfId="0" applyNumberFormat="1" applyFont="1" applyBorder="1" applyAlignment="1"/>
    <xf numFmtId="41" fontId="0" fillId="0" borderId="3" xfId="0" applyNumberFormat="1" applyBorder="1"/>
    <xf numFmtId="49" fontId="23" fillId="0" borderId="5" xfId="0" applyNumberFormat="1" applyFont="1" applyBorder="1" applyAlignment="1"/>
    <xf numFmtId="41" fontId="0" fillId="0" borderId="4" xfId="0" applyNumberFormat="1" applyBorder="1" applyAlignment="1">
      <alignment horizontal="center" vertical="center"/>
    </xf>
    <xf numFmtId="41" fontId="23" fillId="0" borderId="15" xfId="0" applyNumberFormat="1" applyFont="1" applyBorder="1" applyAlignment="1">
      <alignment horizontal="center"/>
    </xf>
    <xf numFmtId="41" fontId="15" fillId="0" borderId="23" xfId="0" applyNumberFormat="1" applyFont="1" applyBorder="1" applyAlignment="1"/>
    <xf numFmtId="41" fontId="15" fillId="0" borderId="7" xfId="0" applyNumberFormat="1" applyFont="1" applyBorder="1" applyAlignment="1"/>
    <xf numFmtId="41" fontId="17" fillId="0" borderId="7" xfId="0" applyNumberFormat="1" applyFont="1" applyBorder="1" applyAlignment="1"/>
    <xf numFmtId="41" fontId="19" fillId="0" borderId="7" xfId="0" applyNumberFormat="1" applyFont="1" applyBorder="1" applyAlignment="1"/>
    <xf numFmtId="41" fontId="20" fillId="0" borderId="7" xfId="0" applyNumberFormat="1" applyFont="1" applyBorder="1" applyAlignment="1">
      <alignment vertical="center"/>
    </xf>
    <xf numFmtId="41" fontId="4" fillId="0" borderId="7" xfId="0" applyNumberFormat="1" applyFont="1" applyBorder="1" applyAlignment="1"/>
    <xf numFmtId="41" fontId="10" fillId="0" borderId="7" xfId="0" applyNumberFormat="1" applyFont="1" applyBorder="1" applyAlignment="1"/>
    <xf numFmtId="41" fontId="5" fillId="0" borderId="22" xfId="0" applyNumberFormat="1" applyFont="1" applyBorder="1" applyAlignment="1"/>
    <xf numFmtId="41" fontId="5" fillId="0" borderId="21" xfId="0" applyNumberFormat="1" applyFont="1" applyBorder="1" applyAlignment="1"/>
    <xf numFmtId="41" fontId="0" fillId="0" borderId="0" xfId="0" quotePrefix="1" applyNumberFormat="1" applyBorder="1"/>
    <xf numFmtId="41" fontId="0" fillId="0" borderId="0" xfId="0" applyNumberFormat="1" applyBorder="1" applyAlignment="1"/>
    <xf numFmtId="41" fontId="24" fillId="0" borderId="11" xfId="0" applyNumberFormat="1" applyFont="1" applyBorder="1"/>
    <xf numFmtId="41" fontId="0" fillId="0" borderId="2" xfId="0" quotePrefix="1" applyNumberFormat="1" applyBorder="1"/>
    <xf numFmtId="41" fontId="0" fillId="0" borderId="6" xfId="0" quotePrefix="1" applyNumberFormat="1" applyBorder="1"/>
    <xf numFmtId="0" fontId="12" fillId="0" borderId="22" xfId="0" applyNumberFormat="1" applyFont="1" applyFill="1" applyBorder="1" applyAlignment="1"/>
    <xf numFmtId="41" fontId="0" fillId="0" borderId="21" xfId="0" applyNumberFormat="1" applyFont="1" applyBorder="1" applyAlignment="1"/>
    <xf numFmtId="41" fontId="0" fillId="0" borderId="24" xfId="0" applyNumberFormat="1" applyFont="1" applyBorder="1" applyAlignment="1"/>
    <xf numFmtId="0" fontId="0" fillId="0" borderId="22" xfId="0" applyNumberFormat="1" applyFont="1" applyFill="1" applyBorder="1" applyAlignment="1"/>
    <xf numFmtId="0" fontId="0" fillId="0" borderId="25" xfId="0" applyNumberFormat="1" applyFont="1" applyFill="1" applyBorder="1" applyAlignment="1"/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5" fillId="0" borderId="12" xfId="0" applyNumberFormat="1" applyFont="1" applyBorder="1" applyAlignment="1">
      <alignment horizontal="left"/>
    </xf>
    <xf numFmtId="41" fontId="21" fillId="0" borderId="21" xfId="0" applyNumberFormat="1" applyFont="1" applyBorder="1" applyAlignment="1">
      <alignment vertical="center"/>
    </xf>
    <xf numFmtId="41" fontId="21" fillId="0" borderId="22" xfId="0" applyNumberFormat="1" applyFont="1" applyBorder="1" applyAlignment="1">
      <alignment horizontal="left" vertical="center"/>
    </xf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6" fillId="0" borderId="20" xfId="0" applyNumberFormat="1" applyFont="1" applyBorder="1" applyAlignment="1">
      <alignment horizontal="center" vertical="center"/>
    </xf>
    <xf numFmtId="41" fontId="26" fillId="0" borderId="18" xfId="0" applyNumberFormat="1" applyFont="1" applyBorder="1" applyAlignment="1">
      <alignment horizontal="center" vertical="center"/>
    </xf>
    <xf numFmtId="41" fontId="27" fillId="0" borderId="23" xfId="0" applyNumberFormat="1" applyFont="1" applyBorder="1" applyAlignment="1">
      <alignment horizontal="center" vertical="center"/>
    </xf>
    <xf numFmtId="41" fontId="26" fillId="0" borderId="19" xfId="0" applyNumberFormat="1" applyFont="1" applyBorder="1" applyAlignment="1">
      <alignment horizontal="center" vertical="center"/>
    </xf>
    <xf numFmtId="41" fontId="26" fillId="0" borderId="12" xfId="0" applyNumberFormat="1" applyFont="1" applyBorder="1" applyAlignment="1">
      <alignment horizontal="center" vertical="center"/>
    </xf>
    <xf numFmtId="41" fontId="27" fillId="0" borderId="7" xfId="0" applyNumberFormat="1" applyFont="1" applyBorder="1" applyAlignment="1">
      <alignment horizontal="center" vertical="center"/>
    </xf>
    <xf numFmtId="41" fontId="26" fillId="0" borderId="19" xfId="1" applyNumberFormat="1" applyFont="1" applyBorder="1" applyAlignment="1">
      <alignment horizontal="center" vertical="center"/>
    </xf>
    <xf numFmtId="41" fontId="26" fillId="0" borderId="12" xfId="1" applyNumberFormat="1" applyFont="1" applyBorder="1" applyAlignment="1">
      <alignment horizontal="center" vertical="center"/>
    </xf>
    <xf numFmtId="41" fontId="27" fillId="0" borderId="7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41" fontId="26" fillId="0" borderId="19" xfId="0" applyNumberFormat="1" applyFont="1" applyBorder="1"/>
    <xf numFmtId="41" fontId="26" fillId="0" borderId="12" xfId="0" applyNumberFormat="1" applyFont="1" applyBorder="1"/>
    <xf numFmtId="41" fontId="26" fillId="0" borderId="11" xfId="0" applyNumberFormat="1" applyFont="1" applyBorder="1"/>
    <xf numFmtId="41" fontId="26" fillId="0" borderId="13" xfId="0" applyNumberFormat="1" applyFont="1" applyBorder="1"/>
    <xf numFmtId="41" fontId="26" fillId="0" borderId="14" xfId="0" applyNumberFormat="1" applyFont="1" applyBorder="1"/>
    <xf numFmtId="41" fontId="26" fillId="0" borderId="0" xfId="0" applyNumberFormat="1" applyFont="1" applyBorder="1"/>
    <xf numFmtId="41" fontId="26" fillId="0" borderId="0" xfId="0" applyNumberFormat="1" applyFont="1"/>
    <xf numFmtId="41" fontId="26" fillId="0" borderId="9" xfId="0" applyNumberFormat="1" applyFont="1" applyBorder="1" applyAlignment="1">
      <alignment horizontal="center" vertical="center"/>
    </xf>
    <xf numFmtId="41" fontId="26" fillId="0" borderId="10" xfId="0" applyNumberFormat="1" applyFont="1" applyBorder="1" applyAlignment="1">
      <alignment horizontal="center" vertical="center"/>
    </xf>
    <xf numFmtId="41" fontId="27" fillId="0" borderId="8" xfId="0" applyNumberFormat="1" applyFont="1" applyBorder="1" applyAlignment="1">
      <alignment horizontal="center" vertical="center"/>
    </xf>
    <xf numFmtId="41" fontId="26" fillId="0" borderId="17" xfId="0" applyNumberFormat="1" applyFont="1" applyBorder="1" applyAlignment="1">
      <alignment horizontal="center" vertical="center"/>
    </xf>
    <xf numFmtId="41" fontId="26" fillId="0" borderId="11" xfId="0" applyNumberFormat="1" applyFont="1" applyBorder="1" applyAlignment="1">
      <alignment horizontal="center" vertical="center"/>
    </xf>
    <xf numFmtId="41" fontId="26" fillId="0" borderId="13" xfId="0" applyNumberFormat="1" applyFont="1" applyBorder="1" applyAlignment="1">
      <alignment horizontal="center" vertical="center"/>
    </xf>
    <xf numFmtId="41" fontId="26" fillId="0" borderId="14" xfId="0" applyNumberFormat="1" applyFont="1" applyBorder="1" applyAlignment="1">
      <alignment horizontal="center" vertical="center"/>
    </xf>
    <xf numFmtId="41" fontId="27" fillId="0" borderId="16" xfId="0" applyNumberFormat="1" applyFont="1" applyBorder="1" applyAlignment="1">
      <alignment horizontal="center" vertical="center"/>
    </xf>
    <xf numFmtId="41" fontId="26" fillId="0" borderId="1" xfId="0" applyNumberFormat="1" applyFont="1" applyBorder="1" applyAlignment="1">
      <alignment horizontal="center" vertical="center"/>
    </xf>
    <xf numFmtId="41" fontId="26" fillId="0" borderId="0" xfId="0" applyNumberFormat="1" applyFont="1" applyAlignment="1">
      <alignment horizontal="center" vertical="center"/>
    </xf>
    <xf numFmtId="41" fontId="26" fillId="0" borderId="1" xfId="0" applyNumberFormat="1" applyFont="1" applyBorder="1"/>
    <xf numFmtId="41" fontId="18" fillId="0" borderId="11" xfId="0" applyNumberFormat="1" applyFont="1" applyBorder="1" applyAlignment="1">
      <alignment horizontal="center" vertical="center" textRotation="90" wrapText="1"/>
    </xf>
    <xf numFmtId="41" fontId="21" fillId="0" borderId="12" xfId="0" applyNumberFormat="1" applyFont="1" applyBorder="1" applyAlignment="1">
      <alignment horizontal="left" vertical="center" wrapText="1"/>
    </xf>
    <xf numFmtId="41" fontId="21" fillId="0" borderId="7" xfId="0" applyNumberFormat="1" applyFont="1" applyBorder="1" applyAlignment="1">
      <alignment horizontal="left" vertical="center" wrapText="1"/>
    </xf>
    <xf numFmtId="41" fontId="8" fillId="2" borderId="26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left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Work permit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790548978529963"/>
          <c:w val="0.88337270341207352"/>
          <c:h val="0.68847014812803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Monthly_Int.!$B$39</c:f>
              <c:strCache>
                <c:ptCount val="1"/>
                <c:pt idx="0">
                  <c:v> Work permit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Monthly_Int.!$D$39:$O$39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404-42EE-B09A-09A69AB3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0792"/>
        <c:axId val="232034320"/>
      </c:barChart>
      <c:lineChart>
        <c:grouping val="standard"/>
        <c:varyColors val="0"/>
        <c:ser>
          <c:idx val="1"/>
          <c:order val="1"/>
          <c:tx>
            <c:strRef>
              <c:f>Monthly_Int.!$B$41</c:f>
              <c:strCache>
                <c:ptCount val="1"/>
                <c:pt idx="0">
                  <c:v> Permit Cumulation 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4-42EE-B09A-09A69AB3482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4-42EE-B09A-09A69AB3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0792"/>
        <c:axId val="232034320"/>
      </c:lineChart>
      <c:catAx>
        <c:axId val="23203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4320"/>
        <c:crosses val="autoZero"/>
        <c:auto val="1"/>
        <c:lblAlgn val="ctr"/>
        <c:lblOffset val="100"/>
        <c:noMultiLvlLbl val="0"/>
      </c:catAx>
      <c:valAx>
        <c:axId val="2320343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0792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0.13365145485846527"/>
          <c:y val="0.89057750759878418"/>
          <c:w val="0.72315028363390055"/>
          <c:h val="8.5106382978723416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6863184776156177"/>
          <c:h val="0.6473648040371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4E-4AE6-9251-8AE57DFF23AD}"/>
                </c:ext>
              </c:extLst>
            </c:dLbl>
            <c:dLbl>
              <c:idx val="1"/>
              <c:layout>
                <c:manualLayout>
                  <c:x val="-4.4322154864815709E-3"/>
                  <c:y val="8.621788463619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4E-4AE6-9251-8AE57DFF23AD}"/>
                </c:ext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4E-4AE6-9251-8AE57DFF23AD}"/>
                </c:ext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4E-4AE6-9251-8AE57DFF23AD}"/>
                </c:ext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4E-4AE6-9251-8AE57DFF23AD}"/>
                </c:ext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4E-4AE6-9251-8AE57DFF23AD}"/>
                </c:ext>
              </c:extLst>
            </c:dLbl>
            <c:dLbl>
              <c:idx val="6"/>
              <c:layout>
                <c:manualLayout>
                  <c:x val="-5.0620101482718874E-3"/>
                  <c:y val="5.3465021877560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4E-4AE6-9251-8AE57DFF23AD}"/>
                </c:ext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4E-4AE6-9251-8AE57DFF23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384E-4AE6-9251-8AE57DFF23AD}"/>
            </c:ext>
          </c:extLst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 Training hour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4E-4AE6-9251-8AE57DFF23AD}"/>
                </c:ext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4E-4AE6-9251-8AE57DFF23AD}"/>
                </c:ext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4E-4AE6-9251-8AE57DFF23AD}"/>
                </c:ext>
              </c:extLst>
            </c:dLbl>
            <c:dLbl>
              <c:idx val="6"/>
              <c:layout>
                <c:manualLayout>
                  <c:x val="1.1407262474073553E-2"/>
                  <c:y val="6.69316249907191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4E-4AE6-9251-8AE57DFF23AD}"/>
                </c:ext>
              </c:extLst>
            </c:dLbl>
            <c:dLbl>
              <c:idx val="7"/>
              <c:layout>
                <c:manualLayout>
                  <c:x val="9.4942256347535278E-3"/>
                  <c:y val="5.1075430259527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4E-4AE6-9251-8AE57DFF23AD}"/>
                </c:ext>
              </c:extLst>
            </c:dLbl>
            <c:dLbl>
              <c:idx val="8"/>
              <c:layout>
                <c:manualLayout>
                  <c:x val="7.6048416493823684E-3"/>
                  <c:y val="8.6352441703973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4E-4AE6-9251-8AE57DFF23AD}"/>
                </c:ext>
              </c:extLst>
            </c:dLbl>
            <c:dLbl>
              <c:idx val="9"/>
              <c:layout>
                <c:manualLayout>
                  <c:x val="7.6048416493823684E-3"/>
                  <c:y val="2.3107832412339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84E-4AE6-9251-8AE57DFF23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Monthly_Int.!$D$43:$N$43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0-384E-4AE6-9251-8AE57DFF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1976"/>
        <c:axId val="232015504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4E-4AE6-9251-8AE57DFF23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4E-4AE6-9251-8AE57DFF23AD}"/>
            </c:ext>
          </c:extLst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 Training hour cumulation target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0576253881949803E-2"/>
                  <c:y val="-2.7732946538779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4E-4AE6-9251-8AE57DFF23AD}"/>
                </c:ext>
              </c:extLst>
            </c:dLbl>
            <c:dLbl>
              <c:idx val="1"/>
              <c:layout>
                <c:manualLayout>
                  <c:x val="-1.357943279558021E-2"/>
                  <c:y val="2.05403517894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84E-4AE6-9251-8AE57DFF23AD}"/>
                </c:ext>
              </c:extLst>
            </c:dLbl>
            <c:dLbl>
              <c:idx val="2"/>
              <c:layout>
                <c:manualLayout>
                  <c:x val="-7.8758015585434337E-3"/>
                  <c:y val="1.08856921237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4E-4AE6-9251-8AE57DFF23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7030A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Monthly_Int.!$D$44:$N$44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4E-4AE6-9251-8AE57DFF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1976"/>
        <c:axId val="232015504"/>
      </c:lineChart>
      <c:catAx>
        <c:axId val="23201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5504"/>
        <c:crosses val="autoZero"/>
        <c:auto val="1"/>
        <c:lblAlgn val="ctr"/>
        <c:lblOffset val="100"/>
        <c:noMultiLvlLbl val="0"/>
      </c:catAx>
      <c:valAx>
        <c:axId val="232015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1976"/>
        <c:crosses val="autoZero"/>
        <c:crossBetween val="between"/>
      </c:valAx>
      <c:spPr>
        <a:solidFill>
          <a:schemeClr val="accent1">
            <a:lumMod val="20000"/>
            <a:lumOff val="80000"/>
            <a:alpha val="71000"/>
          </a:schemeClr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8.9615931721194877E-2"/>
          <c:y val="0.87439816399761616"/>
          <c:w val="0.8691328875497959"/>
          <c:h val="0.10628044682820448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Safety statistics - Internal</a:t>
            </a:r>
          </a:p>
        </c:rich>
      </c:tx>
      <c:overlay val="1"/>
    </c:title>
    <c:autoTitleDeleted val="0"/>
    <c:view3D>
      <c:rotX val="10"/>
      <c:rotY val="20"/>
      <c:depthPercent val="8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259344866537211E-2"/>
          <c:y val="0.15550144153242226"/>
          <c:w val="0.93004675031132233"/>
          <c:h val="0.675095694948935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 Unsafe action </c:v>
                </c:pt>
              </c:strCache>
            </c:strRef>
          </c:tx>
          <c:spPr>
            <a:solidFill>
              <a:srgbClr val="11C1FF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E8-4E53-9FC8-8376CFA1BC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E8-4E53-9FC8-8376CFA1BC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E8-4E53-9FC8-8376CFA1BC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E8-4E53-9FC8-8376CFA1BC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Monthly_Int.!$D$3:$N$3</c:f>
              <c:numCache>
                <c:formatCode>_(* #,##0_);_(* \(#,##0\);_(* "-"_);_(@_)</c:formatCode>
                <c:ptCount val="11"/>
                <c:pt idx="0">
                  <c:v>110</c:v>
                </c:pt>
                <c:pt idx="1">
                  <c:v>106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8-4E53-9FC8-8376CFA1BCF7}"/>
            </c:ext>
          </c:extLst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rgbClr val="D68C8A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Monthly_Int.!$D$5:$N$5</c:f>
              <c:numCache>
                <c:formatCode>_(* #,##0_);_(* \(#,##0\);_(* "-"_);_(@_)</c:formatCode>
                <c:ptCount val="11"/>
                <c:pt idx="0">
                  <c:v>60</c:v>
                </c:pt>
                <c:pt idx="1">
                  <c:v>45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E8-4E53-9FC8-8376CFA1BCF7}"/>
            </c:ext>
          </c:extLst>
        </c:ser>
        <c:ser>
          <c:idx val="2"/>
          <c:order val="2"/>
          <c:tx>
            <c:strRef>
              <c:f>Monthly_Int.!$B$7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B40000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E8-4E53-9FC8-8376CFA1BCF7}"/>
                </c:ext>
              </c:extLst>
            </c:dLbl>
            <c:dLbl>
              <c:idx val="6"/>
              <c:layout>
                <c:manualLayout>
                  <c:x val="-2.9433406916850625E-3"/>
                  <c:y val="-2.932594319564803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E8-4E53-9FC8-8376CFA1BC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Monthly_Int.!$D$7:$N$7</c:f>
              <c:numCache>
                <c:formatCode>_(* #,##0_);_(* \(#,##0\);_(* "-"_);_(@_)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E8-4E53-9FC8-8376CFA1BCF7}"/>
            </c:ext>
          </c:extLst>
        </c:ser>
        <c:ser>
          <c:idx val="3"/>
          <c:order val="3"/>
          <c:tx>
            <c:strRef>
              <c:f>Monthly_Int.!$B$16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1D1D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E8-4E53-9FC8-8376CFA1BCF7}"/>
            </c:ext>
          </c:extLst>
        </c:ser>
        <c:ser>
          <c:idx val="4"/>
          <c:order val="4"/>
          <c:tx>
            <c:strRef>
              <c:f>Monthly_Int.!$B$20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E8-4E53-9FC8-8376CFA1BCF7}"/>
            </c:ext>
          </c:extLst>
        </c:ser>
        <c:ser>
          <c:idx val="5"/>
          <c:order val="5"/>
          <c:tx>
            <c:strRef>
              <c:f>Monthly_Int.!$B$24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E8-4E53-9FC8-8376CFA1BCF7}"/>
            </c:ext>
          </c:extLst>
        </c:ser>
        <c:ser>
          <c:idx val="6"/>
          <c:order val="6"/>
          <c:tx>
            <c:strRef>
              <c:f>Monthly_Int.!$B$28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E8-4E53-9FC8-8376CFA1BCF7}"/>
            </c:ext>
          </c:extLst>
        </c:ser>
        <c:ser>
          <c:idx val="7"/>
          <c:order val="7"/>
          <c:tx>
            <c:strRef>
              <c:f>Monthly_Int.!$B$32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Lbls>
            <c:dLbl>
              <c:idx val="6"/>
              <c:layout>
                <c:manualLayout>
                  <c:x val="7.3583517292126564E-3"/>
                  <c:y val="-7.4487895716945996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8E8-4E53-9FC8-8376CFA1BCF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E8-4E53-9FC8-8376CFA1BC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B8E8-4E53-9FC8-8376CFA1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gapDepth val="152"/>
        <c:shape val="cylinder"/>
        <c:axId val="232015896"/>
        <c:axId val="232008448"/>
        <c:axId val="0"/>
      </c:bar3DChart>
      <c:catAx>
        <c:axId val="2320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vi-VN"/>
          </a:p>
        </c:txPr>
        <c:crossAx val="232008448"/>
        <c:crosses val="autoZero"/>
        <c:auto val="1"/>
        <c:lblAlgn val="ctr"/>
        <c:lblOffset val="100"/>
        <c:noMultiLvlLbl val="0"/>
      </c:catAx>
      <c:valAx>
        <c:axId val="2320084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vi-VN"/>
          </a:p>
        </c:txPr>
        <c:crossAx val="232015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174404523937819E-2"/>
          <c:y val="0.89682751946509487"/>
          <c:w val="0.88189938178257521"/>
          <c:h val="5.5555946568131453E-2"/>
        </c:manualLayout>
      </c:layout>
      <c:overlay val="0"/>
      <c:spPr>
        <a:ln>
          <a:noFill/>
        </a:ln>
      </c:spPr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B1-4831-9422-C4A617CD7E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DB1-4831-9422-C4A617CD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06488"/>
        <c:axId val="232013936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B1-4831-9422-C4A617CD7ED9}"/>
                </c:ext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B1-4831-9422-C4A617CD7E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1-4831-9422-C4A617CD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06488"/>
        <c:axId val="232013936"/>
      </c:lineChart>
      <c:catAx>
        <c:axId val="23200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3936"/>
        <c:crosses val="autoZero"/>
        <c:auto val="1"/>
        <c:lblAlgn val="ctr"/>
        <c:lblOffset val="100"/>
        <c:noMultiLvlLbl val="0"/>
      </c:catAx>
      <c:valAx>
        <c:axId val="2320139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0648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4.3233082706766915E-2"/>
          <c:y val="0.90201729106628237"/>
          <c:w val="0.93045191719456111"/>
          <c:h val="7.204610951008649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09463902695977E-2"/>
          <c:y val="4.2024832855778411E-2"/>
          <c:w val="0.93971514275509449"/>
          <c:h val="0.71673728463025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 Unsafe action 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Monthly_Int.!$D$3:$M$3</c:f>
              <c:numCache>
                <c:formatCode>_(* #,##0_);_(* \(#,##0\);_(* "-"_);_(@_)</c:formatCode>
                <c:ptCount val="10"/>
                <c:pt idx="0">
                  <c:v>110</c:v>
                </c:pt>
                <c:pt idx="1">
                  <c:v>106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B26-A34D-8F304E3550CB}"/>
            </c:ext>
          </c:extLst>
        </c:ser>
        <c:ser>
          <c:idx val="2"/>
          <c:order val="2"/>
          <c:tx>
            <c:strRef>
              <c:f>Monthly_Int.!$B$5</c:f>
              <c:strCache>
                <c:ptCount val="1"/>
                <c:pt idx="0">
                  <c:v> Unsafe condition 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7.945760611375600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17-4B26-A34D-8F304E3550CB}"/>
                </c:ext>
              </c:extLst>
            </c:dLbl>
            <c:dLbl>
              <c:idx val="8"/>
              <c:layout>
                <c:manualLayout>
                  <c:x val="9.534912733650837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17-4B26-A34D-8F304E3550CB}"/>
                </c:ext>
              </c:extLst>
            </c:dLbl>
            <c:dLbl>
              <c:idx val="9"/>
              <c:layout>
                <c:manualLayout>
                  <c:x val="1.11240648559258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17-4B26-A34D-8F304E3550C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Monthly_Int.!$D$5:$M$5</c:f>
              <c:numCache>
                <c:formatCode>_(* #,##0_);_(* \(#,##0\);_(* "-"_);_(@_)</c:formatCode>
                <c:ptCount val="10"/>
                <c:pt idx="0">
                  <c:v>60</c:v>
                </c:pt>
                <c:pt idx="1">
                  <c:v>45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7-4B26-A34D-8F304E3550CB}"/>
            </c:ext>
          </c:extLst>
        </c:ser>
        <c:ser>
          <c:idx val="4"/>
          <c:order val="4"/>
          <c:tx>
            <c:strRef>
              <c:f>Monthly_Int.!$B$7</c:f>
              <c:strCache>
                <c:ptCount val="1"/>
                <c:pt idx="0">
                  <c:v> Near miss 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7.9457606113756008E-3"/>
                  <c:y val="-3.46180821418943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17-4B26-A34D-8F304E3550CB}"/>
                </c:ext>
              </c:extLst>
            </c:dLbl>
            <c:dLbl>
              <c:idx val="8"/>
              <c:layout>
                <c:manualLayout>
                  <c:x val="-6.356608489100364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17-4B26-A34D-8F304E3550CB}"/>
                </c:ext>
              </c:extLst>
            </c:dLbl>
            <c:dLbl>
              <c:idx val="9"/>
              <c:layout>
                <c:manualLayout>
                  <c:x val="-9.53491273365072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17-4B26-A34D-8F304E3550C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Monthly_Int.!$D$7:$M$7</c:f>
              <c:numCache>
                <c:formatCode>_(* #,##0_);_(* \(#,##0\);_(* "-"_);_(@_)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17-4B26-A34D-8F304E3550CB}"/>
            </c:ext>
          </c:extLst>
        </c:ser>
        <c:ser>
          <c:idx val="6"/>
          <c:order val="6"/>
          <c:tx>
            <c:strRef>
              <c:f>Monthly_Int.!$B$9</c:f>
              <c:strCache>
                <c:ptCount val="1"/>
                <c:pt idx="0">
                  <c:v> Property damage </c:v>
                </c:pt>
              </c:strCache>
            </c:strRef>
          </c:tx>
          <c:invertIfNegative val="0"/>
          <c:val>
            <c:numRef>
              <c:f>Monthly_Int.!$D$9:$M$9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17-4B26-A34D-8F304E3550CB}"/>
            </c:ext>
          </c:extLst>
        </c:ser>
        <c:ser>
          <c:idx val="7"/>
          <c:order val="7"/>
          <c:tx>
            <c:strRef>
              <c:f>Monthly_Int.!$B$10</c:f>
              <c:strCache>
                <c:ptCount val="1"/>
                <c:pt idx="0">
                  <c:v> P.D(&lt;1000USD) </c:v>
                </c:pt>
              </c:strCache>
            </c:strRef>
          </c:tx>
          <c:invertIfNegative val="0"/>
          <c:val>
            <c:numRef>
              <c:f>Monthly_Int.!$D$10:$M$10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17-4B26-A34D-8F304E3550CB}"/>
            </c:ext>
          </c:extLst>
        </c:ser>
        <c:ser>
          <c:idx val="8"/>
          <c:order val="8"/>
          <c:tx>
            <c:strRef>
              <c:f>Monthly_Int.!$B$11</c:f>
              <c:strCache>
                <c:ptCount val="1"/>
                <c:pt idx="0">
                  <c:v> P.D (&gt;1000USD) </c:v>
                </c:pt>
              </c:strCache>
            </c:strRef>
          </c:tx>
          <c:invertIfNegative val="0"/>
          <c:val>
            <c:numRef>
              <c:f>Monthly_Int.!$D$11:$M$11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17-4B26-A34D-8F304E3550CB}"/>
            </c:ext>
          </c:extLst>
        </c:ser>
        <c:ser>
          <c:idx val="9"/>
          <c:order val="9"/>
          <c:tx>
            <c:strRef>
              <c:f>Monthly_Int.!$B$12</c:f>
              <c:strCache>
                <c:ptCount val="1"/>
                <c:pt idx="0">
                  <c:v> P.D(&gt;10000USD) </c:v>
                </c:pt>
              </c:strCache>
            </c:strRef>
          </c:tx>
          <c:invertIfNegative val="0"/>
          <c:val>
            <c:numRef>
              <c:f>Monthly_Int.!$D$12:$M$12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17-4B26-A34D-8F304E3550CB}"/>
            </c:ext>
          </c:extLst>
        </c:ser>
        <c:ser>
          <c:idx val="10"/>
          <c:order val="10"/>
          <c:tx>
            <c:strRef>
              <c:f>Monthly_Int.!$B$13</c:f>
              <c:strCache>
                <c:ptCount val="1"/>
                <c:pt idx="0">
                  <c:v> Property damage cumulation </c:v>
                </c:pt>
              </c:strCache>
            </c:strRef>
          </c:tx>
          <c:invertIfNegative val="0"/>
          <c:val>
            <c:numRef>
              <c:f>Monthly_Int.!$D$13:$M$13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17-4B26-A34D-8F304E3550CB}"/>
            </c:ext>
          </c:extLst>
        </c:ser>
        <c:ser>
          <c:idx val="11"/>
          <c:order val="11"/>
          <c:tx>
            <c:strRef>
              <c:f>Monthly_Int.!$B$14</c:f>
              <c:strCache>
                <c:ptCount val="1"/>
              </c:strCache>
            </c:strRef>
          </c:tx>
          <c:invertIfNegative val="0"/>
          <c:val>
            <c:numRef>
              <c:f>Monthly_Int.!$D$14:$M$14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1017-4B26-A34D-8F304E3550CB}"/>
            </c:ext>
          </c:extLst>
        </c:ser>
        <c:ser>
          <c:idx val="12"/>
          <c:order val="12"/>
          <c:tx>
            <c:strRef>
              <c:f>Monthly_Int.!$B$15</c:f>
              <c:strCache>
                <c:ptCount val="1"/>
              </c:strCache>
            </c:strRef>
          </c:tx>
          <c:invertIfNegative val="0"/>
          <c:val>
            <c:numRef>
              <c:f>Monthly_Int.!$D$15:$M$15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1017-4B26-A34D-8F304E3550CB}"/>
            </c:ext>
          </c:extLst>
        </c:ser>
        <c:ser>
          <c:idx val="13"/>
          <c:order val="13"/>
          <c:tx>
            <c:strRef>
              <c:f>Monthly_Int.!$B$16</c:f>
              <c:strCache>
                <c:ptCount val="1"/>
                <c:pt idx="0">
                  <c:v> Fatality </c:v>
                </c:pt>
              </c:strCache>
            </c:strRef>
          </c:tx>
          <c:invertIfNegative val="0"/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17-4B26-A34D-8F304E3550CB}"/>
            </c:ext>
          </c:extLst>
        </c:ser>
        <c:ser>
          <c:idx val="15"/>
          <c:order val="15"/>
          <c:tx>
            <c:strRef>
              <c:f>Monthly_Int.!$B$18</c:f>
              <c:strCache>
                <c:ptCount val="1"/>
              </c:strCache>
            </c:strRef>
          </c:tx>
          <c:invertIfNegative val="0"/>
          <c:val>
            <c:numRef>
              <c:f>Monthly_Int.!$D$18:$M$18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1-1017-4B26-A34D-8F304E3550CB}"/>
            </c:ext>
          </c:extLst>
        </c:ser>
        <c:ser>
          <c:idx val="16"/>
          <c:order val="16"/>
          <c:tx>
            <c:strRef>
              <c:f>Monthly_Int.!$B$19</c:f>
              <c:strCache>
                <c:ptCount val="1"/>
              </c:strCache>
            </c:strRef>
          </c:tx>
          <c:invertIfNegative val="0"/>
          <c:val>
            <c:numRef>
              <c:f>Monthly_Int.!$D$19:$M$19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1017-4B26-A34D-8F304E3550CB}"/>
            </c:ext>
          </c:extLst>
        </c:ser>
        <c:ser>
          <c:idx val="17"/>
          <c:order val="17"/>
          <c:tx>
            <c:strRef>
              <c:f>Monthly_Int.!$B$20</c:f>
              <c:strCache>
                <c:ptCount val="1"/>
                <c:pt idx="0">
                  <c:v> LTA </c:v>
                </c:pt>
              </c:strCache>
            </c:strRef>
          </c:tx>
          <c:invertIfNegative val="0"/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17-4B26-A34D-8F304E3550CB}"/>
            </c:ext>
          </c:extLst>
        </c:ser>
        <c:ser>
          <c:idx val="19"/>
          <c:order val="19"/>
          <c:tx>
            <c:strRef>
              <c:f>Monthly_Int.!$B$22</c:f>
              <c:strCache>
                <c:ptCount val="1"/>
              </c:strCache>
            </c:strRef>
          </c:tx>
          <c:invertIfNegative val="0"/>
          <c:val>
            <c:numRef>
              <c:f>Monthly_Int.!$D$22:$M$22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1017-4B26-A34D-8F304E3550CB}"/>
            </c:ext>
          </c:extLst>
        </c:ser>
        <c:ser>
          <c:idx val="20"/>
          <c:order val="20"/>
          <c:tx>
            <c:strRef>
              <c:f>Monthly_Int.!$B$23</c:f>
              <c:strCache>
                <c:ptCount val="1"/>
              </c:strCache>
            </c:strRef>
          </c:tx>
          <c:invertIfNegative val="0"/>
          <c:val>
            <c:numRef>
              <c:f>Monthly_Int.!$D$23:$M$23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1017-4B26-A34D-8F304E3550CB}"/>
            </c:ext>
          </c:extLst>
        </c:ser>
        <c:ser>
          <c:idx val="21"/>
          <c:order val="21"/>
          <c:tx>
            <c:strRef>
              <c:f>Monthly_Int.!$B$24</c:f>
              <c:strCache>
                <c:ptCount val="1"/>
                <c:pt idx="0">
                  <c:v> RWC </c:v>
                </c:pt>
              </c:strCache>
            </c:strRef>
          </c:tx>
          <c:invertIfNegative val="0"/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17-4B26-A34D-8F304E3550CB}"/>
            </c:ext>
          </c:extLst>
        </c:ser>
        <c:ser>
          <c:idx val="23"/>
          <c:order val="23"/>
          <c:tx>
            <c:strRef>
              <c:f>Monthly_Int.!$B$26</c:f>
              <c:strCache>
                <c:ptCount val="1"/>
              </c:strCache>
            </c:strRef>
          </c:tx>
          <c:invertIfNegative val="0"/>
          <c:val>
            <c:numRef>
              <c:f>Monthly_Int.!$D$26:$M$26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7-1017-4B26-A34D-8F304E3550CB}"/>
            </c:ext>
          </c:extLst>
        </c:ser>
        <c:ser>
          <c:idx val="24"/>
          <c:order val="24"/>
          <c:tx>
            <c:strRef>
              <c:f>Monthly_Int.!$B$27</c:f>
              <c:strCache>
                <c:ptCount val="1"/>
              </c:strCache>
            </c:strRef>
          </c:tx>
          <c:invertIfNegative val="0"/>
          <c:val>
            <c:numRef>
              <c:f>Monthly_Int.!$D$27:$M$27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8-1017-4B26-A34D-8F304E3550CB}"/>
            </c:ext>
          </c:extLst>
        </c:ser>
        <c:ser>
          <c:idx val="25"/>
          <c:order val="25"/>
          <c:tx>
            <c:strRef>
              <c:f>Monthly_Int.!$B$28</c:f>
              <c:strCache>
                <c:ptCount val="1"/>
                <c:pt idx="0">
                  <c:v> MTC </c:v>
                </c:pt>
              </c:strCache>
            </c:strRef>
          </c:tx>
          <c:invertIfNegative val="0"/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017-4B26-A34D-8F304E3550CB}"/>
            </c:ext>
          </c:extLst>
        </c:ser>
        <c:ser>
          <c:idx val="27"/>
          <c:order val="27"/>
          <c:tx>
            <c:strRef>
              <c:f>Monthly_Int.!$B$30</c:f>
              <c:strCache>
                <c:ptCount val="1"/>
              </c:strCache>
            </c:strRef>
          </c:tx>
          <c:invertIfNegative val="0"/>
          <c:val>
            <c:numRef>
              <c:f>Monthly_Int.!$D$30:$M$30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A-1017-4B26-A34D-8F304E3550CB}"/>
            </c:ext>
          </c:extLst>
        </c:ser>
        <c:ser>
          <c:idx val="28"/>
          <c:order val="28"/>
          <c:tx>
            <c:strRef>
              <c:f>Monthly_Int.!$B$31</c:f>
              <c:strCache>
                <c:ptCount val="1"/>
              </c:strCache>
            </c:strRef>
          </c:tx>
          <c:invertIfNegative val="0"/>
          <c:val>
            <c:numRef>
              <c:f>Monthly_Int.!$D$31:$M$31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B-1017-4B26-A34D-8F304E3550CB}"/>
            </c:ext>
          </c:extLst>
        </c:ser>
        <c:ser>
          <c:idx val="29"/>
          <c:order val="29"/>
          <c:tx>
            <c:strRef>
              <c:f>Monthly_Int.!$B$32</c:f>
              <c:strCache>
                <c:ptCount val="1"/>
                <c:pt idx="0">
                  <c:v> First Aid </c:v>
                </c:pt>
              </c:strCache>
            </c:strRef>
          </c:tx>
          <c:invertIfNegative val="0"/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C-1017-4B26-A34D-8F304E35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14720"/>
        <c:axId val="232008056"/>
      </c:barChart>
      <c:lineChart>
        <c:grouping val="standard"/>
        <c:varyColors val="0"/>
        <c:ser>
          <c:idx val="1"/>
          <c:order val="1"/>
          <c:tx>
            <c:strRef>
              <c:f>Monthly_Int.!$B$4</c:f>
              <c:strCache>
                <c:ptCount val="1"/>
                <c:pt idx="0">
                  <c:v> Unsafe act Cumulation </c:v>
                </c:pt>
              </c:strCache>
            </c:strRef>
          </c:tx>
          <c:spPr>
            <a:ln w="22225"/>
          </c:spPr>
          <c:marker>
            <c:symbol val="square"/>
            <c:size val="6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Monthly_Int.!$D$4:$M$4</c:f>
              <c:numCache>
                <c:formatCode>_(* #,##0_);_(* \(#,##0\);_(* "-"_);_(@_)</c:formatCode>
                <c:ptCount val="10"/>
                <c:pt idx="0">
                  <c:v>110</c:v>
                </c:pt>
                <c:pt idx="1">
                  <c:v>216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299</c:v>
                </c:pt>
                <c:pt idx="7">
                  <c:v>299</c:v>
                </c:pt>
                <c:pt idx="8">
                  <c:v>299</c:v>
                </c:pt>
                <c:pt idx="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17-4B26-A34D-8F304E3550CB}"/>
            </c:ext>
          </c:extLst>
        </c:ser>
        <c:ser>
          <c:idx val="3"/>
          <c:order val="3"/>
          <c:tx>
            <c:strRef>
              <c:f>Monthly_Int.!$B$6</c:f>
              <c:strCache>
                <c:ptCount val="1"/>
                <c:pt idx="0">
                  <c:v> Unsafe condition cumulation </c:v>
                </c:pt>
              </c:strCache>
            </c:strRef>
          </c:tx>
          <c:spPr>
            <a:ln w="22225"/>
          </c:spPr>
          <c:marker>
            <c:symbol val="triangle"/>
            <c:size val="7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Monthly_Int.!$D$6:$M$6</c:f>
              <c:numCache>
                <c:formatCode>_(* #,##0_);_(* \(#,##0\);_(* "-"_);_(@_)</c:formatCode>
                <c:ptCount val="10"/>
                <c:pt idx="0">
                  <c:v>60</c:v>
                </c:pt>
                <c:pt idx="1">
                  <c:v>105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152</c:v>
                </c:pt>
                <c:pt idx="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17-4B26-A34D-8F304E3550CB}"/>
            </c:ext>
          </c:extLst>
        </c:ser>
        <c:ser>
          <c:idx val="5"/>
          <c:order val="5"/>
          <c:tx>
            <c:strRef>
              <c:f>Monthly_Int.!$B$8</c:f>
              <c:strCache>
                <c:ptCount val="1"/>
                <c:pt idx="0">
                  <c:v> Near miss cumulation </c:v>
                </c:pt>
              </c:strCache>
            </c:strRef>
          </c:tx>
          <c:spPr>
            <a:ln w="22225"/>
          </c:spPr>
          <c:val>
            <c:numRef>
              <c:f>Monthly_Int.!$D$8:$M$8</c:f>
              <c:numCache>
                <c:formatCode>_(* #,##0_);_(* \(#,##0\);_(* "-"_);_(@_)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17-4B26-A34D-8F304E3550CB}"/>
            </c:ext>
          </c:extLst>
        </c:ser>
        <c:ser>
          <c:idx val="14"/>
          <c:order val="14"/>
          <c:tx>
            <c:strRef>
              <c:f>Monthly_Int.!$B$17</c:f>
              <c:strCache>
                <c:ptCount val="1"/>
                <c:pt idx="0">
                  <c:v> Fatality cumulation </c:v>
                </c:pt>
              </c:strCache>
            </c:strRef>
          </c:tx>
          <c:val>
            <c:numRef>
              <c:f>Monthly_Int.!$D$17:$M$17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017-4B26-A34D-8F304E3550CB}"/>
            </c:ext>
          </c:extLst>
        </c:ser>
        <c:ser>
          <c:idx val="18"/>
          <c:order val="18"/>
          <c:tx>
            <c:strRef>
              <c:f>Monthly_Int.!$B$21</c:f>
              <c:strCache>
                <c:ptCount val="1"/>
                <c:pt idx="0">
                  <c:v> LTA cumulation </c:v>
                </c:pt>
              </c:strCache>
            </c:strRef>
          </c:tx>
          <c:val>
            <c:numRef>
              <c:f>Monthly_Int.!$D$21:$M$21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017-4B26-A34D-8F304E3550CB}"/>
            </c:ext>
          </c:extLst>
        </c:ser>
        <c:ser>
          <c:idx val="22"/>
          <c:order val="22"/>
          <c:tx>
            <c:strRef>
              <c:f>Monthly_Int.!$B$25</c:f>
              <c:strCache>
                <c:ptCount val="1"/>
                <c:pt idx="0">
                  <c:v> RWC cumulation </c:v>
                </c:pt>
              </c:strCache>
            </c:strRef>
          </c:tx>
          <c:val>
            <c:numRef>
              <c:f>Monthly_Int.!$D$25:$M$25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017-4B26-A34D-8F304E3550CB}"/>
            </c:ext>
          </c:extLst>
        </c:ser>
        <c:ser>
          <c:idx val="26"/>
          <c:order val="26"/>
          <c:tx>
            <c:strRef>
              <c:f>Monthly_Int.!$B$29</c:f>
              <c:strCache>
                <c:ptCount val="1"/>
                <c:pt idx="0">
                  <c:v> MTC cumulation </c:v>
                </c:pt>
              </c:strCache>
            </c:strRef>
          </c:tx>
          <c:val>
            <c:numRef>
              <c:f>Monthly_Int.!$D$29:$M$29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017-4B26-A34D-8F304E3550CB}"/>
            </c:ext>
          </c:extLst>
        </c:ser>
        <c:ser>
          <c:idx val="30"/>
          <c:order val="30"/>
          <c:tx>
            <c:strRef>
              <c:f>Monthly_Int.!$B$33</c:f>
              <c:strCache>
                <c:ptCount val="1"/>
                <c:pt idx="0">
                  <c:v> First aid cumulation </c:v>
                </c:pt>
              </c:strCache>
            </c:strRef>
          </c:tx>
          <c:val>
            <c:numRef>
              <c:f>Monthly_Int.!$D$33:$M$33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017-4B26-A34D-8F304E35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4720"/>
        <c:axId val="232008056"/>
      </c:lineChart>
      <c:catAx>
        <c:axId val="232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vi-VN"/>
          </a:p>
        </c:txPr>
        <c:crossAx val="232008056"/>
        <c:crosses val="autoZero"/>
        <c:auto val="1"/>
        <c:lblAlgn val="ctr"/>
        <c:lblOffset val="100"/>
        <c:noMultiLvlLbl val="0"/>
      </c:catAx>
      <c:valAx>
        <c:axId val="2320080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vi-VN"/>
          </a:p>
        </c:txPr>
        <c:crossAx val="232014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990407673860911E-2"/>
          <c:y val="0.81558565179352571"/>
          <c:w val="0.9832145622085009"/>
          <c:h val="0.17142863808690578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 Unsafe act 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14-43A7-AB30-6F02EB1CE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Monthly_Ext.!$D$3:$O$3</c:f>
              <c:numCache>
                <c:formatCode>_(* #,##0_);_(* \(#,##0\);_(* "-"_);_(@_)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4-43A7-AB30-6F02EB1CEA0B}"/>
            </c:ext>
          </c:extLst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14-43A7-AB30-6F02EB1CE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Monthly_Ext.!$D$5:$O$5</c:f>
              <c:numCache>
                <c:formatCode>_(* #,##0_);_(* \(#,##0\);_(* "-"_);_(@_)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4-43A7-AB30-6F02EB1CEA0B}"/>
            </c:ext>
          </c:extLst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14-43A7-AB30-6F02EB1CE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4-43A7-AB30-6F02EB1CEA0B}"/>
            </c:ext>
          </c:extLst>
        </c:ser>
        <c:ser>
          <c:idx val="3"/>
          <c:order val="3"/>
          <c:tx>
            <c:strRef>
              <c:f>Monthly_Ext.!$B$7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14-43A7-AB30-6F02EB1CEA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14-43A7-AB30-6F02EB1CEA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14-43A7-AB30-6F02EB1CEA0B}"/>
                </c:ext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14-43A7-AB30-6F02EB1CEA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14-43A7-AB30-6F02EB1CEA0B}"/>
                </c:ext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14-43A7-AB30-6F02EB1CEA0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14-43A7-AB30-6F02EB1CEA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14-43A7-AB30-6F02EB1CEA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14-43A7-AB30-6F02EB1CE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Monthly_Ext.!$D$7:$O$7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14-43A7-AB30-6F02EB1CEA0B}"/>
            </c:ext>
          </c:extLst>
        </c:ser>
        <c:ser>
          <c:idx val="4"/>
          <c:order val="4"/>
          <c:tx>
            <c:strRef>
              <c:f>Monthly_Ext.!$B$16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14-43A7-AB30-6F02EB1CEA0B}"/>
            </c:ext>
          </c:extLst>
        </c:ser>
        <c:ser>
          <c:idx val="5"/>
          <c:order val="5"/>
          <c:tx>
            <c:strRef>
              <c:f>Monthly_Ext.!$B$20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14-43A7-AB30-6F02EB1CEA0B}"/>
            </c:ext>
          </c:extLst>
        </c:ser>
        <c:ser>
          <c:idx val="6"/>
          <c:order val="6"/>
          <c:tx>
            <c:strRef>
              <c:f>Monthly_Ext.!$B$24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14-43A7-AB30-6F02EB1CEA0B}"/>
            </c:ext>
          </c:extLst>
        </c:ser>
        <c:ser>
          <c:idx val="7"/>
          <c:order val="7"/>
          <c:tx>
            <c:strRef>
              <c:f>Monthly_Ext.!$B$28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14-43A7-AB30-6F02EB1CEA0B}"/>
                </c:ext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7A14-43A7-AB30-6F02EB1CE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14-43A7-AB30-6F02EB1CEA0B}"/>
            </c:ext>
          </c:extLst>
        </c:ser>
        <c:ser>
          <c:idx val="8"/>
          <c:order val="8"/>
          <c:tx>
            <c:strRef>
              <c:f>Monthly_Ext.!$B$32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A14-43A7-AB30-6F02EB1CEA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A14-43A7-AB30-6F02EB1CEA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A14-43A7-AB30-6F02EB1CEA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A14-43A7-AB30-6F02EB1CEA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A14-43A7-AB30-6F02EB1CEA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A14-43A7-AB30-6F02EB1CEA0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A14-43A7-AB30-6F02EB1CEA0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A14-43A7-AB30-6F02EB1CEA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A14-43A7-AB30-6F02EB1CEA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A14-43A7-AB30-6F02EB1CE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Monthly_Ext.!$D$32:$O$32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0-7A14-43A7-AB30-6F02EB1C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232019424"/>
        <c:axId val="232022560"/>
        <c:axId val="0"/>
      </c:bar3DChart>
      <c:catAx>
        <c:axId val="2320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22560"/>
        <c:crosses val="autoZero"/>
        <c:auto val="1"/>
        <c:lblAlgn val="ctr"/>
        <c:lblOffset val="100"/>
        <c:noMultiLvlLbl val="0"/>
      </c:catAx>
      <c:valAx>
        <c:axId val="23202256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91-4D9F-8642-1532D4E43A1E}"/>
                </c:ext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91-4D9F-8642-1532D4E43A1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Monthly_Ext.!$D$39:$O$39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091-4D9F-8642-1532D4E4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8248"/>
        <c:axId val="232021384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91-4D9F-8642-1532D4E43A1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1-4D9F-8642-1532D4E4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8248"/>
        <c:axId val="232021384"/>
      </c:lineChart>
      <c:catAx>
        <c:axId val="2320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21384"/>
        <c:crosses val="autoZero"/>
        <c:auto val="1"/>
        <c:lblAlgn val="ctr"/>
        <c:lblOffset val="100"/>
        <c:noMultiLvlLbl val="0"/>
      </c:catAx>
      <c:valAx>
        <c:axId val="23202138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824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 Unsafe act 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Monthly_Ext.!$D$3:$N$3</c:f>
              <c:numCache>
                <c:formatCode>_(* #,##0_);_(* \(#,##0\);_(* "-"_);_(@_)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2-4AA6-9E1E-1A6FB163D1AE}"/>
            </c:ext>
          </c:extLst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E2-4AA6-9E1E-1A6FB163D1AE}"/>
                </c:ext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2-4AA6-9E1E-1A6FB163D1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Monthly_Ext.!$D$5:$N$5</c:f>
              <c:numCache>
                <c:formatCode>_(* #,##0_);_(* \(#,##0\);_(* "-"_);_(@_)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2-4AA6-9E1E-1A6FB163D1AE}"/>
            </c:ext>
          </c:extLst>
        </c:ser>
        <c:ser>
          <c:idx val="2"/>
          <c:order val="2"/>
          <c:tx>
            <c:strRef>
              <c:f>Monthly_Ext.!$B$7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E2-4AA6-9E1E-1A6FB163D1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E2-4AA6-9E1E-1A6FB163D1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E2-4AA6-9E1E-1A6FB163D1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E2-4AA6-9E1E-1A6FB163D1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E2-4AA6-9E1E-1A6FB163D1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E2-4AA6-9E1E-1A6FB163D1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Monthly_Ext.!$D$7:$N$7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E2-4AA6-9E1E-1A6FB163D1AE}"/>
            </c:ext>
          </c:extLst>
        </c:ser>
        <c:ser>
          <c:idx val="3"/>
          <c:order val="3"/>
          <c:tx>
            <c:strRef>
              <c:f>Monthly_Ext.!$B$16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E2-4AA6-9E1E-1A6FB163D1AE}"/>
            </c:ext>
          </c:extLst>
        </c:ser>
        <c:ser>
          <c:idx val="4"/>
          <c:order val="4"/>
          <c:tx>
            <c:strRef>
              <c:f>Monthly_Ext.!$B$20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E2-4AA6-9E1E-1A6FB163D1AE}"/>
            </c:ext>
          </c:extLst>
        </c:ser>
        <c:ser>
          <c:idx val="5"/>
          <c:order val="5"/>
          <c:tx>
            <c:strRef>
              <c:f>Monthly_Ext.!$B$24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E2-4AA6-9E1E-1A6FB163D1AE}"/>
            </c:ext>
          </c:extLst>
        </c:ser>
        <c:ser>
          <c:idx val="6"/>
          <c:order val="6"/>
          <c:tx>
            <c:strRef>
              <c:f>Monthly_Ext.!$B$28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E2-4AA6-9E1E-1A6FB163D1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E2-4AA6-9E1E-1A6FB163D1AE}"/>
            </c:ext>
          </c:extLst>
        </c:ser>
        <c:ser>
          <c:idx val="7"/>
          <c:order val="7"/>
          <c:tx>
            <c:strRef>
              <c:f>Monthly_Ext.!$B$32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Monthly_Ext.!$D$32:$M$32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9DE2-4AA6-9E1E-1A6FB163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022952"/>
        <c:axId val="232029224"/>
        <c:axId val="0"/>
      </c:bar3DChart>
      <c:catAx>
        <c:axId val="2320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vi-VN"/>
          </a:p>
        </c:txPr>
        <c:crossAx val="232029224"/>
        <c:crosses val="autoZero"/>
        <c:auto val="1"/>
        <c:lblAlgn val="ctr"/>
        <c:lblOffset val="100"/>
        <c:noMultiLvlLbl val="0"/>
      </c:catAx>
      <c:valAx>
        <c:axId val="23202922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vi-VN"/>
          </a:p>
        </c:txPr>
        <c:crossAx val="232022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B4-42CF-81C8-12EC22D48224}"/>
                </c:ext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B4-42CF-81C8-12EC22D482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Monthly_Ext.!$D$39:$N$39</c:f>
              <c:numCache>
                <c:formatCode>_(* #,##0_);_(* \(#,##0\);_(* "-"_);_(@_)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C7B4-42CF-81C8-12EC22D4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9616"/>
        <c:axId val="232019816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B4-42CF-81C8-12EC22D482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Monthly_Ext.!$D$41:$N$41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4-42CF-81C8-12EC22D4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9616"/>
        <c:axId val="232019816"/>
      </c:lineChart>
      <c:catAx>
        <c:axId val="23202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vi-VN"/>
          </a:p>
        </c:txPr>
        <c:crossAx val="232019816"/>
        <c:crosses val="autoZero"/>
        <c:auto val="1"/>
        <c:lblAlgn val="ctr"/>
        <c:lblOffset val="100"/>
        <c:noMultiLvlLbl val="0"/>
      </c:catAx>
      <c:valAx>
        <c:axId val="23201981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vi-VN"/>
          </a:p>
        </c:txPr>
        <c:crossAx val="232029616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 Unsafe act 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92-4A36-B383-3215494C50E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Monthly_All!$D$3:$O$3</c:f>
              <c:numCache>
                <c:formatCode>_(* #,##0_);_(* \(#,##0\);_(* "-"_);_(@_)</c:formatCode>
                <c:ptCount val="12"/>
                <c:pt idx="0">
                  <c:v>117</c:v>
                </c:pt>
                <c:pt idx="1">
                  <c:v>110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2-4A36-B383-3215494C50E6}"/>
            </c:ext>
          </c:extLst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92-4A36-B383-3215494C50E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Monthly_All!$D$5:$O$5</c:f>
              <c:numCache>
                <c:formatCode>_(* #,##0_);_(* \(#,##0\);_(* "-"_);_(@_)</c:formatCode>
                <c:ptCount val="12"/>
                <c:pt idx="0">
                  <c:v>61</c:v>
                </c:pt>
                <c:pt idx="1">
                  <c:v>46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2-4A36-B383-3215494C50E6}"/>
            </c:ext>
          </c:extLst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92-4A36-B383-3215494C50E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2-4A36-B383-3215494C50E6}"/>
            </c:ext>
          </c:extLst>
        </c:ser>
        <c:ser>
          <c:idx val="3"/>
          <c:order val="3"/>
          <c:tx>
            <c:strRef>
              <c:f>Monthly_All!$B$7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92-4A36-B383-3215494C50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92-4A36-B383-3215494C50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92-4A36-B383-3215494C50E6}"/>
                </c:ext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92-4A36-B383-3215494C50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92-4A36-B383-3215494C50E6}"/>
                </c:ext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92-4A36-B383-3215494C50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92-4A36-B383-3215494C50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92-4A36-B383-3215494C50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92-4A36-B383-3215494C50E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Monthly_All!$D$7:$O$7</c:f>
              <c:numCache>
                <c:formatCode>_(* #,##0_);_(* \(#,##0\);_(* "-"_);_(@_)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92-4A36-B383-3215494C50E6}"/>
            </c:ext>
          </c:extLst>
        </c:ser>
        <c:ser>
          <c:idx val="4"/>
          <c:order val="4"/>
          <c:tx>
            <c:strRef>
              <c:f>Monthly_All!$B$16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92-4A36-B383-3215494C50E6}"/>
            </c:ext>
          </c:extLst>
        </c:ser>
        <c:ser>
          <c:idx val="5"/>
          <c:order val="5"/>
          <c:tx>
            <c:strRef>
              <c:f>Monthly_All!$B$20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92-4A36-B383-3215494C50E6}"/>
            </c:ext>
          </c:extLst>
        </c:ser>
        <c:ser>
          <c:idx val="6"/>
          <c:order val="6"/>
          <c:tx>
            <c:strRef>
              <c:f>Monthly_All!$B$24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92-4A36-B383-3215494C50E6}"/>
            </c:ext>
          </c:extLst>
        </c:ser>
        <c:ser>
          <c:idx val="7"/>
          <c:order val="7"/>
          <c:tx>
            <c:strRef>
              <c:f>Monthly_All!$B$28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92-4A36-B383-3215494C50E6}"/>
                </c:ext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D92-4A36-B383-3215494C5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92-4A36-B383-3215494C50E6}"/>
            </c:ext>
          </c:extLst>
        </c:ser>
        <c:ser>
          <c:idx val="8"/>
          <c:order val="8"/>
          <c:tx>
            <c:strRef>
              <c:f>Monthly_All!$B$32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92-4A36-B383-3215494C50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92-4A36-B383-3215494C50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92-4A36-B383-3215494C50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92-4A36-B383-3215494C50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92-4A36-B383-3215494C50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92-4A36-B383-3215494C50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92-4A36-B383-3215494C50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92-4A36-B383-3215494C50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92-4A36-B383-3215494C50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92-4A36-B383-3215494C50E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Monthly_All!$D$32:$O$32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92-4A36-B383-3215494C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232030008"/>
        <c:axId val="232018640"/>
        <c:axId val="0"/>
      </c:bar3DChart>
      <c:catAx>
        <c:axId val="2320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8640"/>
        <c:crosses val="autoZero"/>
        <c:auto val="1"/>
        <c:lblAlgn val="ctr"/>
        <c:lblOffset val="100"/>
        <c:noMultiLvlLbl val="0"/>
      </c:catAx>
      <c:valAx>
        <c:axId val="2320186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0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4-44C7-91C0-701983A31D4C}"/>
                </c:ext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4-44C7-91C0-701983A31D4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Monthly_All!$D$39:$O$39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4-44C7-91C0-701983A3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5304"/>
        <c:axId val="232020600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4-44C7-91C0-701983A31D4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Monthly_All!$D$41:$O$41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4-44C7-91C0-701983A3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5304"/>
        <c:axId val="232020600"/>
      </c:lineChart>
      <c:catAx>
        <c:axId val="23202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20600"/>
        <c:crosses val="autoZero"/>
        <c:auto val="1"/>
        <c:lblAlgn val="ctr"/>
        <c:lblOffset val="100"/>
        <c:noMultiLvlLbl val="0"/>
      </c:catAx>
      <c:valAx>
        <c:axId val="23202060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25304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8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B0-4EE4-9616-08687F9A343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AB0-4EE4-9616-08687F9A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5888"/>
        <c:axId val="232037456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008A3E"/>
              </a:solidFill>
            </a:ln>
          </c:spPr>
          <c:marker>
            <c:symbol val="circle"/>
            <c:size val="6"/>
            <c:spPr>
              <a:solidFill>
                <a:srgbClr val="008A3E"/>
              </a:solidFill>
              <a:ln>
                <a:solidFill>
                  <a:srgbClr val="008A3E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B0-4EE4-9616-08687F9A3433}"/>
                </c:ext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0-4EE4-9616-08687F9A343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0-4EE4-9616-08687F9A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5888"/>
        <c:axId val="232037456"/>
      </c:lineChart>
      <c:catAx>
        <c:axId val="2320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7456"/>
        <c:crosses val="autoZero"/>
        <c:auto val="1"/>
        <c:lblAlgn val="ctr"/>
        <c:lblOffset val="100"/>
        <c:noMultiLvlLbl val="0"/>
      </c:catAx>
      <c:valAx>
        <c:axId val="2320374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5888"/>
        <c:crosses val="autoZero"/>
        <c:crossBetween val="between"/>
      </c:valAx>
      <c:spPr>
        <a:solidFill>
          <a:srgbClr val="E1FFEF"/>
        </a:solidFill>
      </c:spPr>
    </c:plotArea>
    <c:legend>
      <c:legendPos val="r"/>
      <c:layout>
        <c:manualLayout>
          <c:xMode val="edge"/>
          <c:yMode val="edge"/>
          <c:x val="4.4362292051756007E-2"/>
          <c:y val="0.90517482728452048"/>
          <c:w val="0.9297604804944668"/>
          <c:h val="7.183938214619722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 Unsafe act 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Monthly_All!$D$3:$N$3</c:f>
              <c:numCache>
                <c:formatCode>_(* #,##0_);_(* \(#,##0\);_(* "-"_);_(@_)</c:formatCode>
                <c:ptCount val="11"/>
                <c:pt idx="0">
                  <c:v>117</c:v>
                </c:pt>
                <c:pt idx="1">
                  <c:v>110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F-48BD-BA7F-23683CB346C1}"/>
            </c:ext>
          </c:extLst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F-48BD-BA7F-23683CB346C1}"/>
                </c:ext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5F-48BD-BA7F-23683CB346C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Monthly_All!$D$5:$N$5</c:f>
              <c:numCache>
                <c:formatCode>_(* #,##0_);_(* \(#,##0\);_(* "-"_);_(@_)</c:formatCode>
                <c:ptCount val="11"/>
                <c:pt idx="0">
                  <c:v>61</c:v>
                </c:pt>
                <c:pt idx="1">
                  <c:v>46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F-48BD-BA7F-23683CB346C1}"/>
            </c:ext>
          </c:extLst>
        </c:ser>
        <c:ser>
          <c:idx val="2"/>
          <c:order val="2"/>
          <c:tx>
            <c:strRef>
              <c:f>Monthly_All!$B$7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5F-48BD-BA7F-23683CB346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5F-48BD-BA7F-23683CB346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5F-48BD-BA7F-23683CB346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5F-48BD-BA7F-23683CB346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5F-48BD-BA7F-23683CB346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5F-48BD-BA7F-23683CB346C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Monthly_All!$D$7:$N$7</c:f>
              <c:numCache>
                <c:formatCode>_(* #,##0_);_(* \(#,##0\);_(* "-"_);_(@_)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F-48BD-BA7F-23683CB346C1}"/>
            </c:ext>
          </c:extLst>
        </c:ser>
        <c:ser>
          <c:idx val="3"/>
          <c:order val="3"/>
          <c:tx>
            <c:strRef>
              <c:f>Monthly_All!$B$16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5F-48BD-BA7F-23683CB346C1}"/>
            </c:ext>
          </c:extLst>
        </c:ser>
        <c:ser>
          <c:idx val="4"/>
          <c:order val="4"/>
          <c:tx>
            <c:strRef>
              <c:f>Monthly_All!$B$20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5F-48BD-BA7F-23683CB346C1}"/>
            </c:ext>
          </c:extLst>
        </c:ser>
        <c:ser>
          <c:idx val="5"/>
          <c:order val="5"/>
          <c:tx>
            <c:strRef>
              <c:f>Monthly_All!$B$24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5F-48BD-BA7F-23683CB346C1}"/>
            </c:ext>
          </c:extLst>
        </c:ser>
        <c:ser>
          <c:idx val="6"/>
          <c:order val="6"/>
          <c:tx>
            <c:strRef>
              <c:f>Monthly_All!$B$28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5F-48BD-BA7F-23683CB346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5F-48BD-BA7F-23683CB346C1}"/>
            </c:ext>
          </c:extLst>
        </c:ser>
        <c:ser>
          <c:idx val="7"/>
          <c:order val="7"/>
          <c:tx>
            <c:strRef>
              <c:f>Monthly_All!$B$32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Monthly_All!$D$32:$M$32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5F-48BD-BA7F-23683CB3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021776"/>
        <c:axId val="232023736"/>
        <c:axId val="0"/>
      </c:bar3DChart>
      <c:catAx>
        <c:axId val="2320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vi-VN"/>
          </a:p>
        </c:txPr>
        <c:crossAx val="232023736"/>
        <c:crosses val="autoZero"/>
        <c:auto val="1"/>
        <c:lblAlgn val="ctr"/>
        <c:lblOffset val="100"/>
        <c:noMultiLvlLbl val="0"/>
      </c:catAx>
      <c:valAx>
        <c:axId val="232023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vi-VN"/>
          </a:p>
        </c:txPr>
        <c:crossAx val="23202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67-49C6-89CD-23C8498A28FD}"/>
                </c:ext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67-49C6-89CD-23C8498A28F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Monthly_All!$D$39:$N$39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7-49C6-89CD-23C8498A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2168"/>
        <c:axId val="232023344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67-49C6-89CD-23C8498A28F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</c:strCache>
            </c:strRef>
          </c:cat>
          <c:val>
            <c:numRef>
              <c:f>Monthly_All!$D$41:$N$41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7-49C6-89CD-23C8498A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2168"/>
        <c:axId val="232023344"/>
      </c:lineChart>
      <c:catAx>
        <c:axId val="23202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vi-VN"/>
          </a:p>
        </c:txPr>
        <c:crossAx val="232023344"/>
        <c:crosses val="autoZero"/>
        <c:auto val="1"/>
        <c:lblAlgn val="ctr"/>
        <c:lblOffset val="100"/>
        <c:noMultiLvlLbl val="0"/>
      </c:catAx>
      <c:valAx>
        <c:axId val="2320233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vi-VN"/>
          </a:p>
        </c:txPr>
        <c:crossAx val="23202216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 - Internal</a:t>
            </a:r>
          </a:p>
        </c:rich>
      </c:tx>
      <c:layout>
        <c:manualLayout>
          <c:xMode val="edge"/>
          <c:yMode val="edge"/>
          <c:x val="0.34241146608266326"/>
          <c:y val="3.1352418157032699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chemeClr val="tx2">
            <a:lumMod val="20000"/>
            <a:lumOff val="80000"/>
          </a:schemeClr>
        </a:solidFill>
      </c:spPr>
    </c:sideWall>
    <c:backWall>
      <c:thickness val="0"/>
      <c:spPr>
        <a:solidFill>
          <a:schemeClr val="tx2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6.8645276770539221E-2"/>
          <c:y val="0.17060575889467983"/>
          <c:w val="0.90954873097067379"/>
          <c:h val="0.6693458790212516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 Unsafe action 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Monthly_Int.!$D$3:$O$3</c:f>
              <c:numCache>
                <c:formatCode>_(* #,##0_);_(* \(#,##0\);_(* "-"_);_(@_)</c:formatCode>
                <c:ptCount val="12"/>
                <c:pt idx="0">
                  <c:v>110</c:v>
                </c:pt>
                <c:pt idx="1">
                  <c:v>106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B-4659-95BD-C1AFD1C7A928}"/>
            </c:ext>
          </c:extLst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 Unsafe condition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Monthly_Int.!$D$5:$O$5</c:f>
              <c:numCache>
                <c:formatCode>_(* #,##0_);_(* \(#,##0\);_(* "-"_);_(@_)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B-4659-95BD-C1AFD1C7A928}"/>
            </c:ext>
          </c:extLst>
        </c:ser>
        <c:ser>
          <c:idx val="2"/>
          <c:order val="2"/>
          <c:tx>
            <c:strRef>
              <c:f>Monthly_Int.!#REF!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B-4659-95BD-C1AFD1C7A928}"/>
            </c:ext>
          </c:extLst>
        </c:ser>
        <c:ser>
          <c:idx val="3"/>
          <c:order val="3"/>
          <c:tx>
            <c:strRef>
              <c:f>Monthly_Int.!$B$7</c:f>
              <c:strCache>
                <c:ptCount val="1"/>
                <c:pt idx="0">
                  <c:v> Near miss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Monthly_Int.!$D$7:$O$7</c:f>
              <c:numCache>
                <c:formatCode>_(* #,##0_);_(* \(#,##0\);_(* "-"_);_(@_)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B-4659-95BD-C1AFD1C7A928}"/>
            </c:ext>
          </c:extLst>
        </c:ser>
        <c:ser>
          <c:idx val="4"/>
          <c:order val="4"/>
          <c:tx>
            <c:strRef>
              <c:f>Monthly_Int.!$B$16</c:f>
              <c:strCache>
                <c:ptCount val="1"/>
                <c:pt idx="0">
                  <c:v> Fatality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B-4659-95BD-C1AFD1C7A928}"/>
            </c:ext>
          </c:extLst>
        </c:ser>
        <c:ser>
          <c:idx val="5"/>
          <c:order val="5"/>
          <c:tx>
            <c:strRef>
              <c:f>Monthly_Int.!$B$20</c:f>
              <c:strCache>
                <c:ptCount val="1"/>
                <c:pt idx="0">
                  <c:v> LTA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B-4659-95BD-C1AFD1C7A928}"/>
            </c:ext>
          </c:extLst>
        </c:ser>
        <c:ser>
          <c:idx val="6"/>
          <c:order val="6"/>
          <c:tx>
            <c:strRef>
              <c:f>Monthly_Int.!$B$24</c:f>
              <c:strCache>
                <c:ptCount val="1"/>
                <c:pt idx="0">
                  <c:v> RWC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CB-4659-95BD-C1AFD1C7A928}"/>
            </c:ext>
          </c:extLst>
        </c:ser>
        <c:ser>
          <c:idx val="7"/>
          <c:order val="7"/>
          <c:tx>
            <c:strRef>
              <c:f>Monthly_Int.!$B$28</c:f>
              <c:strCache>
                <c:ptCount val="1"/>
                <c:pt idx="0">
                  <c:v> MTC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CB-4659-95BD-C1AFD1C7A928}"/>
            </c:ext>
          </c:extLst>
        </c:ser>
        <c:ser>
          <c:idx val="8"/>
          <c:order val="8"/>
          <c:tx>
            <c:strRef>
              <c:f>Monthly_Int.!$B$32</c:f>
              <c:strCache>
                <c:ptCount val="1"/>
                <c:pt idx="0">
                  <c:v> First Aid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-9.6385542168674707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vi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CB-4659-95BD-C1AFD1C7A9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Monthly_Int.!$D$32:$O$32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DCB-4659-95BD-C1AFD1C7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310"/>
        <c:shape val="cylinder"/>
        <c:axId val="232031968"/>
        <c:axId val="232036280"/>
        <c:axId val="0"/>
      </c:bar3DChart>
      <c:catAx>
        <c:axId val="2320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6280"/>
        <c:crosses val="autoZero"/>
        <c:auto val="1"/>
        <c:lblAlgn val="ctr"/>
        <c:lblOffset val="100"/>
        <c:noMultiLvlLbl val="0"/>
      </c:catAx>
      <c:valAx>
        <c:axId val="23203628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1968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3529319981499133E-2"/>
          <c:y val="0.90697999959307418"/>
          <c:w val="0.88705886286507185"/>
          <c:h val="5.038759689922478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General Inspection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Monthly_Int.!$B$45</c:f>
              <c:strCache>
                <c:ptCount val="1"/>
                <c:pt idx="0">
                  <c:v> General Inspection (GI)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Monthly_Int.!$D$45:$O$45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F-49C5-B6F0-54347E16E5F3}"/>
            </c:ext>
          </c:extLst>
        </c:ser>
        <c:ser>
          <c:idx val="2"/>
          <c:order val="2"/>
          <c:tx>
            <c:strRef>
              <c:f>Monthly_Int.!$B$47</c:f>
              <c:strCache>
                <c:ptCount val="1"/>
                <c:pt idx="0">
                  <c:v> GI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Monthly_Int.!$D$47:$O$47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BAF-49C5-B6F0-54347E16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5104"/>
        <c:axId val="232036672"/>
      </c:barChart>
      <c:lineChart>
        <c:grouping val="standard"/>
        <c:varyColors val="0"/>
        <c:ser>
          <c:idx val="1"/>
          <c:order val="1"/>
          <c:tx>
            <c:strRef>
              <c:f>Monthly_Int.!$B$46</c:f>
              <c:strCache>
                <c:ptCount val="1"/>
                <c:pt idx="0">
                  <c:v> GI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AF-49C5-B6F0-54347E16E5F3}"/>
                </c:ext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AF-49C5-B6F0-54347E16E5F3}"/>
                </c:ext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AF-49C5-B6F0-54347E16E5F3}"/>
                </c:ext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AF-49C5-B6F0-54347E16E5F3}"/>
                </c:ext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AF-49C5-B6F0-54347E16E5F3}"/>
                </c:ext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AF-49C5-B6F0-54347E16E5F3}"/>
                </c:ext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AF-49C5-B6F0-54347E16E5F3}"/>
                </c:ext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AF-49C5-B6F0-54347E16E5F3}"/>
                </c:ext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AF-49C5-B6F0-54347E16E5F3}"/>
                </c:ext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AF-49C5-B6F0-54347E16E5F3}"/>
                </c:ext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AF-49C5-B6F0-54347E16E5F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Monthly_Int.!$D$46:$O$46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F-49C5-B6F0-54347E16E5F3}"/>
            </c:ext>
          </c:extLst>
        </c:ser>
        <c:ser>
          <c:idx val="3"/>
          <c:order val="3"/>
          <c:tx>
            <c:strRef>
              <c:f>Monthly_Int.!$B$48</c:f>
              <c:strCache>
                <c:ptCount val="1"/>
                <c:pt idx="0">
                  <c:v> GI target Cumulation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Monthly_Int.!$D$48:$O$48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F-49C5-B6F0-54347E16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5104"/>
        <c:axId val="232036672"/>
      </c:lineChart>
      <c:catAx>
        <c:axId val="2320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6672"/>
        <c:crosses val="autoZero"/>
        <c:auto val="1"/>
        <c:lblAlgn val="ctr"/>
        <c:lblOffset val="100"/>
        <c:noMultiLvlLbl val="0"/>
      </c:catAx>
      <c:valAx>
        <c:axId val="2320366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5104"/>
        <c:crosses val="autoZero"/>
        <c:crossBetween val="between"/>
      </c:valAx>
      <c:spPr>
        <a:solidFill>
          <a:srgbClr val="F9EEED"/>
        </a:solidFill>
      </c:spPr>
    </c:plotArea>
    <c:legend>
      <c:legendPos val="r"/>
      <c:layout>
        <c:manualLayout>
          <c:xMode val="edge"/>
          <c:yMode val="edge"/>
          <c:x val="0.77671755725190839"/>
          <c:y val="0.37537632120309289"/>
          <c:w val="0.21564885496183206"/>
          <c:h val="0.20720783775901891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9966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JHA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8400730338796057E-2"/>
          <c:y val="0.13350171551793241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Monthly_Int.!$B$49</c:f>
              <c:strCache>
                <c:ptCount val="1"/>
                <c:pt idx="0">
                  <c:v> JHA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Monthly_Int.!$D$49:$O$49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397-4C0A-B107-D632A9AE09F6}"/>
            </c:ext>
          </c:extLst>
        </c:ser>
        <c:ser>
          <c:idx val="2"/>
          <c:order val="2"/>
          <c:tx>
            <c:strRef>
              <c:f>Monthly_Int.!$B$51</c:f>
              <c:strCache>
                <c:ptCount val="1"/>
                <c:pt idx="0">
                  <c:v> JHA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Monthly_Int.!$D$51:$O$51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397-4C0A-B107-D632A9AE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7072"/>
        <c:axId val="232006880"/>
      </c:barChart>
      <c:lineChart>
        <c:grouping val="standard"/>
        <c:varyColors val="0"/>
        <c:ser>
          <c:idx val="1"/>
          <c:order val="1"/>
          <c:tx>
            <c:strRef>
              <c:f>Monthly_Int.!$B$50</c:f>
              <c:strCache>
                <c:ptCount val="1"/>
                <c:pt idx="0">
                  <c:v> JHA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97-4C0A-B107-D632A9AE09F6}"/>
                </c:ext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97-4C0A-B107-D632A9AE09F6}"/>
                </c:ext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97-4C0A-B107-D632A9AE09F6}"/>
                </c:ext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97-4C0A-B107-D632A9AE09F6}"/>
                </c:ext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97-4C0A-B107-D632A9AE09F6}"/>
                </c:ext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97-4C0A-B107-D632A9AE09F6}"/>
                </c:ext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97-4C0A-B107-D632A9AE09F6}"/>
                </c:ext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97-4C0A-B107-D632A9AE09F6}"/>
                </c:ext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97-4C0A-B107-D632A9AE09F6}"/>
                </c:ext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97-4C0A-B107-D632A9AE09F6}"/>
                </c:ext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97-4C0A-B107-D632A9AE09F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Monthly_Int.!$D$50:$O$50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97-4C0A-B107-D632A9AE09F6}"/>
            </c:ext>
          </c:extLst>
        </c:ser>
        <c:ser>
          <c:idx val="3"/>
          <c:order val="3"/>
          <c:tx>
            <c:strRef>
              <c:f>Monthly_Int.!$B$52</c:f>
              <c:strCache>
                <c:ptCount val="1"/>
                <c:pt idx="0">
                  <c:v> JHA target Cumulation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Monthly_Int.!$D$52:$O$52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97-4C0A-B107-D632A9AE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7072"/>
        <c:axId val="232006880"/>
      </c:lineChart>
      <c:catAx>
        <c:axId val="23201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06880"/>
        <c:crosses val="autoZero"/>
        <c:auto val="1"/>
        <c:lblAlgn val="ctr"/>
        <c:lblOffset val="100"/>
        <c:noMultiLvlLbl val="0"/>
      </c:catAx>
      <c:valAx>
        <c:axId val="2320068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7072"/>
        <c:crosses val="autoZero"/>
        <c:crossBetween val="between"/>
      </c:valAx>
      <c:spPr>
        <a:solidFill>
          <a:srgbClr val="F8FAF4"/>
        </a:solidFill>
      </c:spPr>
    </c:plotArea>
    <c:legend>
      <c:legendPos val="r"/>
      <c:layout>
        <c:manualLayout>
          <c:xMode val="edge"/>
          <c:yMode val="edge"/>
          <c:x val="0.7742582573217951"/>
          <c:y val="0.38438564548800769"/>
          <c:w val="0.20594080195421116"/>
          <c:h val="0.19519582574700689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In./Ac. Investigation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Monthly_Int.!$B$53</c:f>
              <c:strCache>
                <c:ptCount val="1"/>
                <c:pt idx="0">
                  <c:v> In./Ac. Investigation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Monthly_Int.!$D$53:$O$53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1-412D-B675-E423D2F63FC0}"/>
            </c:ext>
          </c:extLst>
        </c:ser>
        <c:ser>
          <c:idx val="2"/>
          <c:order val="2"/>
          <c:tx>
            <c:strRef>
              <c:f>Monthly_Int.!$B$55</c:f>
              <c:strCache>
                <c:ptCount val="1"/>
                <c:pt idx="0">
                  <c:v> In./Ac.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Monthly_Int.!$D$55:$O$55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BE1-412D-B675-E423D2F6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4328"/>
        <c:axId val="232017464"/>
      </c:barChart>
      <c:lineChart>
        <c:grouping val="standard"/>
        <c:varyColors val="0"/>
        <c:ser>
          <c:idx val="1"/>
          <c:order val="1"/>
          <c:tx>
            <c:strRef>
              <c:f>Monthly_Int.!$B$54</c:f>
              <c:strCache>
                <c:ptCount val="1"/>
                <c:pt idx="0">
                  <c:v> In./Ac. 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E1-412D-B675-E423D2F63FC0}"/>
                </c:ext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E1-412D-B675-E423D2F63FC0}"/>
                </c:ext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E1-412D-B675-E423D2F63FC0}"/>
                </c:ext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E1-412D-B675-E423D2F63FC0}"/>
                </c:ext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E1-412D-B675-E423D2F63FC0}"/>
                </c:ext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E1-412D-B675-E423D2F63FC0}"/>
                </c:ext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E1-412D-B675-E423D2F63FC0}"/>
                </c:ext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E1-412D-B675-E423D2F63FC0}"/>
                </c:ext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E1-412D-B675-E423D2F63FC0}"/>
                </c:ext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E1-412D-B675-E423D2F63FC0}"/>
                </c:ext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E1-412D-B675-E423D2F63FC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Monthly_Int.!$D$54:$O$54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E1-412D-B675-E423D2F63FC0}"/>
            </c:ext>
          </c:extLst>
        </c:ser>
        <c:ser>
          <c:idx val="3"/>
          <c:order val="3"/>
          <c:tx>
            <c:strRef>
              <c:f>Monthly_Int.!$B$56</c:f>
              <c:strCache>
                <c:ptCount val="1"/>
                <c:pt idx="0">
                  <c:v> In./Ac. target Cumulation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Monthly_Int.!$D$56:$O$56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E1-412D-B675-E423D2F6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4328"/>
        <c:axId val="232017464"/>
      </c:lineChart>
      <c:catAx>
        <c:axId val="2320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7464"/>
        <c:crosses val="autoZero"/>
        <c:auto val="1"/>
        <c:lblAlgn val="ctr"/>
        <c:lblOffset val="100"/>
        <c:noMultiLvlLbl val="0"/>
      </c:catAx>
      <c:valAx>
        <c:axId val="232017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14328"/>
        <c:crosses val="autoZero"/>
        <c:crossBetween val="between"/>
      </c:valAx>
      <c:spPr>
        <a:solidFill>
          <a:srgbClr val="FEF6F0"/>
        </a:solidFill>
      </c:spPr>
    </c:plotArea>
    <c:legend>
      <c:legendPos val="r"/>
      <c:layout>
        <c:manualLayout>
          <c:xMode val="edge"/>
          <c:yMode val="edge"/>
          <c:x val="0.71946564885496178"/>
          <c:y val="0.34730601788548882"/>
          <c:w val="0.25954198473282442"/>
          <c:h val="0.1946110927750797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CC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Stop card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Monthly_Int.!$B$57</c:f>
              <c:strCache>
                <c:ptCount val="1"/>
                <c:pt idx="0">
                  <c:v> Stop card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Monthly_Int.!$D$57:$O$57</c:f>
              <c:numCache>
                <c:formatCode>_(* #,##0_);_(* \(#,##0\);_(* "-"_);_(@_)</c:formatCode>
                <c:ptCount val="12"/>
                <c:pt idx="0">
                  <c:v>25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C-4F99-8033-E242F68B39D4}"/>
            </c:ext>
          </c:extLst>
        </c:ser>
        <c:ser>
          <c:idx val="2"/>
          <c:order val="2"/>
          <c:tx>
            <c:strRef>
              <c:f>Monthly_Int.!$B$59</c:f>
              <c:strCache>
                <c:ptCount val="1"/>
                <c:pt idx="0">
                  <c:v> Stop card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Monthly_Int.!$D$59:$O$59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F5C-4F99-8033-E242F68B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09624"/>
        <c:axId val="232007272"/>
      </c:barChart>
      <c:lineChart>
        <c:grouping val="standard"/>
        <c:varyColors val="0"/>
        <c:ser>
          <c:idx val="1"/>
          <c:order val="1"/>
          <c:tx>
            <c:strRef>
              <c:f>Monthly_Int.!$B$58</c:f>
              <c:strCache>
                <c:ptCount val="1"/>
                <c:pt idx="0">
                  <c:v> Stop card 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5C-4F99-8033-E242F68B39D4}"/>
                </c:ext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5C-4F99-8033-E242F68B39D4}"/>
                </c:ext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5C-4F99-8033-E242F68B39D4}"/>
                </c:ext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5C-4F99-8033-E242F68B39D4}"/>
                </c:ext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5C-4F99-8033-E242F68B39D4}"/>
                </c:ext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5C-4F99-8033-E242F68B39D4}"/>
                </c:ext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5C-4F99-8033-E242F68B39D4}"/>
                </c:ext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5C-4F99-8033-E242F68B39D4}"/>
                </c:ext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5C-4F99-8033-E242F68B39D4}"/>
                </c:ext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5C-4F99-8033-E242F68B39D4}"/>
                </c:ext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5C-4F99-8033-E242F68B39D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Monthly_Int.!$D$58:$O$58</c:f>
              <c:numCache>
                <c:formatCode>_(* #,##0_);_(* \(#,##0\);_(* "-"_);_(@_)</c:formatCode>
                <c:ptCount val="12"/>
                <c:pt idx="0">
                  <c:v>25</c:v>
                </c:pt>
                <c:pt idx="1">
                  <c:v>34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5C-4F99-8033-E242F68B39D4}"/>
            </c:ext>
          </c:extLst>
        </c:ser>
        <c:ser>
          <c:idx val="3"/>
          <c:order val="3"/>
          <c:tx>
            <c:strRef>
              <c:f>Monthly_Int.!$B$60</c:f>
              <c:strCache>
                <c:ptCount val="1"/>
                <c:pt idx="0">
                  <c:v> Stop card target Cumulation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Monthly_Int.!$D$60:$O$60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5C-4F99-8033-E242F68B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09624"/>
        <c:axId val="232007272"/>
      </c:lineChart>
      <c:catAx>
        <c:axId val="2320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07272"/>
        <c:crosses val="autoZero"/>
        <c:auto val="1"/>
        <c:lblAlgn val="ctr"/>
        <c:lblOffset val="100"/>
        <c:noMultiLvlLbl val="0"/>
      </c:catAx>
      <c:valAx>
        <c:axId val="2320072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09624"/>
        <c:crosses val="autoZero"/>
        <c:crossBetween val="between"/>
      </c:valAx>
      <c:spPr>
        <a:solidFill>
          <a:srgbClr val="DDF6FF"/>
        </a:solidFill>
      </c:spPr>
    </c:plotArea>
    <c:legend>
      <c:legendPos val="r"/>
      <c:layout>
        <c:manualLayout>
          <c:xMode val="edge"/>
          <c:yMode val="edge"/>
          <c:x val="0.71017274472168901"/>
          <c:y val="0.35522388059701493"/>
          <c:w val="0.28214971209213047"/>
          <c:h val="0.1940298507462686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 Training Hour Internal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6-4D8B-BC87-E41C611133D3}"/>
                </c:ext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6-4D8B-BC87-E41C611133D3}"/>
                </c:ext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6-4D8B-BC87-E41C611133D3}"/>
                </c:ext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6-4D8B-BC87-E41C611133D3}"/>
                </c:ext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6-4D8B-BC87-E41C611133D3}"/>
                </c:ext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6-4D8B-BC87-E41C611133D3}"/>
                </c:ext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6-4D8B-BC87-E41C611133D3}"/>
                </c:ext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A6-4D8B-BC87-E41C611133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D7A6-4D8B-BC87-E41C611133D3}"/>
            </c:ext>
          </c:extLst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 Training hour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A6-4D8B-BC87-E41C611133D3}"/>
                </c:ext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A6-4D8B-BC87-E41C611133D3}"/>
                </c:ext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A6-4D8B-BC87-E41C611133D3}"/>
                </c:ext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A6-4D8B-BC87-E41C611133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D7A6-4D8B-BC87-E41C6111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3928"/>
        <c:axId val="232032752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 Training hour Cumulation 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A6-4D8B-BC87-E41C611133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A6-4D8B-BC87-E41C611133D3}"/>
            </c:ext>
          </c:extLst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 Training hour cumulation target 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Monthly_Int.!$D$44:$O$44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A6-4D8B-BC87-E41C6111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3928"/>
        <c:axId val="232032752"/>
      </c:lineChart>
      <c:catAx>
        <c:axId val="2320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2752"/>
        <c:crosses val="autoZero"/>
        <c:auto val="1"/>
        <c:lblAlgn val="ctr"/>
        <c:lblOffset val="100"/>
        <c:noMultiLvlLbl val="0"/>
      </c:catAx>
      <c:valAx>
        <c:axId val="2320327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3928"/>
        <c:crosses val="autoZero"/>
        <c:crossBetween val="between"/>
      </c:valAx>
      <c:spPr>
        <a:solidFill>
          <a:srgbClr val="F5F3F7"/>
        </a:solidFill>
      </c:spPr>
    </c:plotArea>
    <c:legend>
      <c:legendPos val="r"/>
      <c:layout>
        <c:manualLayout>
          <c:xMode val="edge"/>
          <c:yMode val="edge"/>
          <c:x val="6.4476712274083609E-2"/>
          <c:y val="0.85030065852546866"/>
          <c:w val="0.91460894384399671"/>
          <c:h val="0.1197607933738821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Work permit (WP) audit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Monthly_Int.!$B$61</c:f>
              <c:strCache>
                <c:ptCount val="1"/>
                <c:pt idx="0">
                  <c:v> Work permit (WP) audit 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04-4846-ADC0-66CE96D76A8F}"/>
                </c:ext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04-4846-ADC0-66CE96D76A8F}"/>
                </c:ext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04-4846-ADC0-66CE96D76A8F}"/>
                </c:ext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04-4846-ADC0-66CE96D76A8F}"/>
                </c:ext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04-4846-ADC0-66CE96D76A8F}"/>
                </c:ext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04-4846-ADC0-66CE96D76A8F}"/>
                </c:ext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04-4846-ADC0-66CE96D76A8F}"/>
                </c:ext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04-4846-ADC0-66CE96D76A8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Monthly_Int.!$D$61:$O$61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04-4846-ADC0-66CE96D76A8F}"/>
            </c:ext>
          </c:extLst>
        </c:ser>
        <c:ser>
          <c:idx val="2"/>
          <c:order val="2"/>
          <c:tx>
            <c:strRef>
              <c:f>Monthly_Int.!$B$63</c:f>
              <c:strCache>
                <c:ptCount val="1"/>
                <c:pt idx="0">
                  <c:v> WP audit target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04-4846-ADC0-66CE96D76A8F}"/>
                </c:ext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04-4846-ADC0-66CE96D76A8F}"/>
                </c:ext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04-4846-ADC0-66CE96D76A8F}"/>
                </c:ext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04-4846-ADC0-66CE96D76A8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Monthly_Int.!$D$63:$O$63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9104-4846-ADC0-66CE96D7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7064"/>
        <c:axId val="232034712"/>
      </c:barChart>
      <c:lineChart>
        <c:grouping val="standard"/>
        <c:varyColors val="0"/>
        <c:ser>
          <c:idx val="1"/>
          <c:order val="1"/>
          <c:tx>
            <c:strRef>
              <c:f>Monthly_Int.!$B$62</c:f>
              <c:strCache>
                <c:ptCount val="1"/>
                <c:pt idx="0">
                  <c:v> WP audit Cumulation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04-4846-ADC0-66CE96D76A8F}"/>
                </c:ext>
              </c:extLst>
            </c:dLbl>
            <c:dLbl>
              <c:idx val="1"/>
              <c:layout>
                <c:manualLayout>
                  <c:x val="-4.3387713291535297E-2"/>
                  <c:y val="-2.6417875964045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04-4846-ADC0-66CE96D76A8F}"/>
                </c:ext>
              </c:extLst>
            </c:dLbl>
            <c:dLbl>
              <c:idx val="2"/>
              <c:layout>
                <c:manualLayout>
                  <c:x val="-2.7865111662926632E-2"/>
                  <c:y val="1.8209794562209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04-4846-ADC0-66CE96D76A8F}"/>
                </c:ext>
              </c:extLst>
            </c:dLbl>
            <c:dLbl>
              <c:idx val="3"/>
              <c:layout>
                <c:manualLayout>
                  <c:x val="-2.5093965857411048E-2"/>
                  <c:y val="1.6934826035636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04-4846-ADC0-66CE96D76A8F}"/>
                </c:ext>
              </c:extLst>
            </c:dLbl>
            <c:dLbl>
              <c:idx val="4"/>
              <c:layout>
                <c:manualLayout>
                  <c:x val="-1.7500966562902273E-2"/>
                  <c:y val="1.4217659382853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04-4846-ADC0-66CE96D76A8F}"/>
                </c:ext>
              </c:extLst>
            </c:dLbl>
            <c:dLbl>
              <c:idx val="5"/>
              <c:layout>
                <c:manualLayout>
                  <c:x val="-1.5210112838745422E-2"/>
                  <c:y val="1.820979456220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04-4846-ADC0-66CE96D76A8F}"/>
                </c:ext>
              </c:extLst>
            </c:dLbl>
            <c:dLbl>
              <c:idx val="6"/>
              <c:layout>
                <c:manualLayout>
                  <c:x val="-1.9791820287059218E-2"/>
                  <c:y val="2.156444547827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04-4846-ADC0-66CE96D76A8F}"/>
                </c:ext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04-4846-ADC0-66CE96D76A8F}"/>
                </c:ext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04-4846-ADC0-66CE96D76A8F}"/>
                </c:ext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04-4846-ADC0-66CE96D76A8F}"/>
                </c:ext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104-4846-ADC0-66CE96D76A8F}"/>
                </c:ext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104-4846-ADC0-66CE96D76A8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Monthly_Int.!$D$62:$O$62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104-4846-ADC0-66CE96D76A8F}"/>
            </c:ext>
          </c:extLst>
        </c:ser>
        <c:ser>
          <c:idx val="3"/>
          <c:order val="3"/>
          <c:tx>
            <c:strRef>
              <c:f>Monthly_Int.!$B$64</c:f>
              <c:strCache>
                <c:ptCount val="1"/>
                <c:pt idx="0">
                  <c:v> WP audit target Cumulation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 Jan. </c:v>
                </c:pt>
                <c:pt idx="1">
                  <c:v> Feb. </c:v>
                </c:pt>
                <c:pt idx="2">
                  <c:v> March </c:v>
                </c:pt>
                <c:pt idx="3">
                  <c:v> April </c:v>
                </c:pt>
                <c:pt idx="4">
                  <c:v> May </c:v>
                </c:pt>
                <c:pt idx="5">
                  <c:v> June </c:v>
                </c:pt>
                <c:pt idx="6">
                  <c:v> July </c:v>
                </c:pt>
                <c:pt idx="7">
                  <c:v> August </c:v>
                </c:pt>
                <c:pt idx="8">
                  <c:v> Sep. </c:v>
                </c:pt>
                <c:pt idx="9">
                  <c:v> Oct. </c:v>
                </c:pt>
                <c:pt idx="10">
                  <c:v> Nov. </c:v>
                </c:pt>
                <c:pt idx="11">
                  <c:v> Dec. </c:v>
                </c:pt>
              </c:strCache>
            </c:strRef>
          </c:cat>
          <c:val>
            <c:numRef>
              <c:f>Monthly_Int.!$D$64:$O$64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04-4846-ADC0-66CE96D7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7064"/>
        <c:axId val="232034712"/>
      </c:lineChart>
      <c:catAx>
        <c:axId val="2320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4712"/>
        <c:crosses val="autoZero"/>
        <c:auto val="1"/>
        <c:lblAlgn val="ctr"/>
        <c:lblOffset val="100"/>
        <c:noMultiLvlLbl val="0"/>
      </c:catAx>
      <c:valAx>
        <c:axId val="23203471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vi-VN"/>
          </a:p>
        </c:txPr>
        <c:crossAx val="232037064"/>
        <c:crosses val="autoZero"/>
        <c:crossBetween val="between"/>
      </c:valAx>
      <c:spPr>
        <a:solidFill>
          <a:srgbClr val="FFF7FF"/>
        </a:solidFill>
      </c:spPr>
    </c:plotArea>
    <c:legend>
      <c:legendPos val="r"/>
      <c:layout>
        <c:manualLayout>
          <c:xMode val="edge"/>
          <c:yMode val="edge"/>
          <c:x val="0.74905002844226221"/>
          <c:y val="0.36826410171782414"/>
          <c:w val="0.24334620719938527"/>
          <c:h val="0.2065871406792713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vi-V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77</xdr:row>
      <xdr:rowOff>38100</xdr:rowOff>
    </xdr:from>
    <xdr:to>
      <xdr:col>8</xdr:col>
      <xdr:colOff>438150</xdr:colOff>
      <xdr:row>93</xdr:row>
      <xdr:rowOff>123825</xdr:rowOff>
    </xdr:to>
    <xdr:graphicFrame macro="">
      <xdr:nvGraphicFramePr>
        <xdr:cNvPr id="4750645" name="Chart 4">
          <a:extLst>
            <a:ext uri="{FF2B5EF4-FFF2-40B4-BE49-F238E27FC236}">
              <a16:creationId xmlns:a16="http://schemas.microsoft.com/office/drawing/2014/main" id="{00000000-0008-0000-0000-000035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75</xdr:row>
      <xdr:rowOff>114300</xdr:rowOff>
    </xdr:from>
    <xdr:to>
      <xdr:col>17</xdr:col>
      <xdr:colOff>76200</xdr:colOff>
      <xdr:row>94</xdr:row>
      <xdr:rowOff>0</xdr:rowOff>
    </xdr:to>
    <xdr:graphicFrame macro="">
      <xdr:nvGraphicFramePr>
        <xdr:cNvPr id="4750646" name="Chart 6">
          <a:extLst>
            <a:ext uri="{FF2B5EF4-FFF2-40B4-BE49-F238E27FC236}">
              <a16:creationId xmlns:a16="http://schemas.microsoft.com/office/drawing/2014/main" id="{00000000-0008-0000-0000-000036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96</xdr:row>
      <xdr:rowOff>123825</xdr:rowOff>
    </xdr:from>
    <xdr:to>
      <xdr:col>8</xdr:col>
      <xdr:colOff>438150</xdr:colOff>
      <xdr:row>109</xdr:row>
      <xdr:rowOff>104775</xdr:rowOff>
    </xdr:to>
    <xdr:graphicFrame macro="">
      <xdr:nvGraphicFramePr>
        <xdr:cNvPr id="4750647" name="Chart 7">
          <a:extLst>
            <a:ext uri="{FF2B5EF4-FFF2-40B4-BE49-F238E27FC236}">
              <a16:creationId xmlns:a16="http://schemas.microsoft.com/office/drawing/2014/main" id="{00000000-0008-0000-0000-000037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95</xdr:row>
      <xdr:rowOff>76200</xdr:rowOff>
    </xdr:from>
    <xdr:to>
      <xdr:col>16</xdr:col>
      <xdr:colOff>581025</xdr:colOff>
      <xdr:row>112</xdr:row>
      <xdr:rowOff>9525</xdr:rowOff>
    </xdr:to>
    <xdr:graphicFrame macro="">
      <xdr:nvGraphicFramePr>
        <xdr:cNvPr id="4750648" name="Chart 2">
          <a:extLst>
            <a:ext uri="{FF2B5EF4-FFF2-40B4-BE49-F238E27FC236}">
              <a16:creationId xmlns:a16="http://schemas.microsoft.com/office/drawing/2014/main" id="{00000000-0008-0000-0000-000038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95</xdr:row>
      <xdr:rowOff>57150</xdr:rowOff>
    </xdr:from>
    <xdr:to>
      <xdr:col>25</xdr:col>
      <xdr:colOff>66675</xdr:colOff>
      <xdr:row>111</xdr:row>
      <xdr:rowOff>180975</xdr:rowOff>
    </xdr:to>
    <xdr:graphicFrame macro="">
      <xdr:nvGraphicFramePr>
        <xdr:cNvPr id="4750649" name="Chart 6">
          <a:extLst>
            <a:ext uri="{FF2B5EF4-FFF2-40B4-BE49-F238E27FC236}">
              <a16:creationId xmlns:a16="http://schemas.microsoft.com/office/drawing/2014/main" id="{00000000-0008-0000-0000-000039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113</xdr:row>
      <xdr:rowOff>161925</xdr:rowOff>
    </xdr:from>
    <xdr:to>
      <xdr:col>16</xdr:col>
      <xdr:colOff>552450</xdr:colOff>
      <xdr:row>130</xdr:row>
      <xdr:rowOff>104775</xdr:rowOff>
    </xdr:to>
    <xdr:graphicFrame macro="">
      <xdr:nvGraphicFramePr>
        <xdr:cNvPr id="4750650" name="Chart 7">
          <a:extLst>
            <a:ext uri="{FF2B5EF4-FFF2-40B4-BE49-F238E27FC236}">
              <a16:creationId xmlns:a16="http://schemas.microsoft.com/office/drawing/2014/main" id="{00000000-0008-0000-0000-00003A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114300</xdr:colOff>
      <xdr:row>113</xdr:row>
      <xdr:rowOff>152400</xdr:rowOff>
    </xdr:from>
    <xdr:to>
      <xdr:col>25</xdr:col>
      <xdr:colOff>200025</xdr:colOff>
      <xdr:row>130</xdr:row>
      <xdr:rowOff>104775</xdr:rowOff>
    </xdr:to>
    <xdr:graphicFrame macro="">
      <xdr:nvGraphicFramePr>
        <xdr:cNvPr id="4750651" name="Chart 8">
          <a:extLst>
            <a:ext uri="{FF2B5EF4-FFF2-40B4-BE49-F238E27FC236}">
              <a16:creationId xmlns:a16="http://schemas.microsoft.com/office/drawing/2014/main" id="{00000000-0008-0000-0000-00003B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333375</xdr:colOff>
      <xdr:row>75</xdr:row>
      <xdr:rowOff>171450</xdr:rowOff>
    </xdr:from>
    <xdr:to>
      <xdr:col>25</xdr:col>
      <xdr:colOff>466725</xdr:colOff>
      <xdr:row>93</xdr:row>
      <xdr:rowOff>114300</xdr:rowOff>
    </xdr:to>
    <xdr:graphicFrame macro="">
      <xdr:nvGraphicFramePr>
        <xdr:cNvPr id="4750652" name="Chart 11">
          <a:extLst>
            <a:ext uri="{FF2B5EF4-FFF2-40B4-BE49-F238E27FC236}">
              <a16:creationId xmlns:a16="http://schemas.microsoft.com/office/drawing/2014/main" id="{00000000-0008-0000-0000-00003C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132</xdr:row>
      <xdr:rowOff>19050</xdr:rowOff>
    </xdr:from>
    <xdr:to>
      <xdr:col>16</xdr:col>
      <xdr:colOff>514350</xdr:colOff>
      <xdr:row>148</xdr:row>
      <xdr:rowOff>152400</xdr:rowOff>
    </xdr:to>
    <xdr:graphicFrame macro="">
      <xdr:nvGraphicFramePr>
        <xdr:cNvPr id="4750653" name="Chart 11">
          <a:extLst>
            <a:ext uri="{FF2B5EF4-FFF2-40B4-BE49-F238E27FC236}">
              <a16:creationId xmlns:a16="http://schemas.microsoft.com/office/drawing/2014/main" id="{00000000-0008-0000-0000-00003D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53</xdr:row>
      <xdr:rowOff>76200</xdr:rowOff>
    </xdr:from>
    <xdr:to>
      <xdr:col>29</xdr:col>
      <xdr:colOff>238125</xdr:colOff>
      <xdr:row>73</xdr:row>
      <xdr:rowOff>190500</xdr:rowOff>
    </xdr:to>
    <xdr:graphicFrame macro="">
      <xdr:nvGraphicFramePr>
        <xdr:cNvPr id="4750654" name="Chart 11">
          <a:extLst>
            <a:ext uri="{FF2B5EF4-FFF2-40B4-BE49-F238E27FC236}">
              <a16:creationId xmlns:a16="http://schemas.microsoft.com/office/drawing/2014/main" id="{00000000-0008-0000-0000-00003E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34</xdr:row>
      <xdr:rowOff>123825</xdr:rowOff>
    </xdr:from>
    <xdr:to>
      <xdr:col>31</xdr:col>
      <xdr:colOff>257175</xdr:colOff>
      <xdr:row>53</xdr:row>
      <xdr:rowOff>104775</xdr:rowOff>
    </xdr:to>
    <xdr:graphicFrame macro="">
      <xdr:nvGraphicFramePr>
        <xdr:cNvPr id="4750655" name="Chart 3">
          <a:extLst>
            <a:ext uri="{FF2B5EF4-FFF2-40B4-BE49-F238E27FC236}">
              <a16:creationId xmlns:a16="http://schemas.microsoft.com/office/drawing/2014/main" id="{00000000-0008-0000-0000-00003F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314325</xdr:colOff>
      <xdr:row>74</xdr:row>
      <xdr:rowOff>152400</xdr:rowOff>
    </xdr:from>
    <xdr:to>
      <xdr:col>34</xdr:col>
      <xdr:colOff>504825</xdr:colOff>
      <xdr:row>93</xdr:row>
      <xdr:rowOff>28575</xdr:rowOff>
    </xdr:to>
    <xdr:graphicFrame macro="">
      <xdr:nvGraphicFramePr>
        <xdr:cNvPr id="4750656" name="Chart 6">
          <a:extLst>
            <a:ext uri="{FF2B5EF4-FFF2-40B4-BE49-F238E27FC236}">
              <a16:creationId xmlns:a16="http://schemas.microsoft.com/office/drawing/2014/main" id="{00000000-0008-0000-0000-000040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0</xdr:row>
      <xdr:rowOff>142875</xdr:rowOff>
    </xdr:from>
    <xdr:to>
      <xdr:col>30</xdr:col>
      <xdr:colOff>600075</xdr:colOff>
      <xdr:row>34</xdr:row>
      <xdr:rowOff>38100</xdr:rowOff>
    </xdr:to>
    <xdr:graphicFrame macro="">
      <xdr:nvGraphicFramePr>
        <xdr:cNvPr id="4750657" name="Chart 17">
          <a:extLst>
            <a:ext uri="{FF2B5EF4-FFF2-40B4-BE49-F238E27FC236}">
              <a16:creationId xmlns:a16="http://schemas.microsoft.com/office/drawing/2014/main" id="{00000000-0008-0000-0000-0000417D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8053" name="Chart 4">
          <a:extLst>
            <a:ext uri="{FF2B5EF4-FFF2-40B4-BE49-F238E27FC236}">
              <a16:creationId xmlns:a16="http://schemas.microsoft.com/office/drawing/2014/main" id="{00000000-0008-0000-0100-0000751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8054" name="Chart 5">
          <a:extLst>
            <a:ext uri="{FF2B5EF4-FFF2-40B4-BE49-F238E27FC236}">
              <a16:creationId xmlns:a16="http://schemas.microsoft.com/office/drawing/2014/main" id="{00000000-0008-0000-0100-0000761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8055" name="Chart 1">
          <a:extLst>
            <a:ext uri="{FF2B5EF4-FFF2-40B4-BE49-F238E27FC236}">
              <a16:creationId xmlns:a16="http://schemas.microsoft.com/office/drawing/2014/main" id="{00000000-0008-0000-0100-0000771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8056" name="Chart 5">
          <a:extLst>
            <a:ext uri="{FF2B5EF4-FFF2-40B4-BE49-F238E27FC236}">
              <a16:creationId xmlns:a16="http://schemas.microsoft.com/office/drawing/2014/main" id="{00000000-0008-0000-0100-0000781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zoomScaleNormal="100" workbookViewId="0">
      <selection activeCell="A2" sqref="A2"/>
    </sheetView>
  </sheetViews>
  <sheetFormatPr defaultColWidth="9.125" defaultRowHeight="14.25" x14ac:dyDescent="0.2"/>
  <cols>
    <col min="1" max="1" width="5" style="1" customWidth="1"/>
    <col min="2" max="2" width="14" style="1" customWidth="1"/>
    <col min="3" max="3" width="15.25" style="1" customWidth="1"/>
    <col min="4" max="12" width="8.625" style="1" customWidth="1"/>
    <col min="13" max="16" width="10.375" style="1" customWidth="1"/>
    <col min="17" max="16384" width="9.125" style="1"/>
  </cols>
  <sheetData>
    <row r="1" spans="1:16" ht="26.25" customHeight="1" x14ac:dyDescent="0.2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36</v>
      </c>
      <c r="D2" s="4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ht="15" x14ac:dyDescent="0.25">
      <c r="A3" s="41">
        <v>1</v>
      </c>
      <c r="B3" s="42" t="s">
        <v>111</v>
      </c>
      <c r="C3" s="47"/>
      <c r="D3" s="75">
        <v>110</v>
      </c>
      <c r="E3" s="76">
        <v>106</v>
      </c>
      <c r="F3" s="76">
        <v>83</v>
      </c>
      <c r="G3" s="76">
        <v>0</v>
      </c>
      <c r="H3" s="76">
        <v>0</v>
      </c>
      <c r="I3" s="76">
        <v>0</v>
      </c>
      <c r="J3" s="76">
        <v>0</v>
      </c>
      <c r="K3" s="76">
        <v>0</v>
      </c>
      <c r="L3" s="76">
        <v>0</v>
      </c>
      <c r="M3" s="76">
        <v>0</v>
      </c>
      <c r="N3" s="76">
        <v>0</v>
      </c>
      <c r="O3" s="76">
        <v>0</v>
      </c>
      <c r="P3" s="77">
        <f>SUM(D3:O3)</f>
        <v>299</v>
      </c>
    </row>
    <row r="4" spans="1:16" ht="15" x14ac:dyDescent="0.25">
      <c r="A4" s="41"/>
      <c r="B4" s="42" t="s">
        <v>92</v>
      </c>
      <c r="C4" s="47"/>
      <c r="D4" s="75">
        <f>D3</f>
        <v>110</v>
      </c>
      <c r="E4" s="76">
        <f>D4+E3</f>
        <v>216</v>
      </c>
      <c r="F4" s="76">
        <f>E4+F3</f>
        <v>299</v>
      </c>
      <c r="G4" s="76">
        <f>F4+G3</f>
        <v>299</v>
      </c>
      <c r="H4" s="76">
        <f>H3+G4</f>
        <v>299</v>
      </c>
      <c r="I4" s="76">
        <f t="shared" ref="I4:O4" si="0">H4+I3</f>
        <v>299</v>
      </c>
      <c r="J4" s="76">
        <f t="shared" si="0"/>
        <v>299</v>
      </c>
      <c r="K4" s="76">
        <f t="shared" si="0"/>
        <v>299</v>
      </c>
      <c r="L4" s="76">
        <f t="shared" si="0"/>
        <v>299</v>
      </c>
      <c r="M4" s="76">
        <f t="shared" si="0"/>
        <v>299</v>
      </c>
      <c r="N4" s="76">
        <f t="shared" si="0"/>
        <v>299</v>
      </c>
      <c r="O4" s="76">
        <f t="shared" si="0"/>
        <v>299</v>
      </c>
      <c r="P4" s="77"/>
    </row>
    <row r="5" spans="1:16" ht="15" x14ac:dyDescent="0.25">
      <c r="A5" s="25">
        <v>2</v>
      </c>
      <c r="B5" s="26" t="s">
        <v>32</v>
      </c>
      <c r="C5" s="48"/>
      <c r="D5" s="78">
        <v>60</v>
      </c>
      <c r="E5" s="79">
        <v>45</v>
      </c>
      <c r="F5" s="79">
        <v>36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11</v>
      </c>
      <c r="M5" s="79">
        <v>0</v>
      </c>
      <c r="N5" s="79">
        <v>0</v>
      </c>
      <c r="O5" s="79">
        <v>0</v>
      </c>
      <c r="P5" s="80">
        <f t="shared" ref="P5:P32" si="1">SUM(D5:O5)</f>
        <v>152</v>
      </c>
    </row>
    <row r="6" spans="1:16" ht="15" x14ac:dyDescent="0.25">
      <c r="A6" s="25"/>
      <c r="B6" s="26" t="s">
        <v>93</v>
      </c>
      <c r="C6" s="48"/>
      <c r="D6" s="78">
        <f>D5</f>
        <v>60</v>
      </c>
      <c r="E6" s="79">
        <f t="shared" ref="E6:O6" si="2">D6+E5</f>
        <v>105</v>
      </c>
      <c r="F6" s="79">
        <f t="shared" si="2"/>
        <v>141</v>
      </c>
      <c r="G6" s="79">
        <f t="shared" si="2"/>
        <v>141</v>
      </c>
      <c r="H6" s="79">
        <f t="shared" si="2"/>
        <v>141</v>
      </c>
      <c r="I6" s="79">
        <f t="shared" si="2"/>
        <v>141</v>
      </c>
      <c r="J6" s="79">
        <f t="shared" si="2"/>
        <v>141</v>
      </c>
      <c r="K6" s="79">
        <f t="shared" si="2"/>
        <v>141</v>
      </c>
      <c r="L6" s="79">
        <f t="shared" si="2"/>
        <v>152</v>
      </c>
      <c r="M6" s="79">
        <f t="shared" si="2"/>
        <v>152</v>
      </c>
      <c r="N6" s="79">
        <f t="shared" si="2"/>
        <v>152</v>
      </c>
      <c r="O6" s="79">
        <f t="shared" si="2"/>
        <v>152</v>
      </c>
      <c r="P6" s="80"/>
    </row>
    <row r="7" spans="1:16" ht="15" customHeight="1" x14ac:dyDescent="0.2">
      <c r="A7" s="27">
        <v>3</v>
      </c>
      <c r="B7" s="28" t="s">
        <v>1</v>
      </c>
      <c r="C7" s="49"/>
      <c r="D7" s="78">
        <v>3</v>
      </c>
      <c r="E7" s="79">
        <v>3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1"/>
        <v>6</v>
      </c>
    </row>
    <row r="8" spans="1:16" ht="15" customHeight="1" x14ac:dyDescent="0.2">
      <c r="A8" s="27"/>
      <c r="B8" s="28" t="s">
        <v>94</v>
      </c>
      <c r="C8" s="49"/>
      <c r="D8" s="78">
        <f>D7</f>
        <v>3</v>
      </c>
      <c r="E8" s="79">
        <f t="shared" ref="E8:O8" si="3">D8+E7</f>
        <v>6</v>
      </c>
      <c r="F8" s="79">
        <f t="shared" si="3"/>
        <v>6</v>
      </c>
      <c r="G8" s="79">
        <f t="shared" si="3"/>
        <v>6</v>
      </c>
      <c r="H8" s="79">
        <f t="shared" si="3"/>
        <v>6</v>
      </c>
      <c r="I8" s="79">
        <f t="shared" si="3"/>
        <v>6</v>
      </c>
      <c r="J8" s="79">
        <f t="shared" si="3"/>
        <v>6</v>
      </c>
      <c r="K8" s="79">
        <f t="shared" si="3"/>
        <v>6</v>
      </c>
      <c r="L8" s="79">
        <f t="shared" si="3"/>
        <v>6</v>
      </c>
      <c r="M8" s="79">
        <f t="shared" si="3"/>
        <v>6</v>
      </c>
      <c r="N8" s="79">
        <f t="shared" si="3"/>
        <v>6</v>
      </c>
      <c r="O8" s="79">
        <f t="shared" si="3"/>
        <v>6</v>
      </c>
      <c r="P8" s="80"/>
    </row>
    <row r="9" spans="1:16" ht="15" customHeight="1" x14ac:dyDescent="0.2">
      <c r="A9" s="29"/>
      <c r="B9" s="30" t="s">
        <v>31</v>
      </c>
      <c r="C9" s="50"/>
      <c r="D9" s="78">
        <f>SUBTOTAL(9,D10:D12)</f>
        <v>0</v>
      </c>
      <c r="E9" s="78">
        <f t="shared" ref="E9:O9" si="4">SUBTOTAL(9,E10:E12)</f>
        <v>0</v>
      </c>
      <c r="F9" s="78">
        <f t="shared" si="4"/>
        <v>0</v>
      </c>
      <c r="G9" s="78">
        <f t="shared" si="4"/>
        <v>0</v>
      </c>
      <c r="H9" s="78">
        <f t="shared" si="4"/>
        <v>0</v>
      </c>
      <c r="I9" s="78">
        <f t="shared" si="4"/>
        <v>0</v>
      </c>
      <c r="J9" s="78">
        <f t="shared" si="4"/>
        <v>0</v>
      </c>
      <c r="K9" s="78">
        <f t="shared" si="4"/>
        <v>0</v>
      </c>
      <c r="L9" s="78">
        <f t="shared" si="4"/>
        <v>0</v>
      </c>
      <c r="M9" s="78">
        <f t="shared" si="4"/>
        <v>0</v>
      </c>
      <c r="N9" s="78">
        <f t="shared" si="4"/>
        <v>0</v>
      </c>
      <c r="O9" s="78">
        <f t="shared" si="4"/>
        <v>0</v>
      </c>
      <c r="P9" s="80">
        <f t="shared" si="1"/>
        <v>0</v>
      </c>
    </row>
    <row r="10" spans="1:16" ht="15" customHeight="1" x14ac:dyDescent="0.2">
      <c r="A10" s="29"/>
      <c r="B10" s="109" t="s">
        <v>26</v>
      </c>
      <c r="C10" s="110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1"/>
        <v>0</v>
      </c>
    </row>
    <row r="11" spans="1:16" ht="15" customHeight="1" x14ac:dyDescent="0.2">
      <c r="A11" s="29"/>
      <c r="B11" s="109" t="s">
        <v>27</v>
      </c>
      <c r="C11" s="110"/>
      <c r="D11" s="78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>SUM(D11:O11)</f>
        <v>0</v>
      </c>
    </row>
    <row r="12" spans="1:16" ht="15" customHeight="1" x14ac:dyDescent="0.2">
      <c r="A12" s="29"/>
      <c r="B12" s="109" t="s">
        <v>28</v>
      </c>
      <c r="C12" s="110"/>
      <c r="D12" s="78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1"/>
        <v>0</v>
      </c>
    </row>
    <row r="13" spans="1:16" ht="15" customHeight="1" x14ac:dyDescent="0.2">
      <c r="A13" s="29"/>
      <c r="B13" s="69" t="s">
        <v>95</v>
      </c>
      <c r="C13" s="68"/>
      <c r="D13" s="78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">
      <c r="A14" s="104" t="s">
        <v>7</v>
      </c>
      <c r="B14" s="10"/>
      <c r="C14" s="2" t="s">
        <v>29</v>
      </c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1"/>
        <v>0</v>
      </c>
    </row>
    <row r="15" spans="1:16" ht="15" customHeight="1" x14ac:dyDescent="0.2">
      <c r="A15" s="104"/>
      <c r="B15" s="31"/>
      <c r="C15" s="2" t="s">
        <v>30</v>
      </c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1"/>
        <v>0</v>
      </c>
    </row>
    <row r="16" spans="1:16" ht="15" customHeight="1" x14ac:dyDescent="0.2">
      <c r="A16" s="104"/>
      <c r="B16" s="31" t="s">
        <v>17</v>
      </c>
      <c r="C16" s="3" t="s">
        <v>3</v>
      </c>
      <c r="D16" s="78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si="1"/>
        <v>0</v>
      </c>
    </row>
    <row r="17" spans="1:16" ht="15" customHeight="1" x14ac:dyDescent="0.2">
      <c r="A17" s="104"/>
      <c r="B17" s="31" t="s">
        <v>96</v>
      </c>
      <c r="C17" s="3"/>
      <c r="D17" s="78">
        <f>D16</f>
        <v>0</v>
      </c>
      <c r="E17" s="79">
        <f t="shared" ref="E17:O17" si="6">D17+E16</f>
        <v>0</v>
      </c>
      <c r="F17" s="79">
        <f t="shared" si="6"/>
        <v>0</v>
      </c>
      <c r="G17" s="79">
        <f t="shared" si="6"/>
        <v>0</v>
      </c>
      <c r="H17" s="79">
        <f t="shared" si="6"/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 t="shared" si="6"/>
        <v>0</v>
      </c>
      <c r="P17" s="80"/>
    </row>
    <row r="18" spans="1:16" x14ac:dyDescent="0.2">
      <c r="A18" s="104"/>
      <c r="B18" s="10"/>
      <c r="C18" s="2" t="s">
        <v>29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1"/>
        <v>0</v>
      </c>
    </row>
    <row r="19" spans="1:16" x14ac:dyDescent="0.2">
      <c r="A19" s="104"/>
      <c r="B19" s="31"/>
      <c r="C19" s="2" t="s">
        <v>30</v>
      </c>
      <c r="D19" s="78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1"/>
        <v>0</v>
      </c>
    </row>
    <row r="20" spans="1:16" x14ac:dyDescent="0.2">
      <c r="A20" s="104"/>
      <c r="B20" s="31" t="s">
        <v>20</v>
      </c>
      <c r="C20" s="3" t="s">
        <v>3</v>
      </c>
      <c r="D20" s="78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si="1"/>
        <v>0</v>
      </c>
    </row>
    <row r="21" spans="1:16" x14ac:dyDescent="0.2">
      <c r="A21" s="104"/>
      <c r="B21" s="31" t="s">
        <v>97</v>
      </c>
      <c r="C21" s="3"/>
      <c r="D21" s="78">
        <f>D20</f>
        <v>0</v>
      </c>
      <c r="E21" s="79">
        <f t="shared" ref="E21:O21" si="7">D21+E20</f>
        <v>0</v>
      </c>
      <c r="F21" s="79">
        <f t="shared" si="7"/>
        <v>0</v>
      </c>
      <c r="G21" s="79">
        <f t="shared" si="7"/>
        <v>0</v>
      </c>
      <c r="H21" s="79">
        <f t="shared" si="7"/>
        <v>0</v>
      </c>
      <c r="I21" s="79">
        <f t="shared" si="7"/>
        <v>0</v>
      </c>
      <c r="J21" s="79">
        <f t="shared" si="7"/>
        <v>0</v>
      </c>
      <c r="K21" s="79">
        <f t="shared" si="7"/>
        <v>0</v>
      </c>
      <c r="L21" s="79">
        <f t="shared" si="7"/>
        <v>0</v>
      </c>
      <c r="M21" s="79">
        <f t="shared" si="7"/>
        <v>0</v>
      </c>
      <c r="N21" s="79">
        <f t="shared" si="7"/>
        <v>0</v>
      </c>
      <c r="O21" s="79">
        <f t="shared" si="7"/>
        <v>0</v>
      </c>
      <c r="P21" s="80"/>
    </row>
    <row r="22" spans="1:16" x14ac:dyDescent="0.2">
      <c r="A22" s="104"/>
      <c r="B22" s="10"/>
      <c r="C22" s="2" t="s">
        <v>29</v>
      </c>
      <c r="D22" s="78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1"/>
        <v>0</v>
      </c>
    </row>
    <row r="23" spans="1:16" x14ac:dyDescent="0.2">
      <c r="A23" s="104"/>
      <c r="B23" s="31"/>
      <c r="C23" s="2" t="s">
        <v>30</v>
      </c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1"/>
        <v>0</v>
      </c>
    </row>
    <row r="24" spans="1:16" x14ac:dyDescent="0.2">
      <c r="A24" s="104"/>
      <c r="B24" s="31" t="s">
        <v>18</v>
      </c>
      <c r="C24" s="3" t="s">
        <v>3</v>
      </c>
      <c r="D24" s="78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si="1"/>
        <v>0</v>
      </c>
    </row>
    <row r="25" spans="1:16" x14ac:dyDescent="0.2">
      <c r="A25" s="104"/>
      <c r="B25" s="31" t="s">
        <v>98</v>
      </c>
      <c r="C25" s="3"/>
      <c r="D25" s="78">
        <f>D24</f>
        <v>0</v>
      </c>
      <c r="E25" s="79">
        <f t="shared" ref="E25:O25" si="8">D25+E24</f>
        <v>0</v>
      </c>
      <c r="F25" s="79">
        <f t="shared" si="8"/>
        <v>0</v>
      </c>
      <c r="G25" s="79">
        <f t="shared" si="8"/>
        <v>0</v>
      </c>
      <c r="H25" s="79">
        <f t="shared" si="8"/>
        <v>0</v>
      </c>
      <c r="I25" s="79">
        <f t="shared" si="8"/>
        <v>0</v>
      </c>
      <c r="J25" s="79">
        <f t="shared" si="8"/>
        <v>0</v>
      </c>
      <c r="K25" s="79">
        <f t="shared" si="8"/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80"/>
    </row>
    <row r="26" spans="1:16" x14ac:dyDescent="0.2">
      <c r="A26" s="104"/>
      <c r="B26" s="10"/>
      <c r="C26" s="2" t="s">
        <v>29</v>
      </c>
      <c r="D26" s="78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1"/>
        <v>0</v>
      </c>
    </row>
    <row r="27" spans="1:16" x14ac:dyDescent="0.2">
      <c r="A27" s="104"/>
      <c r="B27" s="31"/>
      <c r="C27" s="2" t="s">
        <v>30</v>
      </c>
      <c r="D27" s="78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1"/>
        <v>0</v>
      </c>
    </row>
    <row r="28" spans="1:16" x14ac:dyDescent="0.2">
      <c r="A28" s="104"/>
      <c r="B28" s="31" t="s">
        <v>19</v>
      </c>
      <c r="C28" s="3" t="s">
        <v>3</v>
      </c>
      <c r="D28" s="78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si="1"/>
        <v>0</v>
      </c>
    </row>
    <row r="29" spans="1:16" x14ac:dyDescent="0.2">
      <c r="A29" s="104"/>
      <c r="B29" s="31" t="s">
        <v>99</v>
      </c>
      <c r="C29" s="3"/>
      <c r="D29" s="78">
        <f>D28</f>
        <v>0</v>
      </c>
      <c r="E29" s="79">
        <f t="shared" ref="E29:O29" si="9">D29+E28</f>
        <v>0</v>
      </c>
      <c r="F29" s="79">
        <f t="shared" si="9"/>
        <v>0</v>
      </c>
      <c r="G29" s="79">
        <f t="shared" si="9"/>
        <v>0</v>
      </c>
      <c r="H29" s="79">
        <f t="shared" si="9"/>
        <v>0</v>
      </c>
      <c r="I29" s="79">
        <f t="shared" si="9"/>
        <v>0</v>
      </c>
      <c r="J29" s="79">
        <f t="shared" si="9"/>
        <v>0</v>
      </c>
      <c r="K29" s="79">
        <f t="shared" si="9"/>
        <v>0</v>
      </c>
      <c r="L29" s="79">
        <f t="shared" si="9"/>
        <v>0</v>
      </c>
      <c r="M29" s="79">
        <f t="shared" si="9"/>
        <v>0</v>
      </c>
      <c r="N29" s="79">
        <f t="shared" si="9"/>
        <v>0</v>
      </c>
      <c r="O29" s="79">
        <f t="shared" si="9"/>
        <v>0</v>
      </c>
      <c r="P29" s="80"/>
    </row>
    <row r="30" spans="1:16" x14ac:dyDescent="0.2">
      <c r="A30" s="104"/>
      <c r="B30" s="10"/>
      <c r="C30" s="2" t="s">
        <v>29</v>
      </c>
      <c r="D30" s="78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1"/>
        <v>0</v>
      </c>
    </row>
    <row r="31" spans="1:16" x14ac:dyDescent="0.2">
      <c r="A31" s="104"/>
      <c r="B31" s="31"/>
      <c r="C31" s="2" t="s">
        <v>30</v>
      </c>
      <c r="D31" s="78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1"/>
        <v>0</v>
      </c>
    </row>
    <row r="32" spans="1:16" x14ac:dyDescent="0.2">
      <c r="A32" s="104"/>
      <c r="B32" s="31" t="s">
        <v>24</v>
      </c>
      <c r="C32" s="3" t="s">
        <v>3</v>
      </c>
      <c r="D32" s="78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si="1"/>
        <v>0</v>
      </c>
    </row>
    <row r="33" spans="1:18" x14ac:dyDescent="0.2">
      <c r="A33" s="66"/>
      <c r="B33" s="31" t="s">
        <v>100</v>
      </c>
      <c r="C33" s="3"/>
      <c r="D33" s="78">
        <f>D32</f>
        <v>0</v>
      </c>
      <c r="E33" s="79">
        <f t="shared" ref="E33:O33" si="10">D33+E32</f>
        <v>0</v>
      </c>
      <c r="F33" s="79">
        <f t="shared" si="10"/>
        <v>0</v>
      </c>
      <c r="G33" s="79">
        <f t="shared" si="10"/>
        <v>0</v>
      </c>
      <c r="H33" s="79">
        <f t="shared" si="10"/>
        <v>0</v>
      </c>
      <c r="I33" s="79">
        <f t="shared" si="10"/>
        <v>0</v>
      </c>
      <c r="J33" s="79">
        <f t="shared" si="10"/>
        <v>0</v>
      </c>
      <c r="K33" s="79">
        <f t="shared" si="10"/>
        <v>0</v>
      </c>
      <c r="L33" s="79">
        <f t="shared" si="10"/>
        <v>0</v>
      </c>
      <c r="M33" s="79">
        <f t="shared" si="10"/>
        <v>0</v>
      </c>
      <c r="N33" s="79">
        <f t="shared" si="10"/>
        <v>0</v>
      </c>
      <c r="O33" s="79">
        <f t="shared" si="10"/>
        <v>0</v>
      </c>
      <c r="P33" s="80"/>
    </row>
    <row r="34" spans="1:18" ht="15" customHeight="1" x14ac:dyDescent="0.2">
      <c r="A34" s="32">
        <v>4</v>
      </c>
      <c r="B34" s="33" t="s">
        <v>21</v>
      </c>
      <c r="C34" s="51"/>
      <c r="D34" s="81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>
        <f>SUM(D34:I34)</f>
        <v>0</v>
      </c>
      <c r="R34" s="1">
        <f>SUM(D34:I34)</f>
        <v>0</v>
      </c>
    </row>
    <row r="35" spans="1:18" ht="15" x14ac:dyDescent="0.25">
      <c r="A35" s="34">
        <v>5</v>
      </c>
      <c r="B35" s="35" t="s">
        <v>22</v>
      </c>
      <c r="C35" s="52"/>
      <c r="D35" s="78" t="e">
        <f t="shared" ref="D35:P35" si="11">D18*200000*1/(D34*12)</f>
        <v>#DIV/0!</v>
      </c>
      <c r="E35" s="79" t="e">
        <f t="shared" si="11"/>
        <v>#DIV/0!</v>
      </c>
      <c r="F35" s="79" t="e">
        <f t="shared" si="11"/>
        <v>#DIV/0!</v>
      </c>
      <c r="G35" s="79" t="e">
        <f t="shared" si="11"/>
        <v>#DIV/0!</v>
      </c>
      <c r="H35" s="79" t="e">
        <f t="shared" si="11"/>
        <v>#DIV/0!</v>
      </c>
      <c r="I35" s="79" t="e">
        <f t="shared" si="11"/>
        <v>#DIV/0!</v>
      </c>
      <c r="J35" s="79" t="e">
        <f t="shared" si="11"/>
        <v>#DIV/0!</v>
      </c>
      <c r="K35" s="79" t="e">
        <f t="shared" si="11"/>
        <v>#DIV/0!</v>
      </c>
      <c r="L35" s="79" t="e">
        <f t="shared" si="11"/>
        <v>#DIV/0!</v>
      </c>
      <c r="M35" s="79" t="e">
        <f t="shared" si="11"/>
        <v>#DIV/0!</v>
      </c>
      <c r="N35" s="79" t="e">
        <f t="shared" si="11"/>
        <v>#DIV/0!</v>
      </c>
      <c r="O35" s="79" t="e">
        <f t="shared" si="11"/>
        <v>#DIV/0!</v>
      </c>
      <c r="P35" s="80" t="e">
        <f t="shared" si="11"/>
        <v>#DIV/0!</v>
      </c>
    </row>
    <row r="36" spans="1:18" ht="15" x14ac:dyDescent="0.25">
      <c r="A36" s="34">
        <v>6</v>
      </c>
      <c r="B36" s="35" t="s">
        <v>23</v>
      </c>
      <c r="C36" s="52"/>
      <c r="D36" s="78" t="e">
        <f t="shared" ref="D36:P36" si="12">D22*200000*1/(D34*12)</f>
        <v>#DIV/0!</v>
      </c>
      <c r="E36" s="79" t="e">
        <f t="shared" si="12"/>
        <v>#DIV/0!</v>
      </c>
      <c r="F36" s="79" t="e">
        <f t="shared" si="12"/>
        <v>#DIV/0!</v>
      </c>
      <c r="G36" s="79" t="e">
        <f t="shared" si="12"/>
        <v>#DIV/0!</v>
      </c>
      <c r="H36" s="79" t="e">
        <f t="shared" si="12"/>
        <v>#DIV/0!</v>
      </c>
      <c r="I36" s="79" t="e">
        <f t="shared" si="12"/>
        <v>#DIV/0!</v>
      </c>
      <c r="J36" s="79" t="e">
        <f t="shared" si="12"/>
        <v>#DIV/0!</v>
      </c>
      <c r="K36" s="79" t="e">
        <f t="shared" si="12"/>
        <v>#DIV/0!</v>
      </c>
      <c r="L36" s="79" t="e">
        <f t="shared" si="12"/>
        <v>#DIV/0!</v>
      </c>
      <c r="M36" s="79" t="e">
        <f t="shared" si="12"/>
        <v>#DIV/0!</v>
      </c>
      <c r="N36" s="79" t="e">
        <f t="shared" si="12"/>
        <v>#DIV/0!</v>
      </c>
      <c r="O36" s="79" t="e">
        <f t="shared" si="12"/>
        <v>#DIV/0!</v>
      </c>
      <c r="P36" s="80" t="e">
        <f t="shared" si="12"/>
        <v>#DIV/0!</v>
      </c>
    </row>
    <row r="37" spans="1:18" ht="15" customHeight="1" x14ac:dyDescent="0.2">
      <c r="A37" s="36">
        <v>7</v>
      </c>
      <c r="B37" s="105" t="s">
        <v>25</v>
      </c>
      <c r="C37" s="106"/>
      <c r="D37" s="78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0</v>
      </c>
    </row>
    <row r="38" spans="1:18" ht="15" customHeight="1" x14ac:dyDescent="0.2">
      <c r="A38" s="36"/>
      <c r="B38" s="71" t="s">
        <v>101</v>
      </c>
      <c r="C38" s="70"/>
      <c r="D38" s="78">
        <f>D37</f>
        <v>0</v>
      </c>
      <c r="E38" s="79">
        <f t="shared" ref="E38:O38" si="13">D38+E37</f>
        <v>0</v>
      </c>
      <c r="F38" s="79">
        <f t="shared" si="13"/>
        <v>0</v>
      </c>
      <c r="G38" s="79">
        <f t="shared" si="13"/>
        <v>0</v>
      </c>
      <c r="H38" s="79">
        <f t="shared" si="13"/>
        <v>0</v>
      </c>
      <c r="I38" s="79">
        <f t="shared" si="13"/>
        <v>0</v>
      </c>
      <c r="J38" s="79">
        <f t="shared" si="13"/>
        <v>0</v>
      </c>
      <c r="K38" s="79">
        <f t="shared" si="13"/>
        <v>0</v>
      </c>
      <c r="L38" s="79">
        <f t="shared" si="13"/>
        <v>0</v>
      </c>
      <c r="M38" s="79">
        <f t="shared" si="13"/>
        <v>0</v>
      </c>
      <c r="N38" s="79">
        <f t="shared" si="13"/>
        <v>0</v>
      </c>
      <c r="O38" s="79">
        <f t="shared" si="13"/>
        <v>0</v>
      </c>
      <c r="P38" s="80"/>
    </row>
    <row r="39" spans="1:18" ht="15" x14ac:dyDescent="0.25">
      <c r="A39" s="37">
        <v>8</v>
      </c>
      <c r="B39" s="38" t="s">
        <v>2</v>
      </c>
      <c r="C39" s="11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>
        <f>SUM(D39:O39)</f>
        <v>0</v>
      </c>
    </row>
    <row r="40" spans="1:18" ht="15" x14ac:dyDescent="0.25">
      <c r="A40" s="19">
        <v>9</v>
      </c>
      <c r="B40" s="20" t="s">
        <v>39</v>
      </c>
      <c r="C40" s="11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0">
        <f>SUM(D40:O40)</f>
        <v>0</v>
      </c>
    </row>
    <row r="41" spans="1:18" x14ac:dyDescent="0.2">
      <c r="A41" s="12" t="s">
        <v>80</v>
      </c>
      <c r="B41" s="21" t="s">
        <v>68</v>
      </c>
      <c r="C41" s="11"/>
      <c r="D41" s="78">
        <f>D39</f>
        <v>0</v>
      </c>
      <c r="E41" s="79">
        <f t="shared" ref="E41:O41" si="14">E39+D41</f>
        <v>0</v>
      </c>
      <c r="F41" s="79">
        <f t="shared" si="14"/>
        <v>0</v>
      </c>
      <c r="G41" s="79">
        <f t="shared" si="14"/>
        <v>0</v>
      </c>
      <c r="H41" s="79">
        <f t="shared" si="14"/>
        <v>0</v>
      </c>
      <c r="I41" s="79">
        <f t="shared" si="14"/>
        <v>0</v>
      </c>
      <c r="J41" s="79">
        <f t="shared" si="14"/>
        <v>0</v>
      </c>
      <c r="K41" s="79">
        <f t="shared" si="14"/>
        <v>0</v>
      </c>
      <c r="L41" s="79">
        <f t="shared" si="14"/>
        <v>0</v>
      </c>
      <c r="M41" s="79">
        <f t="shared" si="14"/>
        <v>0</v>
      </c>
      <c r="N41" s="79">
        <f t="shared" si="14"/>
        <v>0</v>
      </c>
      <c r="O41" s="79">
        <f t="shared" si="14"/>
        <v>0</v>
      </c>
      <c r="P41" s="80">
        <f t="shared" ref="P41:P73" si="15">SUM(D41:O41)</f>
        <v>0</v>
      </c>
    </row>
    <row r="42" spans="1:18" x14ac:dyDescent="0.2">
      <c r="A42" s="12" t="s">
        <v>67</v>
      </c>
      <c r="B42" s="22" t="s">
        <v>70</v>
      </c>
      <c r="C42" s="11"/>
      <c r="D42" s="78">
        <f>D40</f>
        <v>0</v>
      </c>
      <c r="E42" s="79">
        <f>E40+D42</f>
        <v>0</v>
      </c>
      <c r="F42" s="79">
        <f t="shared" ref="F42:O42" si="16">F40+E42</f>
        <v>0</v>
      </c>
      <c r="G42" s="79">
        <f t="shared" si="16"/>
        <v>0</v>
      </c>
      <c r="H42" s="79">
        <f t="shared" si="16"/>
        <v>0</v>
      </c>
      <c r="I42" s="79">
        <f t="shared" si="16"/>
        <v>0</v>
      </c>
      <c r="J42" s="79">
        <f t="shared" si="16"/>
        <v>0</v>
      </c>
      <c r="K42" s="79">
        <f t="shared" si="16"/>
        <v>0</v>
      </c>
      <c r="L42" s="79">
        <f t="shared" si="16"/>
        <v>0</v>
      </c>
      <c r="M42" s="79">
        <f t="shared" si="16"/>
        <v>0</v>
      </c>
      <c r="N42" s="79">
        <f t="shared" si="16"/>
        <v>0</v>
      </c>
      <c r="O42" s="79">
        <f t="shared" si="16"/>
        <v>0</v>
      </c>
      <c r="P42" s="80">
        <f t="shared" si="15"/>
        <v>0</v>
      </c>
    </row>
    <row r="43" spans="1:18" x14ac:dyDescent="0.2">
      <c r="A43" s="12" t="s">
        <v>81</v>
      </c>
      <c r="B43" s="23" t="s">
        <v>72</v>
      </c>
      <c r="C43" s="24"/>
      <c r="D43" s="84"/>
      <c r="E43" s="84"/>
      <c r="F43" s="84"/>
      <c r="G43" s="84"/>
      <c r="H43" s="84"/>
      <c r="I43" s="84"/>
      <c r="J43" s="85"/>
      <c r="K43" s="84"/>
      <c r="L43" s="84"/>
      <c r="M43" s="84"/>
      <c r="N43" s="84"/>
      <c r="O43" s="84"/>
      <c r="P43" s="80">
        <f t="shared" si="15"/>
        <v>0</v>
      </c>
    </row>
    <row r="44" spans="1:18" x14ac:dyDescent="0.2">
      <c r="A44" s="12" t="s">
        <v>82</v>
      </c>
      <c r="B44" s="23" t="s">
        <v>74</v>
      </c>
      <c r="C44" s="24"/>
      <c r="D44" s="86">
        <f>D43</f>
        <v>0</v>
      </c>
      <c r="E44" s="87">
        <f>E43+D44</f>
        <v>0</v>
      </c>
      <c r="F44" s="87">
        <f t="shared" ref="F44:O44" si="17">E44+F43</f>
        <v>0</v>
      </c>
      <c r="G44" s="87">
        <f t="shared" si="17"/>
        <v>0</v>
      </c>
      <c r="H44" s="87">
        <f t="shared" si="17"/>
        <v>0</v>
      </c>
      <c r="I44" s="87">
        <f t="shared" si="17"/>
        <v>0</v>
      </c>
      <c r="J44" s="87">
        <f t="shared" si="17"/>
        <v>0</v>
      </c>
      <c r="K44" s="87">
        <f t="shared" si="17"/>
        <v>0</v>
      </c>
      <c r="L44" s="87">
        <f t="shared" si="17"/>
        <v>0</v>
      </c>
      <c r="M44" s="87">
        <f t="shared" si="17"/>
        <v>0</v>
      </c>
      <c r="N44" s="87">
        <f t="shared" si="17"/>
        <v>0</v>
      </c>
      <c r="O44" s="87">
        <f t="shared" si="17"/>
        <v>0</v>
      </c>
      <c r="P44" s="80">
        <f t="shared" si="15"/>
        <v>0</v>
      </c>
    </row>
    <row r="45" spans="1:18" ht="15" x14ac:dyDescent="0.25">
      <c r="A45" s="7">
        <v>10</v>
      </c>
      <c r="B45" s="8" t="s">
        <v>83</v>
      </c>
      <c r="C45" s="9"/>
      <c r="D45" s="86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0">
        <f t="shared" si="15"/>
        <v>0</v>
      </c>
    </row>
    <row r="46" spans="1:18" x14ac:dyDescent="0.2">
      <c r="A46" s="12" t="s">
        <v>69</v>
      </c>
      <c r="B46" s="13" t="s">
        <v>41</v>
      </c>
      <c r="C46" s="14"/>
      <c r="D46" s="86">
        <f>D45</f>
        <v>0</v>
      </c>
      <c r="E46" s="87">
        <f>E45+D46</f>
        <v>0</v>
      </c>
      <c r="F46" s="87">
        <f t="shared" ref="F46:O46" si="18">E46+F45</f>
        <v>0</v>
      </c>
      <c r="G46" s="87">
        <f t="shared" si="18"/>
        <v>0</v>
      </c>
      <c r="H46" s="87">
        <f t="shared" si="18"/>
        <v>0</v>
      </c>
      <c r="I46" s="87">
        <f t="shared" si="18"/>
        <v>0</v>
      </c>
      <c r="J46" s="87">
        <f t="shared" si="18"/>
        <v>0</v>
      </c>
      <c r="K46" s="87">
        <f t="shared" si="18"/>
        <v>0</v>
      </c>
      <c r="L46" s="87">
        <f t="shared" si="18"/>
        <v>0</v>
      </c>
      <c r="M46" s="87">
        <f t="shared" si="18"/>
        <v>0</v>
      </c>
      <c r="N46" s="87">
        <f t="shared" si="18"/>
        <v>0</v>
      </c>
      <c r="O46" s="87">
        <f t="shared" si="18"/>
        <v>0</v>
      </c>
      <c r="P46" s="80">
        <f t="shared" si="15"/>
        <v>0</v>
      </c>
    </row>
    <row r="47" spans="1:18" x14ac:dyDescent="0.2">
      <c r="A47" s="12" t="s">
        <v>71</v>
      </c>
      <c r="B47" s="23" t="s">
        <v>43</v>
      </c>
      <c r="C47" s="24"/>
      <c r="D47" s="86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0">
        <f t="shared" si="15"/>
        <v>0</v>
      </c>
    </row>
    <row r="48" spans="1:18" x14ac:dyDescent="0.2">
      <c r="A48" s="12" t="s">
        <v>73</v>
      </c>
      <c r="B48" s="23" t="s">
        <v>45</v>
      </c>
      <c r="C48" s="24"/>
      <c r="D48" s="86">
        <f>D47</f>
        <v>0</v>
      </c>
      <c r="E48" s="87">
        <f t="shared" ref="E48:O48" si="19">D48+E47</f>
        <v>0</v>
      </c>
      <c r="F48" s="87">
        <f t="shared" si="19"/>
        <v>0</v>
      </c>
      <c r="G48" s="87">
        <f t="shared" si="19"/>
        <v>0</v>
      </c>
      <c r="H48" s="87">
        <f t="shared" si="19"/>
        <v>0</v>
      </c>
      <c r="I48" s="87">
        <f t="shared" si="19"/>
        <v>0</v>
      </c>
      <c r="J48" s="87">
        <f t="shared" si="19"/>
        <v>0</v>
      </c>
      <c r="K48" s="87">
        <f t="shared" si="19"/>
        <v>0</v>
      </c>
      <c r="L48" s="87">
        <f t="shared" si="19"/>
        <v>0</v>
      </c>
      <c r="M48" s="87">
        <f t="shared" si="19"/>
        <v>0</v>
      </c>
      <c r="N48" s="87">
        <f t="shared" si="19"/>
        <v>0</v>
      </c>
      <c r="O48" s="87">
        <f t="shared" si="19"/>
        <v>0</v>
      </c>
      <c r="P48" s="80">
        <f t="shared" si="15"/>
        <v>0</v>
      </c>
    </row>
    <row r="49" spans="1:16" ht="15" x14ac:dyDescent="0.25">
      <c r="A49" s="15">
        <v>11</v>
      </c>
      <c r="B49" s="39" t="s">
        <v>46</v>
      </c>
      <c r="C49" s="5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0">
        <f t="shared" si="15"/>
        <v>0</v>
      </c>
    </row>
    <row r="50" spans="1:16" x14ac:dyDescent="0.2">
      <c r="A50" s="12" t="s">
        <v>40</v>
      </c>
      <c r="B50" s="23" t="s">
        <v>48</v>
      </c>
      <c r="C50" s="24"/>
      <c r="D50" s="86">
        <f>D49</f>
        <v>0</v>
      </c>
      <c r="E50" s="87">
        <f>D50</f>
        <v>0</v>
      </c>
      <c r="F50" s="87">
        <f t="shared" ref="F50:O50" si="20">E50+F49</f>
        <v>0</v>
      </c>
      <c r="G50" s="87">
        <f t="shared" si="20"/>
        <v>0</v>
      </c>
      <c r="H50" s="87">
        <f t="shared" si="20"/>
        <v>0</v>
      </c>
      <c r="I50" s="87">
        <f t="shared" si="20"/>
        <v>0</v>
      </c>
      <c r="J50" s="87">
        <f t="shared" si="20"/>
        <v>0</v>
      </c>
      <c r="K50" s="87">
        <f t="shared" si="20"/>
        <v>0</v>
      </c>
      <c r="L50" s="87">
        <f t="shared" si="20"/>
        <v>0</v>
      </c>
      <c r="M50" s="87">
        <f t="shared" si="20"/>
        <v>0</v>
      </c>
      <c r="N50" s="87">
        <f t="shared" si="20"/>
        <v>0</v>
      </c>
      <c r="O50" s="87">
        <f t="shared" si="20"/>
        <v>0</v>
      </c>
      <c r="P50" s="80">
        <f t="shared" si="15"/>
        <v>0</v>
      </c>
    </row>
    <row r="51" spans="1:16" x14ac:dyDescent="0.2">
      <c r="A51" s="12" t="s">
        <v>42</v>
      </c>
      <c r="B51" s="23" t="s">
        <v>50</v>
      </c>
      <c r="C51" s="24"/>
      <c r="D51" s="8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0">
        <f t="shared" si="15"/>
        <v>0</v>
      </c>
    </row>
    <row r="52" spans="1:16" x14ac:dyDescent="0.2">
      <c r="A52" s="12" t="s">
        <v>44</v>
      </c>
      <c r="B52" s="23" t="s">
        <v>52</v>
      </c>
      <c r="C52" s="24"/>
      <c r="D52" s="86">
        <f>D51</f>
        <v>0</v>
      </c>
      <c r="E52" s="87">
        <f t="shared" ref="E52:O52" si="21">D52+E51</f>
        <v>0</v>
      </c>
      <c r="F52" s="87">
        <f t="shared" si="21"/>
        <v>0</v>
      </c>
      <c r="G52" s="87">
        <f t="shared" si="21"/>
        <v>0</v>
      </c>
      <c r="H52" s="87">
        <f t="shared" si="21"/>
        <v>0</v>
      </c>
      <c r="I52" s="87">
        <f t="shared" si="21"/>
        <v>0</v>
      </c>
      <c r="J52" s="87">
        <f t="shared" si="21"/>
        <v>0</v>
      </c>
      <c r="K52" s="87">
        <f t="shared" si="21"/>
        <v>0</v>
      </c>
      <c r="L52" s="87">
        <f t="shared" si="21"/>
        <v>0</v>
      </c>
      <c r="M52" s="87">
        <f t="shared" si="21"/>
        <v>0</v>
      </c>
      <c r="N52" s="87">
        <f t="shared" si="21"/>
        <v>0</v>
      </c>
      <c r="O52" s="87">
        <f t="shared" si="21"/>
        <v>0</v>
      </c>
      <c r="P52" s="80">
        <f t="shared" si="15"/>
        <v>0</v>
      </c>
    </row>
    <row r="53" spans="1:16" ht="15" x14ac:dyDescent="0.25">
      <c r="A53" s="16">
        <v>12</v>
      </c>
      <c r="B53" s="17" t="s">
        <v>53</v>
      </c>
      <c r="C53" s="18"/>
      <c r="D53" s="86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0">
        <f t="shared" si="15"/>
        <v>0</v>
      </c>
    </row>
    <row r="54" spans="1:16" x14ac:dyDescent="0.2">
      <c r="A54" s="12" t="s">
        <v>47</v>
      </c>
      <c r="B54" s="23" t="s">
        <v>55</v>
      </c>
      <c r="C54" s="24"/>
      <c r="D54" s="86">
        <f>D53</f>
        <v>0</v>
      </c>
      <c r="E54" s="87">
        <f t="shared" ref="E54:O54" si="22">D54+E53</f>
        <v>0</v>
      </c>
      <c r="F54" s="87">
        <f t="shared" si="22"/>
        <v>0</v>
      </c>
      <c r="G54" s="87">
        <f t="shared" si="22"/>
        <v>0</v>
      </c>
      <c r="H54" s="87">
        <f t="shared" si="22"/>
        <v>0</v>
      </c>
      <c r="I54" s="87">
        <f t="shared" si="22"/>
        <v>0</v>
      </c>
      <c r="J54" s="87">
        <f t="shared" si="22"/>
        <v>0</v>
      </c>
      <c r="K54" s="87">
        <f t="shared" si="22"/>
        <v>0</v>
      </c>
      <c r="L54" s="87">
        <f t="shared" si="22"/>
        <v>0</v>
      </c>
      <c r="M54" s="87">
        <f t="shared" si="22"/>
        <v>0</v>
      </c>
      <c r="N54" s="87">
        <f t="shared" si="22"/>
        <v>0</v>
      </c>
      <c r="O54" s="87">
        <f t="shared" si="22"/>
        <v>0</v>
      </c>
      <c r="P54" s="80">
        <f t="shared" si="15"/>
        <v>0</v>
      </c>
    </row>
    <row r="55" spans="1:16" x14ac:dyDescent="0.2">
      <c r="A55" s="12" t="s">
        <v>49</v>
      </c>
      <c r="B55" s="23" t="s">
        <v>57</v>
      </c>
      <c r="C55" s="24"/>
      <c r="D55" s="8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0">
        <f t="shared" si="15"/>
        <v>0</v>
      </c>
    </row>
    <row r="56" spans="1:16" x14ac:dyDescent="0.2">
      <c r="A56" s="12" t="s">
        <v>51</v>
      </c>
      <c r="B56" s="23" t="s">
        <v>59</v>
      </c>
      <c r="C56" s="24"/>
      <c r="D56" s="86">
        <f>D55</f>
        <v>0</v>
      </c>
      <c r="E56" s="87">
        <f t="shared" ref="E56:O56" si="23">D56+E55</f>
        <v>0</v>
      </c>
      <c r="F56" s="87">
        <f t="shared" si="23"/>
        <v>0</v>
      </c>
      <c r="G56" s="87">
        <f t="shared" si="23"/>
        <v>0</v>
      </c>
      <c r="H56" s="87">
        <f t="shared" si="23"/>
        <v>0</v>
      </c>
      <c r="I56" s="87">
        <f t="shared" si="23"/>
        <v>0</v>
      </c>
      <c r="J56" s="87">
        <f t="shared" si="23"/>
        <v>0</v>
      </c>
      <c r="K56" s="87">
        <f t="shared" si="23"/>
        <v>0</v>
      </c>
      <c r="L56" s="87">
        <f t="shared" si="23"/>
        <v>0</v>
      </c>
      <c r="M56" s="87">
        <f t="shared" si="23"/>
        <v>0</v>
      </c>
      <c r="N56" s="87">
        <f t="shared" si="23"/>
        <v>0</v>
      </c>
      <c r="O56" s="87">
        <f t="shared" si="23"/>
        <v>0</v>
      </c>
      <c r="P56" s="80">
        <f t="shared" si="15"/>
        <v>0</v>
      </c>
    </row>
    <row r="57" spans="1:16" ht="15" x14ac:dyDescent="0.25">
      <c r="A57" s="40">
        <v>13</v>
      </c>
      <c r="B57" s="54" t="s">
        <v>60</v>
      </c>
      <c r="C57" s="55"/>
      <c r="D57" s="86">
        <v>25</v>
      </c>
      <c r="E57" s="87">
        <v>9</v>
      </c>
      <c r="F57" s="87">
        <v>8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9</v>
      </c>
      <c r="M57" s="87">
        <v>0</v>
      </c>
      <c r="N57" s="87">
        <v>0</v>
      </c>
      <c r="O57" s="87">
        <v>0</v>
      </c>
      <c r="P57" s="80">
        <f t="shared" si="15"/>
        <v>51</v>
      </c>
    </row>
    <row r="58" spans="1:16" x14ac:dyDescent="0.2">
      <c r="A58" s="12" t="s">
        <v>54</v>
      </c>
      <c r="B58" s="23" t="s">
        <v>62</v>
      </c>
      <c r="C58" s="24"/>
      <c r="D58" s="86">
        <f>D57</f>
        <v>25</v>
      </c>
      <c r="E58" s="87">
        <f t="shared" ref="E58:O58" si="24">D58+E57</f>
        <v>34</v>
      </c>
      <c r="F58" s="87">
        <f t="shared" si="24"/>
        <v>42</v>
      </c>
      <c r="G58" s="87">
        <f t="shared" si="24"/>
        <v>42</v>
      </c>
      <c r="H58" s="87">
        <f t="shared" si="24"/>
        <v>42</v>
      </c>
      <c r="I58" s="87">
        <f>H58+I57</f>
        <v>42</v>
      </c>
      <c r="J58" s="87">
        <f>I58+J57</f>
        <v>42</v>
      </c>
      <c r="K58" s="87">
        <f>J58+K57</f>
        <v>42</v>
      </c>
      <c r="L58" s="87">
        <f>K58+L57</f>
        <v>51</v>
      </c>
      <c r="M58" s="87">
        <f>L58+M57</f>
        <v>51</v>
      </c>
      <c r="N58" s="87">
        <f t="shared" si="24"/>
        <v>51</v>
      </c>
      <c r="O58" s="87">
        <f t="shared" si="24"/>
        <v>51</v>
      </c>
      <c r="P58" s="80">
        <f>O58</f>
        <v>51</v>
      </c>
    </row>
    <row r="59" spans="1:16" x14ac:dyDescent="0.2">
      <c r="A59" s="12" t="s">
        <v>56</v>
      </c>
      <c r="B59" s="23" t="s">
        <v>64</v>
      </c>
      <c r="C59" s="24"/>
      <c r="D59" s="86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0">
        <f t="shared" si="15"/>
        <v>0</v>
      </c>
    </row>
    <row r="60" spans="1:16" x14ac:dyDescent="0.2">
      <c r="A60" s="12" t="s">
        <v>58</v>
      </c>
      <c r="B60" s="23" t="s">
        <v>66</v>
      </c>
      <c r="C60" s="24"/>
      <c r="D60" s="86">
        <f>D59</f>
        <v>0</v>
      </c>
      <c r="E60" s="87">
        <f>D60+E59</f>
        <v>0</v>
      </c>
      <c r="F60" s="87">
        <f>E60+F59</f>
        <v>0</v>
      </c>
      <c r="G60" s="87">
        <f>F60+G59</f>
        <v>0</v>
      </c>
      <c r="H60" s="87">
        <f>G60+H59</f>
        <v>0</v>
      </c>
      <c r="I60" s="87">
        <f t="shared" ref="I60:O60" si="25">H60+I59</f>
        <v>0</v>
      </c>
      <c r="J60" s="87">
        <f t="shared" si="25"/>
        <v>0</v>
      </c>
      <c r="K60" s="87">
        <f t="shared" si="25"/>
        <v>0</v>
      </c>
      <c r="L60" s="87">
        <f t="shared" si="25"/>
        <v>0</v>
      </c>
      <c r="M60" s="87">
        <f t="shared" si="25"/>
        <v>0</v>
      </c>
      <c r="N60" s="87">
        <f t="shared" si="25"/>
        <v>0</v>
      </c>
      <c r="O60" s="87">
        <f t="shared" si="25"/>
        <v>0</v>
      </c>
      <c r="P60" s="80">
        <f>O60</f>
        <v>0</v>
      </c>
    </row>
    <row r="61" spans="1:16" ht="15" x14ac:dyDescent="0.25">
      <c r="A61" s="40">
        <v>14</v>
      </c>
      <c r="B61" s="54" t="s">
        <v>76</v>
      </c>
      <c r="C61" s="55"/>
      <c r="D61" s="86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0">
        <f t="shared" si="15"/>
        <v>0</v>
      </c>
    </row>
    <row r="62" spans="1:16" ht="16.5" customHeight="1" x14ac:dyDescent="0.2">
      <c r="A62" s="12" t="s">
        <v>61</v>
      </c>
      <c r="B62" s="23" t="s">
        <v>77</v>
      </c>
      <c r="C62" s="24"/>
      <c r="D62" s="86">
        <f>D61</f>
        <v>0</v>
      </c>
      <c r="E62" s="87">
        <f t="shared" ref="E62:O62" si="26">D62+E61</f>
        <v>0</v>
      </c>
      <c r="F62" s="87">
        <f t="shared" si="26"/>
        <v>0</v>
      </c>
      <c r="G62" s="87">
        <f t="shared" si="26"/>
        <v>0</v>
      </c>
      <c r="H62" s="87">
        <f t="shared" si="26"/>
        <v>0</v>
      </c>
      <c r="I62" s="87">
        <f t="shared" si="26"/>
        <v>0</v>
      </c>
      <c r="J62" s="87">
        <f t="shared" si="26"/>
        <v>0</v>
      </c>
      <c r="K62" s="87">
        <f>J62+K61</f>
        <v>0</v>
      </c>
      <c r="L62" s="87">
        <f t="shared" si="26"/>
        <v>0</v>
      </c>
      <c r="M62" s="87">
        <f t="shared" si="26"/>
        <v>0</v>
      </c>
      <c r="N62" s="87">
        <f t="shared" si="26"/>
        <v>0</v>
      </c>
      <c r="O62" s="87">
        <f t="shared" si="26"/>
        <v>0</v>
      </c>
      <c r="P62" s="80">
        <f>O62</f>
        <v>0</v>
      </c>
    </row>
    <row r="63" spans="1:16" x14ac:dyDescent="0.2">
      <c r="A63" s="12" t="s">
        <v>63</v>
      </c>
      <c r="B63" s="23" t="s">
        <v>78</v>
      </c>
      <c r="C63" s="24"/>
      <c r="D63" s="86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0">
        <f t="shared" si="15"/>
        <v>0</v>
      </c>
    </row>
    <row r="64" spans="1:16" x14ac:dyDescent="0.2">
      <c r="A64" s="12" t="s">
        <v>65</v>
      </c>
      <c r="B64" s="23" t="s">
        <v>79</v>
      </c>
      <c r="C64" s="24"/>
      <c r="D64" s="86">
        <f>D63</f>
        <v>0</v>
      </c>
      <c r="E64" s="87">
        <f t="shared" ref="E64:O64" si="27">D64+E63</f>
        <v>0</v>
      </c>
      <c r="F64" s="87">
        <f t="shared" si="27"/>
        <v>0</v>
      </c>
      <c r="G64" s="87">
        <f t="shared" si="27"/>
        <v>0</v>
      </c>
      <c r="H64" s="87">
        <f t="shared" si="27"/>
        <v>0</v>
      </c>
      <c r="I64" s="87">
        <f t="shared" si="27"/>
        <v>0</v>
      </c>
      <c r="J64" s="87">
        <f t="shared" si="27"/>
        <v>0</v>
      </c>
      <c r="K64" s="87">
        <f t="shared" si="27"/>
        <v>0</v>
      </c>
      <c r="L64" s="87">
        <f t="shared" si="27"/>
        <v>0</v>
      </c>
      <c r="M64" s="87">
        <f t="shared" si="27"/>
        <v>0</v>
      </c>
      <c r="N64" s="87">
        <f t="shared" si="27"/>
        <v>0</v>
      </c>
      <c r="O64" s="87">
        <f t="shared" si="27"/>
        <v>0</v>
      </c>
      <c r="P64" s="80">
        <f>O64</f>
        <v>0</v>
      </c>
    </row>
    <row r="65" spans="1:16" ht="15" x14ac:dyDescent="0.25">
      <c r="A65" s="40">
        <v>15</v>
      </c>
      <c r="B65" s="54" t="s">
        <v>88</v>
      </c>
      <c r="C65" s="55"/>
      <c r="D65" s="86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0">
        <f>SUM(D65:O65)</f>
        <v>0</v>
      </c>
    </row>
    <row r="66" spans="1:16" x14ac:dyDescent="0.2">
      <c r="A66" s="12" t="s">
        <v>61</v>
      </c>
      <c r="B66" s="23" t="s">
        <v>89</v>
      </c>
      <c r="C66" s="24"/>
      <c r="D66" s="86">
        <f>D65</f>
        <v>0</v>
      </c>
      <c r="E66" s="87">
        <f t="shared" ref="E66:O66" si="28">D66+E65</f>
        <v>0</v>
      </c>
      <c r="F66" s="87">
        <f t="shared" si="28"/>
        <v>0</v>
      </c>
      <c r="G66" s="87">
        <f t="shared" si="28"/>
        <v>0</v>
      </c>
      <c r="H66" s="87">
        <f t="shared" si="28"/>
        <v>0</v>
      </c>
      <c r="I66" s="87">
        <f t="shared" si="28"/>
        <v>0</v>
      </c>
      <c r="J66" s="87">
        <f t="shared" si="28"/>
        <v>0</v>
      </c>
      <c r="K66" s="87">
        <f t="shared" si="28"/>
        <v>0</v>
      </c>
      <c r="L66" s="87">
        <f t="shared" si="28"/>
        <v>0</v>
      </c>
      <c r="M66" s="87">
        <f t="shared" si="28"/>
        <v>0</v>
      </c>
      <c r="N66" s="87">
        <f t="shared" si="28"/>
        <v>0</v>
      </c>
      <c r="O66" s="87">
        <f t="shared" si="28"/>
        <v>0</v>
      </c>
      <c r="P66" s="80">
        <f>O66</f>
        <v>0</v>
      </c>
    </row>
    <row r="67" spans="1:16" x14ac:dyDescent="0.2">
      <c r="A67" s="12" t="s">
        <v>63</v>
      </c>
      <c r="B67" s="23" t="s">
        <v>90</v>
      </c>
      <c r="C67" s="24"/>
      <c r="D67" s="86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0">
        <f>SUM(D67:O67)</f>
        <v>0</v>
      </c>
    </row>
    <row r="68" spans="1:16" x14ac:dyDescent="0.2">
      <c r="A68" s="12" t="s">
        <v>65</v>
      </c>
      <c r="B68" s="23" t="s">
        <v>91</v>
      </c>
      <c r="C68" s="24"/>
      <c r="D68" s="86">
        <f>D67</f>
        <v>0</v>
      </c>
      <c r="E68" s="87">
        <f t="shared" ref="E68:O68" si="29">D68+E67</f>
        <v>0</v>
      </c>
      <c r="F68" s="87">
        <f t="shared" si="29"/>
        <v>0</v>
      </c>
      <c r="G68" s="87">
        <f t="shared" si="29"/>
        <v>0</v>
      </c>
      <c r="H68" s="87">
        <f t="shared" si="29"/>
        <v>0</v>
      </c>
      <c r="I68" s="87">
        <f t="shared" si="29"/>
        <v>0</v>
      </c>
      <c r="J68" s="87">
        <f t="shared" si="29"/>
        <v>0</v>
      </c>
      <c r="K68" s="87">
        <f t="shared" si="29"/>
        <v>0</v>
      </c>
      <c r="L68" s="87">
        <f t="shared" si="29"/>
        <v>0</v>
      </c>
      <c r="M68" s="87">
        <f t="shared" si="29"/>
        <v>0</v>
      </c>
      <c r="N68" s="87">
        <f t="shared" si="29"/>
        <v>0</v>
      </c>
      <c r="O68" s="87">
        <f t="shared" si="29"/>
        <v>0</v>
      </c>
      <c r="P68" s="80">
        <f>O68</f>
        <v>0</v>
      </c>
    </row>
    <row r="69" spans="1:16" ht="15" x14ac:dyDescent="0.25">
      <c r="A69" s="58">
        <v>16</v>
      </c>
      <c r="B69" s="61" t="s">
        <v>84</v>
      </c>
      <c r="C69" s="14"/>
      <c r="D69" s="88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0">
        <f t="shared" si="15"/>
        <v>0</v>
      </c>
    </row>
    <row r="70" spans="1:16" x14ac:dyDescent="0.2">
      <c r="A70" s="59"/>
      <c r="B70" s="64" t="s">
        <v>87</v>
      </c>
      <c r="C70" s="62"/>
      <c r="D70" s="88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0">
        <f t="shared" si="15"/>
        <v>0</v>
      </c>
    </row>
    <row r="71" spans="1:16" x14ac:dyDescent="0.2">
      <c r="A71" s="59"/>
      <c r="B71" s="64" t="s">
        <v>86</v>
      </c>
      <c r="C71" s="62"/>
      <c r="D71" s="88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0">
        <f t="shared" si="15"/>
        <v>0</v>
      </c>
    </row>
    <row r="72" spans="1:16" x14ac:dyDescent="0.2">
      <c r="A72" s="59"/>
      <c r="B72" s="64" t="s">
        <v>85</v>
      </c>
      <c r="C72" s="62"/>
      <c r="D72" s="88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0">
        <f t="shared" si="15"/>
        <v>0</v>
      </c>
    </row>
    <row r="73" spans="1:16" x14ac:dyDescent="0.2">
      <c r="A73" s="60"/>
      <c r="B73" s="65" t="s">
        <v>35</v>
      </c>
      <c r="C73" s="63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80">
        <f t="shared" si="15"/>
        <v>0</v>
      </c>
    </row>
    <row r="74" spans="1:16" x14ac:dyDescent="0.2">
      <c r="A74" s="56"/>
      <c r="B74" s="57" t="s">
        <v>112</v>
      </c>
      <c r="C74" s="57"/>
      <c r="D74" s="91">
        <v>132</v>
      </c>
      <c r="E74" s="91">
        <v>102</v>
      </c>
      <c r="F74" s="91">
        <v>80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11</v>
      </c>
      <c r="M74" s="91">
        <v>0</v>
      </c>
      <c r="N74" s="91">
        <v>0</v>
      </c>
      <c r="O74" s="91">
        <v>0</v>
      </c>
      <c r="P74" s="91"/>
    </row>
    <row r="75" spans="1:16" x14ac:dyDescent="0.2">
      <c r="A75" s="56"/>
      <c r="B75" s="57" t="s">
        <v>113</v>
      </c>
      <c r="C75" s="57"/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/>
    </row>
    <row r="76" spans="1:16" x14ac:dyDescent="0.2">
      <c r="B76" s="57" t="s">
        <v>114</v>
      </c>
      <c r="D76" s="92">
        <v>12</v>
      </c>
      <c r="E76" s="92">
        <v>5</v>
      </c>
      <c r="F76" s="92">
        <v>6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9</v>
      </c>
      <c r="M76" s="92">
        <v>0</v>
      </c>
      <c r="N76" s="92">
        <v>0</v>
      </c>
      <c r="O76" s="92">
        <v>0</v>
      </c>
      <c r="P76" s="92"/>
    </row>
    <row r="77" spans="1:16" x14ac:dyDescent="0.2">
      <c r="B77" s="57"/>
    </row>
    <row r="118" spans="1:9" x14ac:dyDescent="0.2">
      <c r="A118" s="108" t="s">
        <v>34</v>
      </c>
      <c r="B118" s="108"/>
      <c r="C118" s="108"/>
      <c r="D118" s="108"/>
      <c r="E118" s="108"/>
      <c r="F118" s="108"/>
      <c r="G118" s="108"/>
      <c r="H118" s="108"/>
      <c r="I118" s="108"/>
    </row>
  </sheetData>
  <mergeCells count="7">
    <mergeCell ref="A14:A32"/>
    <mergeCell ref="B37:C37"/>
    <mergeCell ref="A1:P1"/>
    <mergeCell ref="A118:I118"/>
    <mergeCell ref="B10:C10"/>
    <mergeCell ref="B11:C11"/>
    <mergeCell ref="B12:C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0"/>
  <sheetViews>
    <sheetView zoomScaleNormal="100" workbookViewId="0">
      <selection activeCell="A2" sqref="A2"/>
    </sheetView>
  </sheetViews>
  <sheetFormatPr defaultColWidth="9.125" defaultRowHeight="14.25" x14ac:dyDescent="0.2"/>
  <cols>
    <col min="1" max="1" width="5.25" style="1" customWidth="1"/>
    <col min="2" max="2" width="16.75" style="1" customWidth="1"/>
    <col min="3" max="3" width="13" style="1" customWidth="1"/>
    <col min="4" max="12" width="8.625" style="1" customWidth="1"/>
    <col min="13" max="16" width="10.375" style="1" customWidth="1"/>
    <col min="17" max="16384" width="9.125" style="1"/>
  </cols>
  <sheetData>
    <row r="1" spans="1:16" ht="20.25" x14ac:dyDescent="0.2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75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ht="15" x14ac:dyDescent="0.25">
      <c r="A3" s="41">
        <v>1</v>
      </c>
      <c r="B3" s="42" t="s">
        <v>0</v>
      </c>
      <c r="C3" s="47"/>
      <c r="D3" s="93">
        <v>7</v>
      </c>
      <c r="E3" s="94">
        <v>4</v>
      </c>
      <c r="F3" s="94">
        <v>5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5">
        <f t="shared" ref="P3:P31" si="0">SUM(D3:O3)</f>
        <v>16</v>
      </c>
    </row>
    <row r="4" spans="1:16" ht="15" x14ac:dyDescent="0.25">
      <c r="A4" s="41"/>
      <c r="B4" s="42" t="s">
        <v>102</v>
      </c>
      <c r="C4" s="47"/>
      <c r="D4" s="96">
        <f>D3</f>
        <v>7</v>
      </c>
      <c r="E4" s="76">
        <f t="shared" ref="E4:O4" si="1">D4+E3</f>
        <v>11</v>
      </c>
      <c r="F4" s="76">
        <f t="shared" si="1"/>
        <v>16</v>
      </c>
      <c r="G4" s="76">
        <f t="shared" si="1"/>
        <v>16</v>
      </c>
      <c r="H4" s="76">
        <f t="shared" si="1"/>
        <v>16</v>
      </c>
      <c r="I4" s="76">
        <f t="shared" si="1"/>
        <v>16</v>
      </c>
      <c r="J4" s="76">
        <f t="shared" si="1"/>
        <v>16</v>
      </c>
      <c r="K4" s="76">
        <f t="shared" si="1"/>
        <v>16</v>
      </c>
      <c r="L4" s="76">
        <f t="shared" si="1"/>
        <v>16</v>
      </c>
      <c r="M4" s="76">
        <f t="shared" si="1"/>
        <v>16</v>
      </c>
      <c r="N4" s="76">
        <f t="shared" si="1"/>
        <v>16</v>
      </c>
      <c r="O4" s="76">
        <f t="shared" si="1"/>
        <v>16</v>
      </c>
      <c r="P4" s="77"/>
    </row>
    <row r="5" spans="1:16" ht="15" x14ac:dyDescent="0.25">
      <c r="A5" s="25">
        <v>2</v>
      </c>
      <c r="B5" s="26" t="s">
        <v>32</v>
      </c>
      <c r="C5" s="48"/>
      <c r="D5" s="97">
        <v>1</v>
      </c>
      <c r="E5" s="79">
        <v>1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80">
        <f t="shared" si="0"/>
        <v>2</v>
      </c>
    </row>
    <row r="6" spans="1:16" ht="15" x14ac:dyDescent="0.25">
      <c r="A6" s="25"/>
      <c r="B6" s="26" t="s">
        <v>103</v>
      </c>
      <c r="C6" s="48"/>
      <c r="D6" s="97">
        <f>D5</f>
        <v>1</v>
      </c>
      <c r="E6" s="79">
        <f t="shared" ref="E6:O6" si="2">D6+E5</f>
        <v>2</v>
      </c>
      <c r="F6" s="79">
        <f t="shared" si="2"/>
        <v>2</v>
      </c>
      <c r="G6" s="79">
        <f t="shared" si="2"/>
        <v>2</v>
      </c>
      <c r="H6" s="79">
        <f t="shared" si="2"/>
        <v>2</v>
      </c>
      <c r="I6" s="79">
        <f t="shared" si="2"/>
        <v>2</v>
      </c>
      <c r="J6" s="79">
        <f t="shared" si="2"/>
        <v>2</v>
      </c>
      <c r="K6" s="79">
        <f t="shared" si="2"/>
        <v>2</v>
      </c>
      <c r="L6" s="79">
        <f t="shared" si="2"/>
        <v>2</v>
      </c>
      <c r="M6" s="79">
        <f t="shared" si="2"/>
        <v>2</v>
      </c>
      <c r="N6" s="79">
        <f t="shared" si="2"/>
        <v>2</v>
      </c>
      <c r="O6" s="79">
        <f t="shared" si="2"/>
        <v>2</v>
      </c>
      <c r="P6" s="80"/>
    </row>
    <row r="7" spans="1:16" ht="15" customHeight="1" x14ac:dyDescent="0.2">
      <c r="A7" s="27">
        <v>4</v>
      </c>
      <c r="B7" s="28" t="s">
        <v>1</v>
      </c>
      <c r="C7" s="49"/>
      <c r="D7" s="97">
        <v>0</v>
      </c>
      <c r="E7" s="79">
        <v>0</v>
      </c>
      <c r="F7" s="79">
        <v>1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0"/>
        <v>1</v>
      </c>
    </row>
    <row r="8" spans="1:16" ht="15" customHeight="1" x14ac:dyDescent="0.2">
      <c r="A8" s="27"/>
      <c r="B8" s="28" t="s">
        <v>104</v>
      </c>
      <c r="C8" s="49"/>
      <c r="D8" s="97">
        <f>D7</f>
        <v>0</v>
      </c>
      <c r="E8" s="79">
        <f t="shared" ref="E8:O8" si="3">D8+E7</f>
        <v>0</v>
      </c>
      <c r="F8" s="79">
        <f t="shared" si="3"/>
        <v>1</v>
      </c>
      <c r="G8" s="79">
        <f t="shared" si="3"/>
        <v>1</v>
      </c>
      <c r="H8" s="79">
        <f t="shared" si="3"/>
        <v>1</v>
      </c>
      <c r="I8" s="79">
        <f t="shared" si="3"/>
        <v>1</v>
      </c>
      <c r="J8" s="79">
        <f t="shared" si="3"/>
        <v>1</v>
      </c>
      <c r="K8" s="79">
        <f t="shared" si="3"/>
        <v>1</v>
      </c>
      <c r="L8" s="79">
        <f t="shared" si="3"/>
        <v>1</v>
      </c>
      <c r="M8" s="79">
        <f t="shared" si="3"/>
        <v>1</v>
      </c>
      <c r="N8" s="79">
        <f t="shared" si="3"/>
        <v>1</v>
      </c>
      <c r="O8" s="79">
        <f t="shared" si="3"/>
        <v>1</v>
      </c>
      <c r="P8" s="80"/>
    </row>
    <row r="9" spans="1:16" ht="15" customHeight="1" x14ac:dyDescent="0.2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">
      <c r="A10" s="29"/>
      <c r="B10" s="109" t="s">
        <v>26</v>
      </c>
      <c r="C10" s="110"/>
      <c r="D10" s="97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0"/>
        <v>0</v>
      </c>
    </row>
    <row r="11" spans="1:16" ht="15" customHeight="1" x14ac:dyDescent="0.2">
      <c r="A11" s="29"/>
      <c r="B11" s="109" t="s">
        <v>27</v>
      </c>
      <c r="C11" s="110"/>
      <c r="D11" s="97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 t="shared" si="0"/>
        <v>0</v>
      </c>
    </row>
    <row r="12" spans="1:16" ht="15" customHeight="1" x14ac:dyDescent="0.2">
      <c r="A12" s="29"/>
      <c r="B12" s="109" t="s">
        <v>28</v>
      </c>
      <c r="C12" s="110"/>
      <c r="D12" s="97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0"/>
        <v>0</v>
      </c>
    </row>
    <row r="13" spans="1:16" ht="15" customHeight="1" x14ac:dyDescent="0.2">
      <c r="A13" s="29"/>
      <c r="B13" s="67" t="s">
        <v>105</v>
      </c>
      <c r="C13" s="68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">
      <c r="A14" s="104" t="s">
        <v>7</v>
      </c>
      <c r="B14" s="31"/>
      <c r="C14" s="2" t="s">
        <v>29</v>
      </c>
      <c r="D14" s="9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0"/>
        <v>0</v>
      </c>
    </row>
    <row r="15" spans="1:16" ht="15" customHeight="1" x14ac:dyDescent="0.2">
      <c r="A15" s="104"/>
      <c r="B15" s="31"/>
      <c r="C15" s="2" t="s">
        <v>30</v>
      </c>
      <c r="D15" s="9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0"/>
        <v>0</v>
      </c>
    </row>
    <row r="16" spans="1:16" ht="15" customHeight="1" x14ac:dyDescent="0.2">
      <c r="A16" s="104"/>
      <c r="B16" s="31" t="s">
        <v>17</v>
      </c>
      <c r="C16" s="3" t="s">
        <v>3</v>
      </c>
      <c r="D16" s="97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ref="P16" si="6">P14+P15</f>
        <v>0</v>
      </c>
    </row>
    <row r="17" spans="1:16" ht="15" customHeight="1" x14ac:dyDescent="0.2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">
      <c r="A18" s="104"/>
      <c r="B18" s="10"/>
      <c r="C18" s="2" t="s">
        <v>29</v>
      </c>
      <c r="D18" s="9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0"/>
        <v>0</v>
      </c>
    </row>
    <row r="19" spans="1:16" x14ac:dyDescent="0.2">
      <c r="A19" s="104"/>
      <c r="B19" s="31"/>
      <c r="C19" s="2" t="s">
        <v>30</v>
      </c>
      <c r="D19" s="9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0"/>
        <v>0</v>
      </c>
    </row>
    <row r="20" spans="1:16" x14ac:dyDescent="0.2">
      <c r="A20" s="104"/>
      <c r="B20" s="31" t="s">
        <v>20</v>
      </c>
      <c r="C20" s="3" t="s">
        <v>3</v>
      </c>
      <c r="D20" s="97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ref="P20" si="8">P18+P19</f>
        <v>0</v>
      </c>
    </row>
    <row r="21" spans="1:16" x14ac:dyDescent="0.2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">
      <c r="A22" s="104"/>
      <c r="B22" s="10"/>
      <c r="C22" s="2" t="s">
        <v>29</v>
      </c>
      <c r="D22" s="9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0"/>
        <v>0</v>
      </c>
    </row>
    <row r="23" spans="1:16" x14ac:dyDescent="0.2">
      <c r="A23" s="104"/>
      <c r="B23" s="31"/>
      <c r="C23" s="2" t="s">
        <v>30</v>
      </c>
      <c r="D23" s="9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0"/>
        <v>0</v>
      </c>
    </row>
    <row r="24" spans="1:16" x14ac:dyDescent="0.2">
      <c r="A24" s="104"/>
      <c r="B24" s="31" t="s">
        <v>18</v>
      </c>
      <c r="C24" s="3" t="s">
        <v>3</v>
      </c>
      <c r="D24" s="97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ref="P24" si="10">P22+P23</f>
        <v>0</v>
      </c>
    </row>
    <row r="25" spans="1:16" x14ac:dyDescent="0.2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">
      <c r="A26" s="104"/>
      <c r="B26" s="10"/>
      <c r="C26" s="2" t="s">
        <v>29</v>
      </c>
      <c r="D26" s="9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0"/>
        <v>0</v>
      </c>
    </row>
    <row r="27" spans="1:16" x14ac:dyDescent="0.2">
      <c r="A27" s="104"/>
      <c r="B27" s="31"/>
      <c r="C27" s="2" t="s">
        <v>30</v>
      </c>
      <c r="D27" s="9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0"/>
        <v>0</v>
      </c>
    </row>
    <row r="28" spans="1:16" x14ac:dyDescent="0.2">
      <c r="A28" s="104"/>
      <c r="B28" s="31" t="s">
        <v>19</v>
      </c>
      <c r="C28" s="3" t="s">
        <v>3</v>
      </c>
      <c r="D28" s="97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ref="P28" si="12">P26+P27</f>
        <v>0</v>
      </c>
    </row>
    <row r="29" spans="1:16" x14ac:dyDescent="0.2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">
      <c r="A30" s="104"/>
      <c r="B30" s="10"/>
      <c r="C30" s="2" t="s">
        <v>29</v>
      </c>
      <c r="D30" s="9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0"/>
        <v>0</v>
      </c>
    </row>
    <row r="31" spans="1:16" x14ac:dyDescent="0.2">
      <c r="A31" s="104"/>
      <c r="B31" s="31"/>
      <c r="C31" s="2" t="s">
        <v>30</v>
      </c>
      <c r="D31" s="9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0"/>
        <v>0</v>
      </c>
    </row>
    <row r="32" spans="1:16" x14ac:dyDescent="0.2">
      <c r="A32" s="104"/>
      <c r="B32" s="31" t="s">
        <v>24</v>
      </c>
      <c r="C32" s="3" t="s">
        <v>3</v>
      </c>
      <c r="D32" s="9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ref="P32" si="14">P30+P31</f>
        <v>0</v>
      </c>
    </row>
    <row r="33" spans="1:16" x14ac:dyDescent="0.2">
      <c r="A33" s="66"/>
      <c r="B33" s="31" t="s">
        <v>110</v>
      </c>
      <c r="C33" s="3"/>
      <c r="D33" s="9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0"/>
    </row>
    <row r="34" spans="1:16" ht="15" customHeight="1" x14ac:dyDescent="0.2">
      <c r="A34" s="32">
        <v>5</v>
      </c>
      <c r="B34" s="33" t="s">
        <v>21</v>
      </c>
      <c r="C34" s="51"/>
      <c r="D34" s="97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>
        <f>O34</f>
        <v>0</v>
      </c>
    </row>
    <row r="35" spans="1:16" ht="15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ht="15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">
      <c r="A37" s="36">
        <v>8</v>
      </c>
      <c r="B37" s="105" t="s">
        <v>25</v>
      </c>
      <c r="C37" s="106"/>
      <c r="D37" s="97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0</v>
      </c>
    </row>
    <row r="38" spans="1:16" ht="15" x14ac:dyDescent="0.25">
      <c r="A38" s="37">
        <v>9</v>
      </c>
      <c r="B38" s="38" t="s">
        <v>2</v>
      </c>
      <c r="C38" s="11"/>
      <c r="D38" s="9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>
        <f>SUM(D38:O38)</f>
        <v>0</v>
      </c>
    </row>
    <row r="39" spans="1:16" ht="15" x14ac:dyDescent="0.25">
      <c r="A39" s="19">
        <v>10</v>
      </c>
      <c r="B39" s="20" t="s">
        <v>39</v>
      </c>
      <c r="C39" s="11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>
        <f>SUM(D39:O39)</f>
        <v>0</v>
      </c>
    </row>
    <row r="40" spans="1:16" x14ac:dyDescent="0.2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">
      <c r="A42" s="12" t="s">
        <v>71</v>
      </c>
      <c r="B42" s="23" t="s">
        <v>72</v>
      </c>
      <c r="C42" s="2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92"/>
    </row>
    <row r="43" spans="1:16" x14ac:dyDescent="0.2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">
      <c r="A44" s="56"/>
      <c r="B44" s="57"/>
      <c r="C44" s="57"/>
    </row>
    <row r="90" spans="1:6" x14ac:dyDescent="0.2">
      <c r="A90" s="108" t="s">
        <v>33</v>
      </c>
      <c r="B90" s="108"/>
      <c r="C90" s="108"/>
      <c r="D90" s="108"/>
      <c r="E90" s="108"/>
      <c r="F90" s="108"/>
    </row>
  </sheetData>
  <mergeCells count="7">
    <mergeCell ref="A14:A32"/>
    <mergeCell ref="B37:C37"/>
    <mergeCell ref="A1:P1"/>
    <mergeCell ref="A90:F90"/>
    <mergeCell ref="B10:C10"/>
    <mergeCell ref="B11:C11"/>
    <mergeCell ref="B12:C12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0"/>
  <sheetViews>
    <sheetView tabSelected="1" zoomScale="98" zoomScaleNormal="98" workbookViewId="0">
      <selection activeCell="A2" sqref="A2"/>
    </sheetView>
  </sheetViews>
  <sheetFormatPr defaultColWidth="9.125" defaultRowHeight="14.25" x14ac:dyDescent="0.2"/>
  <cols>
    <col min="1" max="1" width="5.125" style="1" customWidth="1"/>
    <col min="2" max="2" width="17.125" style="1" customWidth="1"/>
    <col min="3" max="3" width="24.125" style="1" customWidth="1"/>
    <col min="4" max="4" width="7" style="1" bestFit="1" customWidth="1"/>
    <col min="5" max="12" width="8.625" style="1" customWidth="1"/>
    <col min="13" max="16" width="10.375" style="1" customWidth="1"/>
    <col min="17" max="16384" width="9.125" style="1"/>
  </cols>
  <sheetData>
    <row r="1" spans="1:16" ht="20.25" x14ac:dyDescent="0.2">
      <c r="A1" s="107" t="s">
        <v>116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115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ht="15" x14ac:dyDescent="0.25">
      <c r="A3" s="41">
        <v>1</v>
      </c>
      <c r="B3" s="42" t="s">
        <v>0</v>
      </c>
      <c r="C3" s="47"/>
      <c r="D3" s="93">
        <f>Monthly_Int.!D3+Monthly_Ext.!D3</f>
        <v>117</v>
      </c>
      <c r="E3" s="94">
        <f>Monthly_Int.!E3+Monthly_Ext.!E3</f>
        <v>110</v>
      </c>
      <c r="F3" s="94">
        <f>Monthly_Int.!F3+Monthly_Ext.!F3</f>
        <v>88</v>
      </c>
      <c r="G3" s="94">
        <f>Monthly_Int.!G3+Monthly_Ext.!G3</f>
        <v>0</v>
      </c>
      <c r="H3" s="94">
        <f>Monthly_Int.!H3+Monthly_Ext.!H3</f>
        <v>0</v>
      </c>
      <c r="I3" s="94">
        <f>Monthly_Int.!I3+Monthly_Ext.!I3</f>
        <v>0</v>
      </c>
      <c r="J3" s="94">
        <f>Monthly_Int.!J3+Monthly_Ext.!J3</f>
        <v>0</v>
      </c>
      <c r="K3" s="94">
        <f>Monthly_Int.!K3+Monthly_Ext.!K3</f>
        <v>0</v>
      </c>
      <c r="L3" s="94">
        <f>Monthly_Int.!L3+Monthly_Ext.!L3</f>
        <v>0</v>
      </c>
      <c r="M3" s="94">
        <f>Monthly_Int.!M3+Monthly_Ext.!M3</f>
        <v>0</v>
      </c>
      <c r="N3" s="94">
        <f>Monthly_Int.!N3+Monthly_Ext.!N3</f>
        <v>0</v>
      </c>
      <c r="O3" s="94">
        <f>Monthly_Int.!O3+Monthly_Ext.!O3</f>
        <v>0</v>
      </c>
      <c r="P3" s="95">
        <f t="shared" ref="P3:P31" si="0">SUM(D3:O3)</f>
        <v>315</v>
      </c>
    </row>
    <row r="4" spans="1:16" ht="15" x14ac:dyDescent="0.25">
      <c r="A4" s="41"/>
      <c r="B4" s="42" t="s">
        <v>102</v>
      </c>
      <c r="C4" s="47"/>
      <c r="D4" s="96">
        <f>D3</f>
        <v>117</v>
      </c>
      <c r="E4" s="76">
        <f t="shared" ref="E4:O4" si="1">D4+E3</f>
        <v>227</v>
      </c>
      <c r="F4" s="76">
        <f>E4+F3</f>
        <v>315</v>
      </c>
      <c r="G4" s="76">
        <f t="shared" si="1"/>
        <v>315</v>
      </c>
      <c r="H4" s="76">
        <f t="shared" si="1"/>
        <v>315</v>
      </c>
      <c r="I4" s="76">
        <f t="shared" si="1"/>
        <v>315</v>
      </c>
      <c r="J4" s="76">
        <f t="shared" si="1"/>
        <v>315</v>
      </c>
      <c r="K4" s="76">
        <f t="shared" si="1"/>
        <v>315</v>
      </c>
      <c r="L4" s="76">
        <f t="shared" si="1"/>
        <v>315</v>
      </c>
      <c r="M4" s="76">
        <f t="shared" si="1"/>
        <v>315</v>
      </c>
      <c r="N4" s="76">
        <f t="shared" si="1"/>
        <v>315</v>
      </c>
      <c r="O4" s="76">
        <f t="shared" si="1"/>
        <v>315</v>
      </c>
      <c r="P4" s="77"/>
    </row>
    <row r="5" spans="1:16" ht="15" x14ac:dyDescent="0.25">
      <c r="A5" s="25">
        <v>2</v>
      </c>
      <c r="B5" s="26" t="s">
        <v>32</v>
      </c>
      <c r="C5" s="48"/>
      <c r="D5" s="97">
        <f>Monthly_Int.!D5+Monthly_Ext.!D5</f>
        <v>61</v>
      </c>
      <c r="E5" s="79">
        <f>Monthly_Int.!E5+Monthly_Ext.!E5</f>
        <v>46</v>
      </c>
      <c r="F5" s="79">
        <f>Monthly_Int.!F5+Monthly_Ext.!F5</f>
        <v>36</v>
      </c>
      <c r="G5" s="79">
        <f>Monthly_Int.!G5+Monthly_Ext.!G5</f>
        <v>0</v>
      </c>
      <c r="H5" s="79">
        <f>Monthly_Int.!H5+Monthly_Ext.!H5</f>
        <v>0</v>
      </c>
      <c r="I5" s="79">
        <f>Monthly_Int.!I5+Monthly_Ext.!I5</f>
        <v>0</v>
      </c>
      <c r="J5" s="79">
        <f>Monthly_Int.!J5+Monthly_Ext.!J5</f>
        <v>0</v>
      </c>
      <c r="K5" s="79">
        <f>Monthly_Int.!K5+Monthly_Ext.!K5</f>
        <v>0</v>
      </c>
      <c r="L5" s="79">
        <f>Monthly_Int.!L5+Monthly_Ext.!L5</f>
        <v>11</v>
      </c>
      <c r="M5" s="79">
        <f>Monthly_Int.!M5+Monthly_Ext.!M5</f>
        <v>0</v>
      </c>
      <c r="N5" s="79">
        <f>Monthly_Int.!N5+Monthly_Ext.!N5</f>
        <v>0</v>
      </c>
      <c r="O5" s="79">
        <f>Monthly_Int.!O5+Monthly_Ext.!O5</f>
        <v>0</v>
      </c>
      <c r="P5" s="80">
        <f t="shared" si="0"/>
        <v>154</v>
      </c>
    </row>
    <row r="6" spans="1:16" ht="15" x14ac:dyDescent="0.25">
      <c r="A6" s="25"/>
      <c r="B6" s="26" t="s">
        <v>103</v>
      </c>
      <c r="C6" s="48"/>
      <c r="D6" s="97">
        <f>D5</f>
        <v>61</v>
      </c>
      <c r="E6" s="79">
        <f t="shared" ref="E6:O6" si="2">D6+E5</f>
        <v>107</v>
      </c>
      <c r="F6" s="79">
        <f t="shared" si="2"/>
        <v>143</v>
      </c>
      <c r="G6" s="79">
        <f t="shared" si="2"/>
        <v>143</v>
      </c>
      <c r="H6" s="79">
        <f t="shared" si="2"/>
        <v>143</v>
      </c>
      <c r="I6" s="79">
        <f t="shared" si="2"/>
        <v>143</v>
      </c>
      <c r="J6" s="79">
        <f t="shared" si="2"/>
        <v>143</v>
      </c>
      <c r="K6" s="79">
        <f t="shared" si="2"/>
        <v>143</v>
      </c>
      <c r="L6" s="79">
        <f t="shared" si="2"/>
        <v>154</v>
      </c>
      <c r="M6" s="79">
        <f t="shared" si="2"/>
        <v>154</v>
      </c>
      <c r="N6" s="79">
        <f t="shared" si="2"/>
        <v>154</v>
      </c>
      <c r="O6" s="79">
        <f t="shared" si="2"/>
        <v>154</v>
      </c>
      <c r="P6" s="80"/>
    </row>
    <row r="7" spans="1:16" ht="15" customHeight="1" x14ac:dyDescent="0.2">
      <c r="A7" s="27">
        <v>4</v>
      </c>
      <c r="B7" s="28" t="s">
        <v>1</v>
      </c>
      <c r="C7" s="49"/>
      <c r="D7" s="97">
        <f>Monthly_Int.!D7+Monthly_Ext.!D7</f>
        <v>3</v>
      </c>
      <c r="E7" s="79">
        <f>Monthly_Int.!E7+Monthly_Ext.!E7</f>
        <v>3</v>
      </c>
      <c r="F7" s="79">
        <f>Monthly_Int.!F7+Monthly_Ext.!F7</f>
        <v>1</v>
      </c>
      <c r="G7" s="79">
        <f>Monthly_Int.!G7+Monthly_Ext.!G7</f>
        <v>0</v>
      </c>
      <c r="H7" s="79">
        <f>Monthly_Int.!H7+Monthly_Ext.!H7</f>
        <v>0</v>
      </c>
      <c r="I7" s="79">
        <f>Monthly_Int.!I7+Monthly_Ext.!I7</f>
        <v>0</v>
      </c>
      <c r="J7" s="79">
        <f>Monthly_Int.!J7+Monthly_Ext.!J7</f>
        <v>0</v>
      </c>
      <c r="K7" s="79">
        <f>Monthly_Int.!K7+Monthly_Ext.!K7</f>
        <v>0</v>
      </c>
      <c r="L7" s="79">
        <f>Monthly_Int.!L7+Monthly_Ext.!L7</f>
        <v>0</v>
      </c>
      <c r="M7" s="79">
        <f>Monthly_Int.!M7+Monthly_Ext.!M7</f>
        <v>0</v>
      </c>
      <c r="N7" s="79">
        <f>Monthly_Int.!N7+Monthly_Ext.!N7</f>
        <v>0</v>
      </c>
      <c r="O7" s="79">
        <f>Monthly_Int.!O7+Monthly_Ext.!O7</f>
        <v>0</v>
      </c>
      <c r="P7" s="80">
        <f t="shared" si="0"/>
        <v>7</v>
      </c>
    </row>
    <row r="8" spans="1:16" ht="15" customHeight="1" x14ac:dyDescent="0.2">
      <c r="A8" s="27"/>
      <c r="B8" s="28" t="s">
        <v>104</v>
      </c>
      <c r="C8" s="49"/>
      <c r="D8" s="97">
        <f>D7</f>
        <v>3</v>
      </c>
      <c r="E8" s="79">
        <f t="shared" ref="E8:O8" si="3">D8+E7</f>
        <v>6</v>
      </c>
      <c r="F8" s="79">
        <f t="shared" si="3"/>
        <v>7</v>
      </c>
      <c r="G8" s="79">
        <f t="shared" si="3"/>
        <v>7</v>
      </c>
      <c r="H8" s="79">
        <f t="shared" si="3"/>
        <v>7</v>
      </c>
      <c r="I8" s="79">
        <f t="shared" si="3"/>
        <v>7</v>
      </c>
      <c r="J8" s="79">
        <f t="shared" si="3"/>
        <v>7</v>
      </c>
      <c r="K8" s="79">
        <f t="shared" si="3"/>
        <v>7</v>
      </c>
      <c r="L8" s="79">
        <f t="shared" si="3"/>
        <v>7</v>
      </c>
      <c r="M8" s="79">
        <f t="shared" si="3"/>
        <v>7</v>
      </c>
      <c r="N8" s="79">
        <f t="shared" si="3"/>
        <v>7</v>
      </c>
      <c r="O8" s="79">
        <f t="shared" si="3"/>
        <v>7</v>
      </c>
      <c r="P8" s="80"/>
    </row>
    <row r="9" spans="1:16" ht="15" customHeight="1" x14ac:dyDescent="0.2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">
      <c r="A10" s="29"/>
      <c r="B10" s="109" t="s">
        <v>26</v>
      </c>
      <c r="C10" s="110"/>
      <c r="D10" s="97">
        <f>Monthly_Int.!D10+Monthly_Ext.!D10</f>
        <v>0</v>
      </c>
      <c r="E10" s="79">
        <f>Monthly_Int.!E10+Monthly_Ext.!E10</f>
        <v>0</v>
      </c>
      <c r="F10" s="79">
        <f>Monthly_Int.!F10+Monthly_Ext.!F10</f>
        <v>0</v>
      </c>
      <c r="G10" s="79">
        <f>Monthly_Int.!G10+Monthly_Ext.!G10</f>
        <v>0</v>
      </c>
      <c r="H10" s="79">
        <f>Monthly_Int.!H10+Monthly_Ext.!H10</f>
        <v>0</v>
      </c>
      <c r="I10" s="79">
        <f>Monthly_Int.!I10+Monthly_Ext.!I10</f>
        <v>0</v>
      </c>
      <c r="J10" s="79">
        <f>Monthly_Int.!J10+Monthly_Ext.!J10</f>
        <v>0</v>
      </c>
      <c r="K10" s="79">
        <f>Monthly_Int.!K10+Monthly_Ext.!K10</f>
        <v>0</v>
      </c>
      <c r="L10" s="79">
        <f>Monthly_Int.!L10+Monthly_Ext.!L10</f>
        <v>0</v>
      </c>
      <c r="M10" s="79">
        <f>Monthly_Int.!M10+Monthly_Ext.!M10</f>
        <v>0</v>
      </c>
      <c r="N10" s="79">
        <f>Monthly_Int.!N10+Monthly_Ext.!N10</f>
        <v>0</v>
      </c>
      <c r="O10" s="79">
        <f>Monthly_Int.!O10+Monthly_Ext.!O10</f>
        <v>0</v>
      </c>
      <c r="P10" s="80">
        <f t="shared" si="0"/>
        <v>0</v>
      </c>
    </row>
    <row r="11" spans="1:16" ht="15" customHeight="1" x14ac:dyDescent="0.2">
      <c r="A11" s="29"/>
      <c r="B11" s="109" t="s">
        <v>27</v>
      </c>
      <c r="C11" s="110"/>
      <c r="D11" s="97">
        <f>Monthly_Int.!D11+Monthly_Ext.!D11</f>
        <v>0</v>
      </c>
      <c r="E11" s="79">
        <f>Monthly_Int.!E11+Monthly_Ext.!E11</f>
        <v>0</v>
      </c>
      <c r="F11" s="79">
        <f>Monthly_Int.!F11+Monthly_Ext.!F11</f>
        <v>0</v>
      </c>
      <c r="G11" s="79">
        <f>Monthly_Int.!G11+Monthly_Ext.!G11</f>
        <v>0</v>
      </c>
      <c r="H11" s="79">
        <f>Monthly_Int.!H11+Monthly_Ext.!H11</f>
        <v>0</v>
      </c>
      <c r="I11" s="79">
        <f>Monthly_Int.!I11+Monthly_Ext.!I11</f>
        <v>0</v>
      </c>
      <c r="J11" s="79">
        <f>Monthly_Int.!J11+Monthly_Ext.!J11</f>
        <v>0</v>
      </c>
      <c r="K11" s="79">
        <f>Monthly_Int.!K11+Monthly_Ext.!K11</f>
        <v>0</v>
      </c>
      <c r="L11" s="79">
        <f>Monthly_Int.!L11+Monthly_Ext.!L11</f>
        <v>0</v>
      </c>
      <c r="M11" s="79">
        <f>Monthly_Int.!M11+Monthly_Ext.!M11</f>
        <v>0</v>
      </c>
      <c r="N11" s="79">
        <f>Monthly_Int.!N11+Monthly_Ext.!N11</f>
        <v>0</v>
      </c>
      <c r="O11" s="79">
        <f>Monthly_Int.!O11+Monthly_Ext.!O11</f>
        <v>0</v>
      </c>
      <c r="P11" s="80">
        <f t="shared" si="0"/>
        <v>0</v>
      </c>
    </row>
    <row r="12" spans="1:16" ht="15" customHeight="1" x14ac:dyDescent="0.2">
      <c r="A12" s="29"/>
      <c r="B12" s="109" t="s">
        <v>28</v>
      </c>
      <c r="C12" s="110"/>
      <c r="D12" s="97">
        <f>Monthly_Int.!D12+Monthly_Ext.!D12</f>
        <v>0</v>
      </c>
      <c r="E12" s="79">
        <f>Monthly_Int.!E12+Monthly_Ext.!E12</f>
        <v>0</v>
      </c>
      <c r="F12" s="79">
        <f>Monthly_Int.!F12+Monthly_Ext.!F12</f>
        <v>0</v>
      </c>
      <c r="G12" s="79">
        <f>Monthly_Int.!G12+Monthly_Ext.!G12</f>
        <v>0</v>
      </c>
      <c r="H12" s="79">
        <f>Monthly_Int.!H12+Monthly_Ext.!H12</f>
        <v>0</v>
      </c>
      <c r="I12" s="79">
        <f>Monthly_Int.!I12+Monthly_Ext.!I12</f>
        <v>0</v>
      </c>
      <c r="J12" s="79">
        <f>Monthly_Int.!J12+Monthly_Ext.!J12</f>
        <v>0</v>
      </c>
      <c r="K12" s="79">
        <f>Monthly_Int.!K12+Monthly_Ext.!K12</f>
        <v>0</v>
      </c>
      <c r="L12" s="79">
        <f>Monthly_Int.!L12+Monthly_Ext.!L12</f>
        <v>0</v>
      </c>
      <c r="M12" s="79">
        <f>Monthly_Int.!M12+Monthly_Ext.!M12</f>
        <v>0</v>
      </c>
      <c r="N12" s="79">
        <f>Monthly_Int.!N12+Monthly_Ext.!N12</f>
        <v>0</v>
      </c>
      <c r="O12" s="79">
        <f>Monthly_Int.!O12+Monthly_Ext.!O12</f>
        <v>0</v>
      </c>
      <c r="P12" s="80">
        <f t="shared" si="0"/>
        <v>0</v>
      </c>
    </row>
    <row r="13" spans="1:16" ht="15" customHeight="1" x14ac:dyDescent="0.2">
      <c r="A13" s="29"/>
      <c r="B13" s="73" t="s">
        <v>105</v>
      </c>
      <c r="C13" s="74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">
      <c r="A14" s="104" t="s">
        <v>7</v>
      </c>
      <c r="B14" s="31"/>
      <c r="C14" s="2" t="s">
        <v>29</v>
      </c>
      <c r="D14" s="97">
        <f>Monthly_Int.!D14+Monthly_Ext.!D14</f>
        <v>0</v>
      </c>
      <c r="E14" s="79">
        <f>Monthly_Int.!E14+Monthly_Ext.!E14</f>
        <v>0</v>
      </c>
      <c r="F14" s="79">
        <f>Monthly_Int.!F14+Monthly_Ext.!F14</f>
        <v>0</v>
      </c>
      <c r="G14" s="79">
        <f>Monthly_Int.!G14+Monthly_Ext.!G14</f>
        <v>0</v>
      </c>
      <c r="H14" s="79">
        <f>Monthly_Int.!H14+Monthly_Ext.!H14</f>
        <v>0</v>
      </c>
      <c r="I14" s="79">
        <f>Monthly_Int.!I14+Monthly_Ext.!I14</f>
        <v>0</v>
      </c>
      <c r="J14" s="79">
        <f>Monthly_Int.!J14+Monthly_Ext.!J14</f>
        <v>0</v>
      </c>
      <c r="K14" s="79">
        <f>Monthly_Int.!K14+Monthly_Ext.!K14</f>
        <v>0</v>
      </c>
      <c r="L14" s="79">
        <f>Monthly_Int.!L14+Monthly_Ext.!L14</f>
        <v>0</v>
      </c>
      <c r="M14" s="79">
        <f>Monthly_Int.!M14+Monthly_Ext.!M14</f>
        <v>0</v>
      </c>
      <c r="N14" s="79">
        <f>Monthly_Int.!N14+Monthly_Ext.!N14</f>
        <v>0</v>
      </c>
      <c r="O14" s="79">
        <f>Monthly_Int.!O14+Monthly_Ext.!O14</f>
        <v>0</v>
      </c>
      <c r="P14" s="80">
        <f t="shared" si="0"/>
        <v>0</v>
      </c>
    </row>
    <row r="15" spans="1:16" ht="15" customHeight="1" x14ac:dyDescent="0.2">
      <c r="A15" s="104"/>
      <c r="B15" s="31"/>
      <c r="C15" s="2" t="s">
        <v>30</v>
      </c>
      <c r="D15" s="97">
        <f>Monthly_Int.!D15+Monthly_Ext.!D15</f>
        <v>0</v>
      </c>
      <c r="E15" s="79">
        <f>Monthly_Int.!E15+Monthly_Ext.!E15</f>
        <v>0</v>
      </c>
      <c r="F15" s="79">
        <f>Monthly_Int.!F15+Monthly_Ext.!F15</f>
        <v>0</v>
      </c>
      <c r="G15" s="79">
        <f>Monthly_Int.!G15+Monthly_Ext.!G15</f>
        <v>0</v>
      </c>
      <c r="H15" s="79">
        <f>Monthly_Int.!H15+Monthly_Ext.!H15</f>
        <v>0</v>
      </c>
      <c r="I15" s="79">
        <f>Monthly_Int.!I15+Monthly_Ext.!I15</f>
        <v>0</v>
      </c>
      <c r="J15" s="79">
        <f>Monthly_Int.!J15+Monthly_Ext.!J15</f>
        <v>0</v>
      </c>
      <c r="K15" s="79">
        <f>Monthly_Int.!K15+Monthly_Ext.!K15</f>
        <v>0</v>
      </c>
      <c r="L15" s="79">
        <f>Monthly_Int.!L15+Monthly_Ext.!L15</f>
        <v>0</v>
      </c>
      <c r="M15" s="79">
        <f>Monthly_Int.!M15+Monthly_Ext.!M15</f>
        <v>0</v>
      </c>
      <c r="N15" s="79">
        <f>Monthly_Int.!N15+Monthly_Ext.!N15</f>
        <v>0</v>
      </c>
      <c r="O15" s="79">
        <f>Monthly_Int.!O15+Monthly_Ext.!O15</f>
        <v>0</v>
      </c>
      <c r="P15" s="80">
        <f t="shared" si="0"/>
        <v>0</v>
      </c>
    </row>
    <row r="16" spans="1:16" ht="15" customHeight="1" x14ac:dyDescent="0.2">
      <c r="A16" s="104"/>
      <c r="B16" s="31" t="s">
        <v>17</v>
      </c>
      <c r="C16" s="3" t="s">
        <v>3</v>
      </c>
      <c r="D16" s="97">
        <f>Monthly_Int.!D16+Monthly_Ext.!D16</f>
        <v>0</v>
      </c>
      <c r="E16" s="79">
        <f>Monthly_Int.!E16+Monthly_Ext.!E16</f>
        <v>0</v>
      </c>
      <c r="F16" s="79">
        <f>Monthly_Int.!F16+Monthly_Ext.!F16</f>
        <v>0</v>
      </c>
      <c r="G16" s="79">
        <f>Monthly_Int.!G16+Monthly_Ext.!G16</f>
        <v>0</v>
      </c>
      <c r="H16" s="79">
        <f>Monthly_Int.!H16+Monthly_Ext.!H16</f>
        <v>0</v>
      </c>
      <c r="I16" s="79">
        <f>Monthly_Int.!I16+Monthly_Ext.!I16</f>
        <v>0</v>
      </c>
      <c r="J16" s="79">
        <f>Monthly_Int.!J16+Monthly_Ext.!J16</f>
        <v>0</v>
      </c>
      <c r="K16" s="79">
        <f>Monthly_Int.!K16+Monthly_Ext.!K16</f>
        <v>0</v>
      </c>
      <c r="L16" s="79">
        <f>Monthly_Int.!L16+Monthly_Ext.!L16</f>
        <v>0</v>
      </c>
      <c r="M16" s="79">
        <f>Monthly_Int.!M16+Monthly_Ext.!M16</f>
        <v>0</v>
      </c>
      <c r="N16" s="79">
        <f>Monthly_Int.!N16+Monthly_Ext.!N16</f>
        <v>0</v>
      </c>
      <c r="O16" s="79">
        <f>Monthly_Int.!O16+Monthly_Ext.!O16</f>
        <v>0</v>
      </c>
      <c r="P16" s="80">
        <f t="shared" ref="P16" si="6">P14+P15</f>
        <v>0</v>
      </c>
    </row>
    <row r="17" spans="1:16" ht="15" customHeight="1" x14ac:dyDescent="0.2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">
      <c r="A18" s="104"/>
      <c r="B18" s="10"/>
      <c r="C18" s="2" t="s">
        <v>29</v>
      </c>
      <c r="D18" s="97">
        <f>Monthly_Int.!D18+Monthly_Ext.!D18</f>
        <v>0</v>
      </c>
      <c r="E18" s="79">
        <f>Monthly_Int.!E18+Monthly_Ext.!E18</f>
        <v>0</v>
      </c>
      <c r="F18" s="79">
        <f>Monthly_Int.!F18+Monthly_Ext.!F18</f>
        <v>0</v>
      </c>
      <c r="G18" s="79">
        <f>Monthly_Int.!G18+Monthly_Ext.!G18</f>
        <v>0</v>
      </c>
      <c r="H18" s="79">
        <f>Monthly_Int.!H18+Monthly_Ext.!H18</f>
        <v>0</v>
      </c>
      <c r="I18" s="79">
        <f>Monthly_Int.!I18+Monthly_Ext.!I18</f>
        <v>0</v>
      </c>
      <c r="J18" s="79">
        <f>Monthly_Int.!J18+Monthly_Ext.!J18</f>
        <v>0</v>
      </c>
      <c r="K18" s="79">
        <f>Monthly_Int.!K18+Monthly_Ext.!K18</f>
        <v>0</v>
      </c>
      <c r="L18" s="79">
        <f>Monthly_Int.!L18+Monthly_Ext.!L18</f>
        <v>0</v>
      </c>
      <c r="M18" s="79">
        <f>Monthly_Int.!M18+Monthly_Ext.!M18</f>
        <v>0</v>
      </c>
      <c r="N18" s="79">
        <f>Monthly_Int.!N18+Monthly_Ext.!N18</f>
        <v>0</v>
      </c>
      <c r="O18" s="79">
        <f>Monthly_Int.!O18+Monthly_Ext.!O18</f>
        <v>0</v>
      </c>
      <c r="P18" s="80">
        <f t="shared" si="0"/>
        <v>0</v>
      </c>
    </row>
    <row r="19" spans="1:16" x14ac:dyDescent="0.2">
      <c r="A19" s="104"/>
      <c r="B19" s="31"/>
      <c r="C19" s="2" t="s">
        <v>30</v>
      </c>
      <c r="D19" s="97">
        <f>Monthly_Int.!D19+Monthly_Ext.!D19</f>
        <v>0</v>
      </c>
      <c r="E19" s="79">
        <f>Monthly_Int.!E19+Monthly_Ext.!E19</f>
        <v>0</v>
      </c>
      <c r="F19" s="79">
        <f>Monthly_Int.!F19+Monthly_Ext.!F19</f>
        <v>0</v>
      </c>
      <c r="G19" s="79">
        <f>Monthly_Int.!G19+Monthly_Ext.!G19</f>
        <v>0</v>
      </c>
      <c r="H19" s="79">
        <f>Monthly_Int.!H19+Monthly_Ext.!H19</f>
        <v>0</v>
      </c>
      <c r="I19" s="79">
        <f>Monthly_Int.!I19+Monthly_Ext.!I19</f>
        <v>0</v>
      </c>
      <c r="J19" s="79">
        <f>Monthly_Int.!J19+Monthly_Ext.!J19</f>
        <v>0</v>
      </c>
      <c r="K19" s="79">
        <f>Monthly_Int.!K19+Monthly_Ext.!K19</f>
        <v>0</v>
      </c>
      <c r="L19" s="79">
        <f>Monthly_Int.!L19+Monthly_Ext.!L19</f>
        <v>0</v>
      </c>
      <c r="M19" s="79">
        <f>Monthly_Int.!M19+Monthly_Ext.!M19</f>
        <v>0</v>
      </c>
      <c r="N19" s="79">
        <f>Monthly_Int.!N19+Monthly_Ext.!N19</f>
        <v>0</v>
      </c>
      <c r="O19" s="79">
        <f>Monthly_Int.!O19+Monthly_Ext.!O19</f>
        <v>0</v>
      </c>
      <c r="P19" s="80">
        <f t="shared" si="0"/>
        <v>0</v>
      </c>
    </row>
    <row r="20" spans="1:16" x14ac:dyDescent="0.2">
      <c r="A20" s="104"/>
      <c r="B20" s="31" t="s">
        <v>20</v>
      </c>
      <c r="C20" s="3" t="s">
        <v>3</v>
      </c>
      <c r="D20" s="97">
        <f>Monthly_Int.!D20+Monthly_Ext.!D20</f>
        <v>0</v>
      </c>
      <c r="E20" s="79">
        <f>Monthly_Int.!E20+Monthly_Ext.!E20</f>
        <v>0</v>
      </c>
      <c r="F20" s="79">
        <f>Monthly_Int.!F20+Monthly_Ext.!F20</f>
        <v>0</v>
      </c>
      <c r="G20" s="79">
        <f>Monthly_Int.!G20+Monthly_Ext.!G20</f>
        <v>0</v>
      </c>
      <c r="H20" s="79">
        <f>Monthly_Int.!H20+Monthly_Ext.!H20</f>
        <v>0</v>
      </c>
      <c r="I20" s="79">
        <f>Monthly_Int.!I20+Monthly_Ext.!I20</f>
        <v>0</v>
      </c>
      <c r="J20" s="79">
        <f>Monthly_Int.!J20+Monthly_Ext.!J20</f>
        <v>0</v>
      </c>
      <c r="K20" s="79">
        <f>Monthly_Int.!K20+Monthly_Ext.!K20</f>
        <v>0</v>
      </c>
      <c r="L20" s="79">
        <f>Monthly_Int.!L20+Monthly_Ext.!L20</f>
        <v>0</v>
      </c>
      <c r="M20" s="79">
        <f>Monthly_Int.!M20+Monthly_Ext.!M20</f>
        <v>0</v>
      </c>
      <c r="N20" s="79">
        <f>Monthly_Int.!N20+Monthly_Ext.!N20</f>
        <v>0</v>
      </c>
      <c r="O20" s="79">
        <f>Monthly_Int.!O20+Monthly_Ext.!O20</f>
        <v>0</v>
      </c>
      <c r="P20" s="80">
        <f t="shared" ref="P20" si="8">P18+P19</f>
        <v>0</v>
      </c>
    </row>
    <row r="21" spans="1:16" x14ac:dyDescent="0.2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">
      <c r="A22" s="104"/>
      <c r="B22" s="10"/>
      <c r="C22" s="2" t="s">
        <v>29</v>
      </c>
      <c r="D22" s="97">
        <f>Monthly_Int.!D22+Monthly_Ext.!D22</f>
        <v>0</v>
      </c>
      <c r="E22" s="79">
        <f>Monthly_Int.!E22+Monthly_Ext.!E22</f>
        <v>0</v>
      </c>
      <c r="F22" s="79">
        <f>Monthly_Int.!F22+Monthly_Ext.!F22</f>
        <v>0</v>
      </c>
      <c r="G22" s="79">
        <f>Monthly_Int.!G22+Monthly_Ext.!G22</f>
        <v>0</v>
      </c>
      <c r="H22" s="79">
        <f>Monthly_Int.!H22+Monthly_Ext.!H22</f>
        <v>0</v>
      </c>
      <c r="I22" s="79">
        <f>Monthly_Int.!I22+Monthly_Ext.!I22</f>
        <v>0</v>
      </c>
      <c r="J22" s="79">
        <f>Monthly_Int.!J22+Monthly_Ext.!J22</f>
        <v>0</v>
      </c>
      <c r="K22" s="79">
        <f>Monthly_Int.!K22+Monthly_Ext.!K22</f>
        <v>0</v>
      </c>
      <c r="L22" s="79">
        <f>Monthly_Int.!L22+Monthly_Ext.!L22</f>
        <v>0</v>
      </c>
      <c r="M22" s="79">
        <f>Monthly_Int.!M22+Monthly_Ext.!M22</f>
        <v>0</v>
      </c>
      <c r="N22" s="79">
        <f>Monthly_Int.!N22+Monthly_Ext.!N22</f>
        <v>0</v>
      </c>
      <c r="O22" s="79">
        <f>Monthly_Int.!O22+Monthly_Ext.!O22</f>
        <v>0</v>
      </c>
      <c r="P22" s="80">
        <f t="shared" si="0"/>
        <v>0</v>
      </c>
    </row>
    <row r="23" spans="1:16" x14ac:dyDescent="0.2">
      <c r="A23" s="104"/>
      <c r="B23" s="31"/>
      <c r="C23" s="2" t="s">
        <v>30</v>
      </c>
      <c r="D23" s="97">
        <f>Monthly_Int.!D23+Monthly_Ext.!D23</f>
        <v>0</v>
      </c>
      <c r="E23" s="79">
        <f>Monthly_Int.!E23+Monthly_Ext.!E23</f>
        <v>0</v>
      </c>
      <c r="F23" s="79">
        <f>Monthly_Int.!F23+Monthly_Ext.!F23</f>
        <v>0</v>
      </c>
      <c r="G23" s="79">
        <f>Monthly_Int.!G23+Monthly_Ext.!G23</f>
        <v>0</v>
      </c>
      <c r="H23" s="79">
        <f>Monthly_Int.!H23+Monthly_Ext.!H23</f>
        <v>0</v>
      </c>
      <c r="I23" s="79">
        <f>Monthly_Int.!I23+Monthly_Ext.!I23</f>
        <v>0</v>
      </c>
      <c r="J23" s="79">
        <f>Monthly_Int.!J23+Monthly_Ext.!J23</f>
        <v>0</v>
      </c>
      <c r="K23" s="79">
        <f>Monthly_Int.!K23+Monthly_Ext.!K23</f>
        <v>0</v>
      </c>
      <c r="L23" s="79">
        <f>Monthly_Int.!L23+Monthly_Ext.!L23</f>
        <v>0</v>
      </c>
      <c r="M23" s="79">
        <f>Monthly_Int.!M23+Monthly_Ext.!M23</f>
        <v>0</v>
      </c>
      <c r="N23" s="79">
        <f>Monthly_Int.!N23+Monthly_Ext.!N23</f>
        <v>0</v>
      </c>
      <c r="O23" s="79">
        <f>Monthly_Int.!O23+Monthly_Ext.!O23</f>
        <v>0</v>
      </c>
      <c r="P23" s="80">
        <f t="shared" si="0"/>
        <v>0</v>
      </c>
    </row>
    <row r="24" spans="1:16" x14ac:dyDescent="0.2">
      <c r="A24" s="104"/>
      <c r="B24" s="31" t="s">
        <v>18</v>
      </c>
      <c r="C24" s="3" t="s">
        <v>3</v>
      </c>
      <c r="D24" s="97">
        <f>Monthly_Int.!D24+Monthly_Ext.!D24</f>
        <v>0</v>
      </c>
      <c r="E24" s="79">
        <f>Monthly_Int.!E24+Monthly_Ext.!E24</f>
        <v>0</v>
      </c>
      <c r="F24" s="79">
        <f>Monthly_Int.!F24+Monthly_Ext.!F24</f>
        <v>0</v>
      </c>
      <c r="G24" s="79">
        <f>Monthly_Int.!G24+Monthly_Ext.!G24</f>
        <v>0</v>
      </c>
      <c r="H24" s="79">
        <f>Monthly_Int.!H24+Monthly_Ext.!H24</f>
        <v>0</v>
      </c>
      <c r="I24" s="79">
        <f>Monthly_Int.!I24+Monthly_Ext.!I24</f>
        <v>0</v>
      </c>
      <c r="J24" s="79">
        <f>Monthly_Int.!J24+Monthly_Ext.!J24</f>
        <v>0</v>
      </c>
      <c r="K24" s="79">
        <f>Monthly_Int.!K24+Monthly_Ext.!K24</f>
        <v>0</v>
      </c>
      <c r="L24" s="79">
        <f>Monthly_Int.!L24+Monthly_Ext.!L24</f>
        <v>0</v>
      </c>
      <c r="M24" s="79">
        <f>Monthly_Int.!M24+Monthly_Ext.!M24</f>
        <v>0</v>
      </c>
      <c r="N24" s="79">
        <f>Monthly_Int.!N24+Monthly_Ext.!N24</f>
        <v>0</v>
      </c>
      <c r="O24" s="79">
        <f>Monthly_Int.!O24+Monthly_Ext.!O24</f>
        <v>0</v>
      </c>
      <c r="P24" s="80">
        <f t="shared" ref="P24" si="10">P22+P23</f>
        <v>0</v>
      </c>
    </row>
    <row r="25" spans="1:16" x14ac:dyDescent="0.2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">
      <c r="A26" s="104"/>
      <c r="B26" s="10"/>
      <c r="C26" s="2" t="s">
        <v>29</v>
      </c>
      <c r="D26" s="97">
        <f>Monthly_Int.!D26+Monthly_Ext.!D26</f>
        <v>0</v>
      </c>
      <c r="E26" s="79">
        <f>Monthly_Int.!E26+Monthly_Ext.!E26</f>
        <v>0</v>
      </c>
      <c r="F26" s="79">
        <f>Monthly_Int.!F26+Monthly_Ext.!F26</f>
        <v>0</v>
      </c>
      <c r="G26" s="79">
        <f>Monthly_Int.!G26+Monthly_Ext.!G26</f>
        <v>0</v>
      </c>
      <c r="H26" s="79">
        <f>Monthly_Int.!H26+Monthly_Ext.!H26</f>
        <v>0</v>
      </c>
      <c r="I26" s="79">
        <f>Monthly_Int.!I26+Monthly_Ext.!I26</f>
        <v>0</v>
      </c>
      <c r="J26" s="79">
        <f>Monthly_Int.!J26+Monthly_Ext.!J26</f>
        <v>0</v>
      </c>
      <c r="K26" s="79">
        <f>Monthly_Int.!K26+Monthly_Ext.!K26</f>
        <v>0</v>
      </c>
      <c r="L26" s="79">
        <f>Monthly_Int.!L26+Monthly_Ext.!L26</f>
        <v>0</v>
      </c>
      <c r="M26" s="79">
        <f>Monthly_Int.!M26+Monthly_Ext.!M26</f>
        <v>0</v>
      </c>
      <c r="N26" s="79">
        <f>Monthly_Int.!N26+Monthly_Ext.!N26</f>
        <v>0</v>
      </c>
      <c r="O26" s="79">
        <f>Monthly_Int.!O26+Monthly_Ext.!O26</f>
        <v>0</v>
      </c>
      <c r="P26" s="80">
        <f t="shared" si="0"/>
        <v>0</v>
      </c>
    </row>
    <row r="27" spans="1:16" x14ac:dyDescent="0.2">
      <c r="A27" s="104"/>
      <c r="B27" s="31"/>
      <c r="C27" s="2" t="s">
        <v>30</v>
      </c>
      <c r="D27" s="97">
        <f>Monthly_Int.!D27+Monthly_Ext.!D27</f>
        <v>0</v>
      </c>
      <c r="E27" s="79">
        <f>Monthly_Int.!E27+Monthly_Ext.!E27</f>
        <v>0</v>
      </c>
      <c r="F27" s="79">
        <f>Monthly_Int.!F27+Monthly_Ext.!F27</f>
        <v>0</v>
      </c>
      <c r="G27" s="79">
        <f>Monthly_Int.!G27+Monthly_Ext.!G27</f>
        <v>0</v>
      </c>
      <c r="H27" s="79">
        <f>Monthly_Int.!H27+Monthly_Ext.!H27</f>
        <v>0</v>
      </c>
      <c r="I27" s="79">
        <f>Monthly_Int.!I27+Monthly_Ext.!I27</f>
        <v>0</v>
      </c>
      <c r="J27" s="79">
        <f>Monthly_Int.!J27+Monthly_Ext.!J27</f>
        <v>0</v>
      </c>
      <c r="K27" s="79">
        <f>Monthly_Int.!K27+Monthly_Ext.!K27</f>
        <v>0</v>
      </c>
      <c r="L27" s="79">
        <f>Monthly_Int.!L27+Monthly_Ext.!L27</f>
        <v>0</v>
      </c>
      <c r="M27" s="79">
        <f>Monthly_Int.!M27+Monthly_Ext.!M27</f>
        <v>0</v>
      </c>
      <c r="N27" s="79">
        <f>Monthly_Int.!N27+Monthly_Ext.!N27</f>
        <v>0</v>
      </c>
      <c r="O27" s="79">
        <f>Monthly_Int.!O27+Monthly_Ext.!O27</f>
        <v>0</v>
      </c>
      <c r="P27" s="80">
        <f t="shared" si="0"/>
        <v>0</v>
      </c>
    </row>
    <row r="28" spans="1:16" x14ac:dyDescent="0.2">
      <c r="A28" s="104"/>
      <c r="B28" s="31" t="s">
        <v>19</v>
      </c>
      <c r="C28" s="3" t="s">
        <v>3</v>
      </c>
      <c r="D28" s="97">
        <f>Monthly_Int.!D28+Monthly_Ext.!D28</f>
        <v>0</v>
      </c>
      <c r="E28" s="79">
        <f>Monthly_Int.!E28+Monthly_Ext.!E28</f>
        <v>0</v>
      </c>
      <c r="F28" s="79">
        <f>Monthly_Int.!F28+Monthly_Ext.!F28</f>
        <v>0</v>
      </c>
      <c r="G28" s="79">
        <f>Monthly_Int.!G28+Monthly_Ext.!G28</f>
        <v>0</v>
      </c>
      <c r="H28" s="79">
        <f>Monthly_Int.!H28+Monthly_Ext.!H28</f>
        <v>0</v>
      </c>
      <c r="I28" s="79">
        <f>Monthly_Int.!I28+Monthly_Ext.!I28</f>
        <v>0</v>
      </c>
      <c r="J28" s="79">
        <f>Monthly_Int.!J28+Monthly_Ext.!J28</f>
        <v>0</v>
      </c>
      <c r="K28" s="79">
        <f>Monthly_Int.!K28+Monthly_Ext.!K28</f>
        <v>0</v>
      </c>
      <c r="L28" s="79">
        <f>Monthly_Int.!L28+Monthly_Ext.!L28</f>
        <v>0</v>
      </c>
      <c r="M28" s="79">
        <f>Monthly_Int.!M28+Monthly_Ext.!M28</f>
        <v>0</v>
      </c>
      <c r="N28" s="79">
        <f>Monthly_Int.!N28+Monthly_Ext.!N28</f>
        <v>0</v>
      </c>
      <c r="O28" s="79">
        <f>Monthly_Int.!O28+Monthly_Ext.!O28</f>
        <v>0</v>
      </c>
      <c r="P28" s="80">
        <f t="shared" ref="P28" si="12">P26+P27</f>
        <v>0</v>
      </c>
    </row>
    <row r="29" spans="1:16" x14ac:dyDescent="0.2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">
      <c r="A30" s="104"/>
      <c r="B30" s="10"/>
      <c r="C30" s="2" t="s">
        <v>29</v>
      </c>
      <c r="D30" s="97">
        <f>Monthly_Int.!D30+Monthly_Ext.!D30</f>
        <v>0</v>
      </c>
      <c r="E30" s="79">
        <f>Monthly_Int.!E30+Monthly_Ext.!E30</f>
        <v>0</v>
      </c>
      <c r="F30" s="79">
        <f>Monthly_Int.!F30+Monthly_Ext.!F30</f>
        <v>0</v>
      </c>
      <c r="G30" s="79">
        <f>Monthly_Int.!G30+Monthly_Ext.!G30</f>
        <v>0</v>
      </c>
      <c r="H30" s="79">
        <f>Monthly_Int.!H30+Monthly_Ext.!H30</f>
        <v>0</v>
      </c>
      <c r="I30" s="79">
        <f>Monthly_Int.!I30+Monthly_Ext.!I30</f>
        <v>0</v>
      </c>
      <c r="J30" s="79">
        <f>Monthly_Int.!J30+Monthly_Ext.!J30</f>
        <v>0</v>
      </c>
      <c r="K30" s="79">
        <f>Monthly_Int.!K30+Monthly_Ext.!K30</f>
        <v>0</v>
      </c>
      <c r="L30" s="79">
        <f>Monthly_Int.!L30+Monthly_Ext.!L30</f>
        <v>0</v>
      </c>
      <c r="M30" s="79">
        <f>Monthly_Int.!M30+Monthly_Ext.!M30</f>
        <v>0</v>
      </c>
      <c r="N30" s="79">
        <f>Monthly_Int.!N30+Monthly_Ext.!N30</f>
        <v>0</v>
      </c>
      <c r="O30" s="79">
        <f>Monthly_Int.!O30+Monthly_Ext.!O30</f>
        <v>0</v>
      </c>
      <c r="P30" s="80">
        <f t="shared" si="0"/>
        <v>0</v>
      </c>
    </row>
    <row r="31" spans="1:16" x14ac:dyDescent="0.2">
      <c r="A31" s="104"/>
      <c r="B31" s="31"/>
      <c r="C31" s="2" t="s">
        <v>30</v>
      </c>
      <c r="D31" s="97">
        <f>Monthly_Int.!D31+Monthly_Ext.!D31</f>
        <v>0</v>
      </c>
      <c r="E31" s="79">
        <f>Monthly_Int.!E31+Monthly_Ext.!E31</f>
        <v>0</v>
      </c>
      <c r="F31" s="79">
        <f>Monthly_Int.!F31+Monthly_Ext.!F31</f>
        <v>0</v>
      </c>
      <c r="G31" s="79">
        <f>Monthly_Int.!G31+Monthly_Ext.!G31</f>
        <v>0</v>
      </c>
      <c r="H31" s="79">
        <f>Monthly_Int.!H31+Monthly_Ext.!H31</f>
        <v>0</v>
      </c>
      <c r="I31" s="79">
        <f>Monthly_Int.!I31+Monthly_Ext.!I31</f>
        <v>0</v>
      </c>
      <c r="J31" s="79">
        <f>Monthly_Int.!J31+Monthly_Ext.!J31</f>
        <v>0</v>
      </c>
      <c r="K31" s="79">
        <f>Monthly_Int.!K31+Monthly_Ext.!K31</f>
        <v>0</v>
      </c>
      <c r="L31" s="79">
        <f>Monthly_Int.!L31+Monthly_Ext.!L31</f>
        <v>0</v>
      </c>
      <c r="M31" s="79">
        <f>Monthly_Int.!M31+Monthly_Ext.!M31</f>
        <v>0</v>
      </c>
      <c r="N31" s="79">
        <f>Monthly_Int.!N31+Monthly_Ext.!N31</f>
        <v>0</v>
      </c>
      <c r="O31" s="79">
        <f>Monthly_Int.!O31+Monthly_Ext.!O31</f>
        <v>0</v>
      </c>
      <c r="P31" s="80">
        <f t="shared" si="0"/>
        <v>0</v>
      </c>
    </row>
    <row r="32" spans="1:16" x14ac:dyDescent="0.2">
      <c r="A32" s="104"/>
      <c r="B32" s="31" t="s">
        <v>24</v>
      </c>
      <c r="C32" s="3" t="s">
        <v>3</v>
      </c>
      <c r="D32" s="97">
        <f>Monthly_Int.!D32+Monthly_Ext.!D32</f>
        <v>0</v>
      </c>
      <c r="E32" s="79">
        <f>Monthly_Int.!E32+Monthly_Ext.!E32</f>
        <v>0</v>
      </c>
      <c r="F32" s="79">
        <f>Monthly_Int.!F32+Monthly_Ext.!F32</f>
        <v>0</v>
      </c>
      <c r="G32" s="79">
        <f>Monthly_Int.!G32+Monthly_Ext.!G32</f>
        <v>0</v>
      </c>
      <c r="H32" s="79">
        <f>Monthly_Int.!H32+Monthly_Ext.!H32</f>
        <v>0</v>
      </c>
      <c r="I32" s="79">
        <f>Monthly_Int.!I32+Monthly_Ext.!I32</f>
        <v>0</v>
      </c>
      <c r="J32" s="79">
        <f>Monthly_Int.!J32+Monthly_Ext.!J32</f>
        <v>0</v>
      </c>
      <c r="K32" s="79">
        <f>Monthly_Int.!K32+Monthly_Ext.!K32</f>
        <v>0</v>
      </c>
      <c r="L32" s="79">
        <f>Monthly_Int.!L32+Monthly_Ext.!L32</f>
        <v>0</v>
      </c>
      <c r="M32" s="79">
        <f>Monthly_Int.!M32+Monthly_Ext.!M32</f>
        <v>0</v>
      </c>
      <c r="N32" s="79">
        <f>Monthly_Int.!N32+Monthly_Ext.!N32</f>
        <v>0</v>
      </c>
      <c r="O32" s="79">
        <f>Monthly_Int.!O32+Monthly_Ext.!O32</f>
        <v>0</v>
      </c>
      <c r="P32" s="80">
        <f t="shared" ref="P32" si="14">P30+P31</f>
        <v>0</v>
      </c>
    </row>
    <row r="33" spans="1:16" x14ac:dyDescent="0.2">
      <c r="A33" s="72"/>
      <c r="B33" s="31" t="s">
        <v>110</v>
      </c>
      <c r="C33" s="3"/>
      <c r="D33" s="97">
        <f>Monthly_Int.!D33+Monthly_Ext.!D33</f>
        <v>0</v>
      </c>
      <c r="E33" s="79">
        <f>Monthly_Int.!E33+Monthly_Ext.!E33</f>
        <v>0</v>
      </c>
      <c r="F33" s="79">
        <f>Monthly_Int.!F33+Monthly_Ext.!F33</f>
        <v>0</v>
      </c>
      <c r="G33" s="79">
        <f>Monthly_Int.!G33+Monthly_Ext.!G33</f>
        <v>0</v>
      </c>
      <c r="H33" s="79">
        <f>Monthly_Int.!H33+Monthly_Ext.!H33</f>
        <v>0</v>
      </c>
      <c r="I33" s="79">
        <f>Monthly_Int.!I33+Monthly_Ext.!I33</f>
        <v>0</v>
      </c>
      <c r="J33" s="79">
        <f>Monthly_Int.!J33+Monthly_Ext.!J33</f>
        <v>0</v>
      </c>
      <c r="K33" s="79">
        <f>Monthly_Int.!K33+Monthly_Ext.!K33</f>
        <v>0</v>
      </c>
      <c r="L33" s="79">
        <f>Monthly_Int.!L33+Monthly_Ext.!L33</f>
        <v>0</v>
      </c>
      <c r="M33" s="79">
        <f>Monthly_Int.!M33+Monthly_Ext.!M33</f>
        <v>0</v>
      </c>
      <c r="N33" s="79">
        <f>Monthly_Int.!N33+Monthly_Ext.!N33</f>
        <v>0</v>
      </c>
      <c r="O33" s="79">
        <f>Monthly_Int.!O33+Monthly_Ext.!O33</f>
        <v>0</v>
      </c>
      <c r="P33" s="80"/>
    </row>
    <row r="34" spans="1:16" ht="15" customHeight="1" x14ac:dyDescent="0.2">
      <c r="A34" s="32">
        <v>5</v>
      </c>
      <c r="B34" s="33" t="s">
        <v>21</v>
      </c>
      <c r="C34" s="51"/>
      <c r="D34" s="97">
        <f>Monthly_Int.!D34+Monthly_Ext.!D34</f>
        <v>0</v>
      </c>
      <c r="E34" s="79">
        <f>Monthly_Int.!E34+Monthly_Ext.!E34</f>
        <v>0</v>
      </c>
      <c r="F34" s="79">
        <f>Monthly_Int.!F34+Monthly_Ext.!F34</f>
        <v>0</v>
      </c>
      <c r="G34" s="79">
        <f>Monthly_Int.!G34+Monthly_Ext.!G34</f>
        <v>0</v>
      </c>
      <c r="H34" s="79">
        <f>Monthly_Int.!H34+Monthly_Ext.!H34</f>
        <v>0</v>
      </c>
      <c r="I34" s="79">
        <f>Monthly_Int.!I34+Monthly_Ext.!I34</f>
        <v>0</v>
      </c>
      <c r="J34" s="79">
        <f>Monthly_Int.!J34+Monthly_Ext.!J34</f>
        <v>0</v>
      </c>
      <c r="K34" s="79">
        <f>Monthly_Int.!K34+Monthly_Ext.!K34</f>
        <v>0</v>
      </c>
      <c r="L34" s="79">
        <f>Monthly_Int.!L34+Monthly_Ext.!L34</f>
        <v>0</v>
      </c>
      <c r="M34" s="79">
        <f>Monthly_Int.!M34+Monthly_Ext.!M34</f>
        <v>0</v>
      </c>
      <c r="N34" s="79">
        <f>Monthly_Int.!N34+Monthly_Ext.!N34</f>
        <v>0</v>
      </c>
      <c r="O34" s="79">
        <f>Monthly_Int.!O34+Monthly_Ext.!O34</f>
        <v>0</v>
      </c>
      <c r="P34" s="80">
        <f>O34</f>
        <v>0</v>
      </c>
    </row>
    <row r="35" spans="1:16" ht="15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ht="15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">
      <c r="A37" s="36">
        <v>8</v>
      </c>
      <c r="B37" s="105" t="s">
        <v>25</v>
      </c>
      <c r="C37" s="106"/>
      <c r="D37" s="97">
        <f>Monthly_Int.!D37+Monthly_Ext.!D37</f>
        <v>0</v>
      </c>
      <c r="E37" s="79">
        <f>Monthly_Int.!E37+Monthly_Ext.!E37</f>
        <v>0</v>
      </c>
      <c r="F37" s="79">
        <f>Monthly_Int.!F37+Monthly_Ext.!F37</f>
        <v>0</v>
      </c>
      <c r="G37" s="79">
        <f>Monthly_Int.!G37+Monthly_Ext.!G37</f>
        <v>0</v>
      </c>
      <c r="H37" s="79">
        <f>Monthly_Int.!H37+Monthly_Ext.!H37</f>
        <v>0</v>
      </c>
      <c r="I37" s="79">
        <f>Monthly_Int.!I37+Monthly_Ext.!I37</f>
        <v>0</v>
      </c>
      <c r="J37" s="79">
        <f>Monthly_Int.!J37+Monthly_Ext.!J37</f>
        <v>0</v>
      </c>
      <c r="K37" s="79">
        <f>Monthly_Int.!K37+Monthly_Ext.!K37</f>
        <v>0</v>
      </c>
      <c r="L37" s="79">
        <f>Monthly_Int.!L37+Monthly_Ext.!L37</f>
        <v>0</v>
      </c>
      <c r="M37" s="79">
        <f>Monthly_Int.!M37+Monthly_Ext.!M37</f>
        <v>0</v>
      </c>
      <c r="N37" s="79">
        <f>Monthly_Int.!N37+Monthly_Ext.!N37</f>
        <v>0</v>
      </c>
      <c r="O37" s="79">
        <f>Monthly_Int.!O37+Monthly_Ext.!O37</f>
        <v>0</v>
      </c>
      <c r="P37" s="80">
        <f>SUM(D37:O37)</f>
        <v>0</v>
      </c>
    </row>
    <row r="38" spans="1:16" ht="15" x14ac:dyDescent="0.25">
      <c r="A38" s="37">
        <v>9</v>
      </c>
      <c r="B38" s="38" t="s">
        <v>2</v>
      </c>
      <c r="C38" s="11"/>
      <c r="D38" s="97">
        <f>Monthly_Int.!D39+Monthly_Ext.!D38</f>
        <v>0</v>
      </c>
      <c r="E38" s="79">
        <f>Monthly_Int.!E39+Monthly_Ext.!E38</f>
        <v>0</v>
      </c>
      <c r="F38" s="79">
        <f>Monthly_Int.!F39+Monthly_Ext.!F38</f>
        <v>0</v>
      </c>
      <c r="G38" s="79">
        <f>Monthly_Int.!G39+Monthly_Ext.!G38</f>
        <v>0</v>
      </c>
      <c r="H38" s="79">
        <f>Monthly_Int.!H39+Monthly_Ext.!H38</f>
        <v>0</v>
      </c>
      <c r="I38" s="79">
        <f>Monthly_Int.!I39+Monthly_Ext.!I38</f>
        <v>0</v>
      </c>
      <c r="J38" s="79">
        <f>Monthly_Int.!J39+Monthly_Ext.!J38</f>
        <v>0</v>
      </c>
      <c r="K38" s="79">
        <f>Monthly_Int.!K39+Monthly_Ext.!K38</f>
        <v>0</v>
      </c>
      <c r="L38" s="79">
        <f>Monthly_Int.!L39+Monthly_Ext.!L38</f>
        <v>0</v>
      </c>
      <c r="M38" s="79">
        <f>Monthly_Int.!M39+Monthly_Ext.!M38</f>
        <v>0</v>
      </c>
      <c r="N38" s="79">
        <f>Monthly_Int.!N39+Monthly_Ext.!N38</f>
        <v>0</v>
      </c>
      <c r="O38" s="79">
        <f>Monthly_Int.!O39+Monthly_Ext.!O38</f>
        <v>0</v>
      </c>
      <c r="P38" s="80">
        <f>SUM(D38:O38)</f>
        <v>0</v>
      </c>
    </row>
    <row r="39" spans="1:16" ht="15" x14ac:dyDescent="0.25">
      <c r="A39" s="19">
        <v>10</v>
      </c>
      <c r="B39" s="20" t="s">
        <v>39</v>
      </c>
      <c r="C39" s="11"/>
      <c r="D39" s="98">
        <f>Monthly_Int.!D40+Monthly_Ext.!D39</f>
        <v>0</v>
      </c>
      <c r="E39" s="99">
        <f>Monthly_Int.!E40+Monthly_Ext.!E39</f>
        <v>0</v>
      </c>
      <c r="F39" s="99">
        <f>Monthly_Int.!F40+Monthly_Ext.!F39</f>
        <v>0</v>
      </c>
      <c r="G39" s="99">
        <f>Monthly_Int.!G40+Monthly_Ext.!G39</f>
        <v>0</v>
      </c>
      <c r="H39" s="99">
        <f>Monthly_Int.!H40+Monthly_Ext.!H39</f>
        <v>0</v>
      </c>
      <c r="I39" s="99">
        <f>Monthly_Int.!I40+Monthly_Ext.!I39</f>
        <v>0</v>
      </c>
      <c r="J39" s="99">
        <f>Monthly_Int.!J40+Monthly_Ext.!J39</f>
        <v>0</v>
      </c>
      <c r="K39" s="99">
        <f>Monthly_Int.!K40+Monthly_Ext.!K39</f>
        <v>0</v>
      </c>
      <c r="L39" s="99">
        <f>Monthly_Int.!L40+Monthly_Ext.!L39</f>
        <v>0</v>
      </c>
      <c r="M39" s="99">
        <f>Monthly_Int.!M40+Monthly_Ext.!M39</f>
        <v>0</v>
      </c>
      <c r="N39" s="99">
        <f>Monthly_Int.!N40+Monthly_Ext.!N39</f>
        <v>0</v>
      </c>
      <c r="O39" s="99">
        <f>Monthly_Int.!O40+Monthly_Ext.!O39</f>
        <v>0</v>
      </c>
      <c r="P39" s="100">
        <f>SUM(D39:O39)</f>
        <v>0</v>
      </c>
    </row>
    <row r="40" spans="1:16" x14ac:dyDescent="0.2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">
      <c r="A42" s="12" t="s">
        <v>71</v>
      </c>
      <c r="B42" s="23" t="s">
        <v>72</v>
      </c>
      <c r="C42" s="24"/>
      <c r="D42" s="103">
        <f>Monthly_Int.!D43+Monthly_Ext.!D42</f>
        <v>0</v>
      </c>
      <c r="E42" s="103">
        <f>Monthly_Int.!E43+Monthly_Ext.!E42</f>
        <v>0</v>
      </c>
      <c r="F42" s="103">
        <f>Monthly_Int.!F43+Monthly_Ext.!F42</f>
        <v>0</v>
      </c>
      <c r="G42" s="103">
        <f>Monthly_Int.!G43+Monthly_Ext.!G42</f>
        <v>0</v>
      </c>
      <c r="H42" s="103">
        <f>Monthly_Int.!H43+Monthly_Ext.!H42</f>
        <v>0</v>
      </c>
      <c r="I42" s="103">
        <f>Monthly_Int.!I43+Monthly_Ext.!I42</f>
        <v>0</v>
      </c>
      <c r="J42" s="103">
        <f>Monthly_Int.!J43+Monthly_Ext.!J42</f>
        <v>0</v>
      </c>
      <c r="K42" s="103">
        <f>Monthly_Int.!K43+Monthly_Ext.!K42</f>
        <v>0</v>
      </c>
      <c r="L42" s="103">
        <f>Monthly_Int.!L43+Monthly_Ext.!L42</f>
        <v>0</v>
      </c>
      <c r="M42" s="103">
        <f>Monthly_Int.!M43+Monthly_Ext.!M42</f>
        <v>0</v>
      </c>
      <c r="N42" s="103">
        <f>Monthly_Int.!N43+Monthly_Ext.!N42</f>
        <v>0</v>
      </c>
      <c r="O42" s="103">
        <f>Monthly_Int.!O43+Monthly_Ext.!O42</f>
        <v>0</v>
      </c>
      <c r="P42" s="92"/>
    </row>
    <row r="43" spans="1:16" x14ac:dyDescent="0.2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">
      <c r="A44" s="56"/>
      <c r="B44" s="57"/>
      <c r="C44" s="57"/>
    </row>
    <row r="90" spans="1:6" x14ac:dyDescent="0.2">
      <c r="A90" s="108" t="s">
        <v>33</v>
      </c>
      <c r="B90" s="108"/>
      <c r="C90" s="108"/>
      <c r="D90" s="108"/>
      <c r="E90" s="108"/>
      <c r="F90" s="108"/>
    </row>
  </sheetData>
  <mergeCells count="7">
    <mergeCell ref="A90:F90"/>
    <mergeCell ref="A1:P1"/>
    <mergeCell ref="B10:C10"/>
    <mergeCell ref="B11:C11"/>
    <mergeCell ref="B12:C12"/>
    <mergeCell ref="A14:A32"/>
    <mergeCell ref="B37:C37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Monthly_Int.</vt:lpstr>
      <vt:lpstr>Monthly_Ext.</vt:lpstr>
      <vt:lpstr>Monthly_All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</dc:creator>
  <cp:lastModifiedBy>Trương Công Hướng</cp:lastModifiedBy>
  <cp:lastPrinted>2015-05-20T02:29:31Z</cp:lastPrinted>
  <dcterms:created xsi:type="dcterms:W3CDTF">2013-09-11T02:04:17Z</dcterms:created>
  <dcterms:modified xsi:type="dcterms:W3CDTF">2021-10-18T03:27:27Z</dcterms:modified>
</cp:coreProperties>
</file>