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3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CompleteCode" sheetId="7" r:id="rId6"/>
    <sheet name="C_D" sheetId="6" r:id="rId7"/>
    <sheet name="STATE_BREAKS" sheetId="8" r:id="rId8"/>
    <sheet name="STATES" sheetId="2" r:id="rId9"/>
    <sheet name="Audio" sheetId="9" r:id="rId10"/>
  </sheets>
  <calcPr calcId="162913"/>
</workbook>
</file>

<file path=xl/calcChain.xml><?xml version="1.0" encoding="utf-8"?>
<calcChain xmlns="http://schemas.openxmlformats.org/spreadsheetml/2006/main">
  <c r="N3" i="10" l="1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2" i="11"/>
  <c r="H6" i="11"/>
  <c r="AQ4" i="2" l="1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3" i="2"/>
  <c r="F2" i="8"/>
  <c r="J17" i="11"/>
  <c r="J3" i="11"/>
  <c r="J4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D9" i="9"/>
  <c r="R24" i="10" l="1"/>
  <c r="S24" i="10"/>
  <c r="R25" i="10"/>
  <c r="S25" i="10"/>
  <c r="F6" i="11"/>
  <c r="I6" i="11" s="1"/>
  <c r="J6" i="11" s="1"/>
  <c r="E6" i="11"/>
  <c r="B22" i="7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1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I2" i="11"/>
  <c r="J2" i="11" s="1"/>
  <c r="B4" i="7" s="1"/>
  <c r="G2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E2" i="11"/>
  <c r="J2" i="9"/>
  <c r="J3" i="9" s="1"/>
  <c r="J4" i="9" s="1"/>
  <c r="J5" i="9" s="1"/>
  <c r="J6" i="9" s="1"/>
  <c r="J7" i="9" s="1"/>
  <c r="J8" i="9" s="1"/>
  <c r="J9" i="9" s="1"/>
  <c r="J10" i="9" s="1"/>
  <c r="H10" i="9"/>
  <c r="H2" i="9"/>
  <c r="H3" i="9" s="1"/>
  <c r="H4" i="9" s="1"/>
  <c r="H5" i="9" s="1"/>
  <c r="H6" i="9" s="1"/>
  <c r="H7" i="9" s="1"/>
  <c r="H8" i="9" s="1"/>
  <c r="H9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H27" i="9" s="1"/>
  <c r="H28" i="9" s="1"/>
  <c r="H29" i="9" s="1"/>
  <c r="G27" i="9"/>
  <c r="G28" i="9"/>
  <c r="G29" i="9"/>
  <c r="G30" i="9"/>
  <c r="G31" i="9"/>
  <c r="G32" i="9"/>
  <c r="G33" i="9"/>
  <c r="G34" i="9"/>
  <c r="H34" i="9" s="1"/>
  <c r="H35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H51" i="9" s="1"/>
  <c r="H52" i="9" s="1"/>
  <c r="H53" i="9" s="1"/>
  <c r="G51" i="9"/>
  <c r="G52" i="9"/>
  <c r="G53" i="9"/>
  <c r="G54" i="9"/>
  <c r="G55" i="9"/>
  <c r="G56" i="9"/>
  <c r="G57" i="9"/>
  <c r="G58" i="9"/>
  <c r="H58" i="9" s="1"/>
  <c r="H59" i="9" s="1"/>
  <c r="G59" i="9"/>
  <c r="G60" i="9"/>
  <c r="G61" i="9"/>
  <c r="G62" i="9"/>
  <c r="G63" i="9"/>
  <c r="G64" i="9"/>
  <c r="G65" i="9"/>
  <c r="G66" i="9"/>
  <c r="H66" i="9" s="1"/>
  <c r="H67" i="9" s="1"/>
  <c r="G67" i="9"/>
  <c r="G68" i="9"/>
  <c r="G69" i="9"/>
  <c r="G70" i="9"/>
  <c r="G71" i="9"/>
  <c r="G72" i="9"/>
  <c r="G73" i="9"/>
  <c r="G74" i="9"/>
  <c r="H74" i="9" s="1"/>
  <c r="H75" i="9" s="1"/>
  <c r="H76" i="9" s="1"/>
  <c r="H77" i="9" s="1"/>
  <c r="G75" i="9"/>
  <c r="G76" i="9"/>
  <c r="G77" i="9"/>
  <c r="G78" i="9"/>
  <c r="G79" i="9"/>
  <c r="G80" i="9"/>
  <c r="G81" i="9"/>
  <c r="G82" i="9"/>
  <c r="H82" i="9" s="1"/>
  <c r="H83" i="9" s="1"/>
  <c r="H84" i="9" s="1"/>
  <c r="H85" i="9" s="1"/>
  <c r="G83" i="9"/>
  <c r="G84" i="9"/>
  <c r="G85" i="9"/>
  <c r="G86" i="9"/>
  <c r="G87" i="9"/>
  <c r="G88" i="9"/>
  <c r="G89" i="9"/>
  <c r="G90" i="9"/>
  <c r="H90" i="9" s="1"/>
  <c r="H91" i="9" s="1"/>
  <c r="G91" i="9"/>
  <c r="G92" i="9"/>
  <c r="G93" i="9"/>
  <c r="G94" i="9"/>
  <c r="G95" i="9"/>
  <c r="G96" i="9"/>
  <c r="G97" i="9"/>
  <c r="G98" i="9"/>
  <c r="H98" i="9" s="1"/>
  <c r="H99" i="9" s="1"/>
  <c r="H100" i="9" s="1"/>
  <c r="H101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H115" i="9" s="1"/>
  <c r="G115" i="9"/>
  <c r="G116" i="9"/>
  <c r="G117" i="9"/>
  <c r="G118" i="9"/>
  <c r="G119" i="9"/>
  <c r="G120" i="9"/>
  <c r="G121" i="9"/>
  <c r="G122" i="9"/>
  <c r="H122" i="9" s="1"/>
  <c r="H123" i="9" s="1"/>
  <c r="H124" i="9" s="1"/>
  <c r="H125" i="9" s="1"/>
  <c r="G123" i="9"/>
  <c r="G124" i="9"/>
  <c r="G125" i="9"/>
  <c r="G126" i="9"/>
  <c r="G127" i="9"/>
  <c r="G128" i="9"/>
  <c r="G129" i="9"/>
  <c r="G130" i="9"/>
  <c r="H130" i="9" s="1"/>
  <c r="H131" i="9" s="1"/>
  <c r="H132" i="9" s="1"/>
  <c r="H133" i="9" s="1"/>
  <c r="G131" i="9"/>
  <c r="G132" i="9"/>
  <c r="G133" i="9"/>
  <c r="G134" i="9"/>
  <c r="G135" i="9"/>
  <c r="G136" i="9"/>
  <c r="G137" i="9"/>
  <c r="G138" i="9"/>
  <c r="H138" i="9" s="1"/>
  <c r="H139" i="9" s="1"/>
  <c r="G139" i="9"/>
  <c r="G140" i="9"/>
  <c r="G141" i="9"/>
  <c r="G142" i="9"/>
  <c r="G143" i="9"/>
  <c r="G144" i="9"/>
  <c r="G145" i="9"/>
  <c r="G146" i="9"/>
  <c r="H146" i="9" s="1"/>
  <c r="H147" i="9" s="1"/>
  <c r="H148" i="9" s="1"/>
  <c r="H149" i="9" s="1"/>
  <c r="G147" i="9"/>
  <c r="G148" i="9"/>
  <c r="G149" i="9"/>
  <c r="G150" i="9"/>
  <c r="G151" i="9"/>
  <c r="G152" i="9"/>
  <c r="G153" i="9"/>
  <c r="G154" i="9"/>
  <c r="H154" i="9" s="1"/>
  <c r="H155" i="9" s="1"/>
  <c r="H156" i="9" s="1"/>
  <c r="H157" i="9" s="1"/>
  <c r="G155" i="9"/>
  <c r="G156" i="9"/>
  <c r="G157" i="9"/>
  <c r="G158" i="9"/>
  <c r="G159" i="9"/>
  <c r="G160" i="9"/>
  <c r="G161" i="9"/>
  <c r="G2" i="9"/>
  <c r="G3" i="9"/>
  <c r="G4" i="9"/>
  <c r="G5" i="9"/>
  <c r="G6" i="9"/>
  <c r="G7" i="9"/>
  <c r="G8" i="9"/>
  <c r="G9" i="9"/>
  <c r="G10" i="9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6" i="1"/>
  <c r="C13" i="1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T2" i="10" l="1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H140" i="9"/>
  <c r="H141" i="9" s="1"/>
  <c r="H116" i="9"/>
  <c r="H117" i="9" s="1"/>
  <c r="H92" i="9"/>
  <c r="H93" i="9" s="1"/>
  <c r="H94" i="9" s="1"/>
  <c r="H95" i="9" s="1"/>
  <c r="H96" i="9" s="1"/>
  <c r="H97" i="9" s="1"/>
  <c r="H68" i="9"/>
  <c r="H69" i="9" s="1"/>
  <c r="H70" i="9" s="1"/>
  <c r="H71" i="9" s="1"/>
  <c r="H72" i="9" s="1"/>
  <c r="H73" i="9" s="1"/>
  <c r="AN44" i="2"/>
  <c r="H158" i="9"/>
  <c r="H159" i="9" s="1"/>
  <c r="H160" i="9" s="1"/>
  <c r="H161" i="9" s="1"/>
  <c r="H134" i="9"/>
  <c r="H135" i="9" s="1"/>
  <c r="H136" i="9" s="1"/>
  <c r="H137" i="9" s="1"/>
  <c r="H86" i="9"/>
  <c r="H87" i="9" s="1"/>
  <c r="H88" i="9" s="1"/>
  <c r="H89" i="9" s="1"/>
  <c r="H60" i="9"/>
  <c r="H61" i="9" s="1"/>
  <c r="H62" i="9" s="1"/>
  <c r="H63" i="9" s="1"/>
  <c r="H64" i="9" s="1"/>
  <c r="H65" i="9" s="1"/>
  <c r="H36" i="9"/>
  <c r="H37" i="9" s="1"/>
  <c r="H142" i="9"/>
  <c r="H143" i="9" s="1"/>
  <c r="H144" i="9" s="1"/>
  <c r="H145" i="9" s="1"/>
  <c r="H118" i="9"/>
  <c r="H119" i="9" s="1"/>
  <c r="H120" i="9" s="1"/>
  <c r="H121" i="9" s="1"/>
  <c r="AL89" i="2"/>
  <c r="AK51" i="2"/>
  <c r="AO123" i="2"/>
  <c r="AO159" i="2"/>
  <c r="AL155" i="2"/>
  <c r="AO135" i="2"/>
  <c r="AO45" i="2"/>
  <c r="AL161" i="2"/>
  <c r="H38" i="9"/>
  <c r="H39" i="9" s="1"/>
  <c r="H40" i="9" s="1"/>
  <c r="H41" i="9" s="1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C115" i="9"/>
  <c r="C116" i="9" s="1"/>
  <c r="C117" i="9" s="1"/>
  <c r="C118" i="9" s="1"/>
  <c r="C119" i="9" s="1"/>
  <c r="C120" i="9" s="1"/>
  <c r="C121" i="9" s="1"/>
  <c r="C91" i="9"/>
  <c r="C92" i="9" s="1"/>
  <c r="C93" i="9" s="1"/>
  <c r="C94" i="9" s="1"/>
  <c r="C95" i="9" s="1"/>
  <c r="C96" i="9" s="1"/>
  <c r="C97" i="9" s="1"/>
  <c r="C67" i="9"/>
  <c r="C68" i="9" s="1"/>
  <c r="C69" i="9" s="1"/>
  <c r="C70" i="9" s="1"/>
  <c r="C71" i="9" s="1"/>
  <c r="C72" i="9" s="1"/>
  <c r="C73" i="9" s="1"/>
  <c r="C43" i="9"/>
  <c r="C44" i="9" s="1"/>
  <c r="C45" i="9" s="1"/>
  <c r="C46" i="9" s="1"/>
  <c r="C47" i="9" s="1"/>
  <c r="C48" i="9" s="1"/>
  <c r="C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H150" i="9"/>
  <c r="H151" i="9" s="1"/>
  <c r="H152" i="9" s="1"/>
  <c r="H153" i="9" s="1"/>
  <c r="H126" i="9"/>
  <c r="H127" i="9" s="1"/>
  <c r="H128" i="9" s="1"/>
  <c r="H129" i="9" s="1"/>
  <c r="H102" i="9"/>
  <c r="H103" i="9" s="1"/>
  <c r="H104" i="9" s="1"/>
  <c r="H105" i="9" s="1"/>
  <c r="H78" i="9"/>
  <c r="H79" i="9" s="1"/>
  <c r="H80" i="9" s="1"/>
  <c r="H81" i="9" s="1"/>
  <c r="H54" i="9"/>
  <c r="H55" i="9" s="1"/>
  <c r="H56" i="9" s="1"/>
  <c r="H57" i="9" s="1"/>
  <c r="H30" i="9"/>
  <c r="H31" i="9" s="1"/>
  <c r="H32" i="9" s="1"/>
  <c r="H33" i="9" s="1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C123" i="9"/>
  <c r="C124" i="9" s="1"/>
  <c r="C125" i="9" s="1"/>
  <c r="C126" i="9" s="1"/>
  <c r="C127" i="9" s="1"/>
  <c r="C128" i="9" s="1"/>
  <c r="C129" i="9" s="1"/>
  <c r="C99" i="9"/>
  <c r="C100" i="9" s="1"/>
  <c r="C101" i="9" s="1"/>
  <c r="C102" i="9" s="1"/>
  <c r="C103" i="9" s="1"/>
  <c r="C104" i="9" s="1"/>
  <c r="C105" i="9" s="1"/>
  <c r="C75" i="9"/>
  <c r="C76" i="9" s="1"/>
  <c r="C77" i="9" s="1"/>
  <c r="C78" i="9" s="1"/>
  <c r="C79" i="9" s="1"/>
  <c r="C80" i="9" s="1"/>
  <c r="C81" i="9" s="1"/>
  <c r="C51" i="9"/>
  <c r="C52" i="9" s="1"/>
  <c r="C53" i="9" s="1"/>
  <c r="C54" i="9" s="1"/>
  <c r="C55" i="9" s="1"/>
  <c r="C56" i="9" s="1"/>
  <c r="C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C131" i="9"/>
  <c r="C132" i="9" s="1"/>
  <c r="C133" i="9" s="1"/>
  <c r="C134" i="9" s="1"/>
  <c r="C135" i="9" s="1"/>
  <c r="C136" i="9" s="1"/>
  <c r="C137" i="9" s="1"/>
  <c r="C107" i="9"/>
  <c r="C108" i="9" s="1"/>
  <c r="C109" i="9" s="1"/>
  <c r="C110" i="9" s="1"/>
  <c r="C111" i="9" s="1"/>
  <c r="C112" i="9" s="1"/>
  <c r="C113" i="9" s="1"/>
  <c r="C83" i="9"/>
  <c r="C84" i="9" s="1"/>
  <c r="C85" i="9" s="1"/>
  <c r="C86" i="9" s="1"/>
  <c r="C87" i="9" s="1"/>
  <c r="C88" i="9" s="1"/>
  <c r="C89" i="9" s="1"/>
  <c r="C59" i="9"/>
  <c r="C60" i="9" s="1"/>
  <c r="C61" i="9" s="1"/>
  <c r="C62" i="9" s="1"/>
  <c r="C63" i="9" s="1"/>
  <c r="C64" i="9" s="1"/>
  <c r="C65" i="9" s="1"/>
  <c r="C35" i="9"/>
  <c r="C36" i="9" s="1"/>
  <c r="C37" i="9" s="1"/>
  <c r="C38" i="9" s="1"/>
  <c r="C39" i="9" s="1"/>
  <c r="C40" i="9" s="1"/>
  <c r="C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H107" i="9"/>
  <c r="H108" i="9" s="1"/>
  <c r="H109" i="9" s="1"/>
  <c r="H110" i="9" s="1"/>
  <c r="H111" i="9" s="1"/>
  <c r="H112" i="9" s="1"/>
  <c r="H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J11" i="9"/>
  <c r="J12" i="9" s="1"/>
  <c r="J13" i="9" s="1"/>
  <c r="J14" i="9" s="1"/>
  <c r="J15" i="9" s="1"/>
  <c r="J16" i="9" s="1"/>
  <c r="H11" i="9"/>
  <c r="H12" i="9" s="1"/>
  <c r="H13" i="9" s="1"/>
  <c r="H14" i="9" s="1"/>
  <c r="H15" i="9" s="1"/>
  <c r="H16" i="9" s="1"/>
  <c r="H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M6" i="5"/>
  <c r="M8" i="5"/>
  <c r="M9" i="5"/>
  <c r="M7" i="5"/>
  <c r="E8" i="7" l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D2" i="8" s="1"/>
  <c r="G2" i="8" s="1"/>
  <c r="D5" i="1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2" i="9"/>
  <c r="C3" i="9"/>
  <c r="C4" i="9" s="1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E6" i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AO3" i="2" s="1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AK3" i="2" s="1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AL3" i="2" s="1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AL6" i="2" s="1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AN3" i="2"/>
  <c r="AN28" i="2"/>
  <c r="A7" i="8" l="1"/>
  <c r="C6" i="8"/>
  <c r="C19" i="9"/>
  <c r="C20" i="9" s="1"/>
  <c r="C11" i="9"/>
  <c r="AO17" i="2"/>
  <c r="C21" i="9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C5" i="9"/>
  <c r="C6" i="9" s="1"/>
  <c r="C7" i="9" s="1"/>
  <c r="C8" i="9" s="1"/>
  <c r="C9" i="9" s="1"/>
  <c r="AL14" i="2"/>
  <c r="AN14" i="2"/>
  <c r="AK30" i="2"/>
  <c r="AL5" i="2"/>
  <c r="AL4" i="2"/>
  <c r="AO4" i="2"/>
  <c r="AO6" i="2"/>
  <c r="AK14" i="2"/>
  <c r="AN31" i="2"/>
  <c r="C7" i="1"/>
  <c r="E7" i="1" s="1"/>
  <c r="AN16" i="2"/>
  <c r="AR3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C12" i="9"/>
  <c r="C13" i="9" s="1"/>
  <c r="C14" i="9" s="1"/>
  <c r="C15" i="9" s="1"/>
  <c r="C16" i="9" s="1"/>
  <c r="C17" i="9" s="1"/>
  <c r="AO19" i="2"/>
  <c r="B3" i="8"/>
  <c r="D3" i="8" s="1"/>
  <c r="AK28" i="2"/>
  <c r="AL16" i="2"/>
  <c r="AK8" i="2"/>
  <c r="AN26" i="2"/>
  <c r="AO9" i="2"/>
  <c r="C22" i="9"/>
  <c r="C23" i="9" s="1"/>
  <c r="C24" i="9" s="1"/>
  <c r="C25" i="9" s="1"/>
  <c r="E5" i="9"/>
  <c r="E6" i="9" s="1"/>
  <c r="E7" i="9" s="1"/>
  <c r="E8" i="9" s="1"/>
  <c r="A8" i="8" l="1"/>
  <c r="C7" i="8"/>
  <c r="B4" i="8"/>
  <c r="D4" i="8" s="1"/>
  <c r="F4" i="8" s="1"/>
  <c r="F3" i="8"/>
  <c r="G3" i="8" s="1"/>
  <c r="G4" i="8" s="1"/>
  <c r="AR4" i="2"/>
  <c r="AR5" i="2" s="1"/>
  <c r="AR6" i="2" s="1"/>
  <c r="AR7" i="2" s="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C20" i="7" l="1"/>
  <c r="E20" i="7"/>
  <c r="E21" i="7" s="1"/>
  <c r="E22" i="7" s="1"/>
  <c r="A9" i="8"/>
  <c r="C8" i="8"/>
  <c r="B5" i="8"/>
  <c r="D5" i="8" s="1"/>
  <c r="AR8" i="2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C9" i="1"/>
  <c r="E9" i="1" s="1"/>
  <c r="A10" i="8" l="1"/>
  <c r="C9" i="8"/>
  <c r="B6" i="8"/>
  <c r="D6" i="8" s="1"/>
  <c r="F5" i="8"/>
  <c r="G5" i="8" s="1"/>
  <c r="C10" i="1"/>
  <c r="E10" i="1" s="1"/>
  <c r="A11" i="8" l="1"/>
  <c r="C10" i="8"/>
  <c r="B7" i="8"/>
  <c r="D7" i="8" s="1"/>
  <c r="F6" i="8"/>
  <c r="G6" i="8" s="1"/>
  <c r="C11" i="1"/>
  <c r="E11" i="1" s="1"/>
  <c r="A12" i="8" l="1"/>
  <c r="C11" i="8"/>
  <c r="B8" i="8"/>
  <c r="D8" i="8" s="1"/>
  <c r="F7" i="8"/>
  <c r="G7" i="8" s="1"/>
  <c r="C12" i="1"/>
  <c r="E12" i="1" s="1"/>
  <c r="E13" i="1" s="1"/>
  <c r="A13" i="8" l="1"/>
  <c r="C12" i="8"/>
  <c r="B9" i="8"/>
  <c r="D9" i="8" s="1"/>
  <c r="F8" i="8"/>
  <c r="G8" i="8" s="1"/>
  <c r="C14" i="1"/>
  <c r="E14" i="1" s="1"/>
  <c r="A14" i="8" l="1"/>
  <c r="C13" i="8"/>
  <c r="B10" i="8"/>
  <c r="D10" i="8" s="1"/>
  <c r="F9" i="8"/>
  <c r="G9" i="8" s="1"/>
  <c r="C15" i="1"/>
  <c r="E15" i="1" s="1"/>
  <c r="A15" i="8" l="1"/>
  <c r="C14" i="8"/>
  <c r="B11" i="8"/>
  <c r="D11" i="8" s="1"/>
  <c r="F10" i="8"/>
  <c r="G10" i="8" s="1"/>
  <c r="C16" i="1"/>
  <c r="E16" i="1" s="1"/>
  <c r="A16" i="8" l="1"/>
  <c r="C15" i="8"/>
  <c r="B12" i="8"/>
  <c r="D12" i="8" s="1"/>
  <c r="F11" i="8"/>
  <c r="G11" i="8" s="1"/>
  <c r="C17" i="1"/>
  <c r="E17" i="1" s="1"/>
  <c r="A17" i="8" l="1"/>
  <c r="C16" i="8"/>
  <c r="B13" i="8"/>
  <c r="D13" i="8" s="1"/>
  <c r="F12" i="8"/>
  <c r="G12" i="8" s="1"/>
  <c r="C18" i="1"/>
  <c r="E18" i="1" s="1"/>
  <c r="A18" i="8" l="1"/>
  <c r="C18" i="8" s="1"/>
  <c r="C17" i="8"/>
  <c r="B14" i="8"/>
  <c r="D14" i="8" s="1"/>
  <c r="F13" i="8"/>
  <c r="G13" i="8" s="1"/>
  <c r="C19" i="1"/>
  <c r="E19" i="1" s="1"/>
  <c r="B15" i="8" l="1"/>
  <c r="D15" i="8" s="1"/>
  <c r="F14" i="8"/>
  <c r="G14" i="8" s="1"/>
  <c r="C20" i="1"/>
  <c r="E20" i="1" s="1"/>
  <c r="F15" i="8" l="1"/>
  <c r="G15" i="8" s="1"/>
  <c r="B16" i="8"/>
  <c r="D16" i="8" s="1"/>
  <c r="C21" i="1"/>
  <c r="E21" i="1" s="1"/>
  <c r="F16" i="8" l="1"/>
  <c r="B17" i="8"/>
  <c r="D17" i="8" s="1"/>
  <c r="G16" i="8"/>
  <c r="C22" i="1"/>
  <c r="E22" i="1" s="1"/>
  <c r="F17" i="8" l="1"/>
  <c r="G17" i="8" s="1"/>
  <c r="B18" i="8"/>
  <c r="D18" i="8" s="1"/>
  <c r="C23" i="1"/>
  <c r="E23" i="1" s="1"/>
  <c r="F18" i="8" l="1"/>
  <c r="G18" i="8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s="1"/>
</calcChain>
</file>

<file path=xl/sharedStrings.xml><?xml version="1.0" encoding="utf-8"?>
<sst xmlns="http://schemas.openxmlformats.org/spreadsheetml/2006/main" count="174" uniqueCount="102">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</sst>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5" formatCode="h:mm;@"/>
    <numFmt numFmtId="166" formatCode="[$-409]dd/mmmm;@"/>
    <numFmt numFmtId="167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7" sqref="A7: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1" sqref="E1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82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3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6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2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1"/>
        <v>10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1"/>
        <v>100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0</v>
      </c>
      <c r="H12" t="str">
        <f t="shared" si="2"/>
        <v>000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1"/>
        <v>1000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0000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1"/>
        <v>10000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0</v>
      </c>
      <c r="H14" t="str">
        <f t="shared" si="2"/>
        <v>00000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1"/>
        <v>100000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000000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1"/>
        <v>1000000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0</v>
      </c>
      <c r="H16" t="str">
        <f t="shared" si="2"/>
        <v>0000000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1"/>
        <v>10000000</v>
      </c>
      <c r="D17" t="str">
        <f t="shared" si="6"/>
        <v xml:space="preserve">0x80, </v>
      </c>
      <c r="E17" t="str">
        <f t="shared" si="4"/>
        <v xml:space="preserve">0xC5, 0x80, </v>
      </c>
      <c r="G17">
        <f>IF(IFERROR(HLOOKUP("Audio",States_Design!$4:20,ROW(),FALSE),0)=2,1,0)</f>
        <v>0</v>
      </c>
      <c r="H17" t="str">
        <f t="shared" si="2"/>
        <v>00000000</v>
      </c>
      <c r="I17" t="str">
        <f t="shared" si="3"/>
        <v xml:space="preserve">0x00, </v>
      </c>
      <c r="J17" t="str">
        <f t="shared" si="5"/>
        <v xml:space="preserve">0x20, 0x00, </v>
      </c>
    </row>
    <row r="18" spans="1:10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0x80, </v>
      </c>
      <c r="G18">
        <f>IF(IFERROR(HLOOKUP("Audio",States_Design!$4:21,ROW(),FALSE),0)=2,1,0)</f>
        <v>0</v>
      </c>
      <c r="H18">
        <f t="shared" si="2"/>
        <v>0</v>
      </c>
      <c r="I18" t="str">
        <f t="shared" si="3"/>
        <v/>
      </c>
      <c r="J18" t="str">
        <f t="shared" si="5"/>
        <v xml:space="preserve">0x20, 0x00, </v>
      </c>
    </row>
    <row r="19" spans="1:10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1"/>
        <v>00</v>
      </c>
      <c r="D19" t="str">
        <f t="shared" si="6"/>
        <v/>
      </c>
      <c r="E19" t="str">
        <f t="shared" si="4"/>
        <v xml:space="preserve">0xC5, 0x80, </v>
      </c>
      <c r="G19">
        <f>IF(IFERROR(HLOOKUP("Audio",States_Design!$4:22,ROW(),FALSE),0)=2,1,0)</f>
        <v>0</v>
      </c>
      <c r="H19" t="str">
        <f t="shared" si="2"/>
        <v>00</v>
      </c>
      <c r="I19" t="str">
        <f t="shared" si="3"/>
        <v/>
      </c>
      <c r="J19" t="str">
        <f t="shared" si="5"/>
        <v xml:space="preserve">0x20, 0x00, </v>
      </c>
    </row>
    <row r="20" spans="1:10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1"/>
        <v>000</v>
      </c>
      <c r="D20" t="str">
        <f t="shared" si="6"/>
        <v/>
      </c>
      <c r="E20" t="str">
        <f t="shared" si="4"/>
        <v xml:space="preserve">0xC5, 0x80, </v>
      </c>
      <c r="G20">
        <f>IF(IFERROR(HLOOKUP("Audio",States_Design!$4:23,ROW(),FALSE),0)=2,1,0)</f>
        <v>0</v>
      </c>
      <c r="H20" t="str">
        <f t="shared" si="2"/>
        <v>000</v>
      </c>
      <c r="I20" t="str">
        <f t="shared" si="3"/>
        <v/>
      </c>
      <c r="J20" t="str">
        <f t="shared" si="5"/>
        <v xml:space="preserve">0x20, 0x00, </v>
      </c>
    </row>
    <row r="21" spans="1:10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1"/>
        <v>0000</v>
      </c>
      <c r="D21" t="str">
        <f t="shared" si="6"/>
        <v/>
      </c>
      <c r="E21" t="str">
        <f t="shared" si="4"/>
        <v xml:space="preserve">0xC5, 0x80, </v>
      </c>
      <c r="G21">
        <f>IF(IFERROR(HLOOKUP("Audio",States_Design!$4:24,ROW(),FALSE),0)=2,1,0)</f>
        <v>0</v>
      </c>
      <c r="H21" t="str">
        <f t="shared" si="2"/>
        <v>0000</v>
      </c>
      <c r="I21" t="str">
        <f t="shared" si="3"/>
        <v/>
      </c>
      <c r="J21" t="str">
        <f t="shared" si="5"/>
        <v xml:space="preserve">0x20, 0x00, </v>
      </c>
    </row>
    <row r="22" spans="1:10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1"/>
        <v>00000</v>
      </c>
      <c r="D22" t="str">
        <f t="shared" si="6"/>
        <v/>
      </c>
      <c r="E22" t="str">
        <f t="shared" si="4"/>
        <v xml:space="preserve">0xC5, 0x80, </v>
      </c>
      <c r="G22">
        <f>IF(IFERROR(HLOOKUP("Audio",States_Design!$4:25,ROW(),FALSE),0)=2,1,0)</f>
        <v>0</v>
      </c>
      <c r="H22" t="str">
        <f t="shared" si="2"/>
        <v>00000</v>
      </c>
      <c r="I22" t="str">
        <f t="shared" si="3"/>
        <v/>
      </c>
      <c r="J22" t="str">
        <f t="shared" si="5"/>
        <v xml:space="preserve">0x20, 0x00, </v>
      </c>
    </row>
    <row r="23" spans="1:10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1"/>
        <v>000000</v>
      </c>
      <c r="D23" t="str">
        <f t="shared" si="6"/>
        <v/>
      </c>
      <c r="E23" t="str">
        <f t="shared" si="4"/>
        <v xml:space="preserve">0xC5, 0x80, </v>
      </c>
      <c r="G23">
        <f>IF(IFERROR(HLOOKUP("Audio",States_Design!$4:26,ROW(),FALSE),0)=2,1,0)</f>
        <v>0</v>
      </c>
      <c r="H23" t="str">
        <f t="shared" si="2"/>
        <v>000000</v>
      </c>
      <c r="I23" t="str">
        <f t="shared" si="3"/>
        <v/>
      </c>
      <c r="J23" t="str">
        <f t="shared" si="5"/>
        <v xml:space="preserve">0x20, 0x00, </v>
      </c>
    </row>
    <row r="24" spans="1:10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1"/>
        <v>0000000</v>
      </c>
      <c r="D24" t="str">
        <f t="shared" si="6"/>
        <v/>
      </c>
      <c r="E24" t="str">
        <f t="shared" si="4"/>
        <v xml:space="preserve">0xC5, 0x80, </v>
      </c>
      <c r="G24">
        <f>IF(IFERROR(HLOOKUP("Audio",States_Design!$4:27,ROW(),FALSE),0)=2,1,0)</f>
        <v>0</v>
      </c>
      <c r="H24" t="str">
        <f t="shared" si="2"/>
        <v>0000000</v>
      </c>
      <c r="I24" t="str">
        <f t="shared" si="3"/>
        <v/>
      </c>
      <c r="J24" t="str">
        <f t="shared" si="5"/>
        <v xml:space="preserve">0x20, 0x00, </v>
      </c>
    </row>
    <row r="25" spans="1:10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1"/>
        <v>00000000</v>
      </c>
      <c r="D25" t="str">
        <f t="shared" si="6"/>
        <v xml:space="preserve">0x00, </v>
      </c>
      <c r="E25" t="str">
        <f t="shared" si="4"/>
        <v xml:space="preserve">0xC5, 0x80, 0x00, </v>
      </c>
      <c r="G25">
        <f>IF(IFERROR(HLOOKUP("Audio",States_Design!$4:28,ROW(),FALSE),0)=2,1,0)</f>
        <v>0</v>
      </c>
      <c r="H25" t="str">
        <f t="shared" si="2"/>
        <v>00000000</v>
      </c>
      <c r="I25" t="str">
        <f t="shared" si="3"/>
        <v xml:space="preserve">0x00, </v>
      </c>
      <c r="J25" t="str">
        <f t="shared" si="5"/>
        <v xml:space="preserve">0x20, 0x00, 0x00, </v>
      </c>
    </row>
    <row r="26" spans="1:10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0x80, 0x00, </v>
      </c>
      <c r="G26">
        <f>IF(IFERROR(HLOOKUP("Audio",States_Design!$4:29,ROW(),FALSE),0)=2,1,0)</f>
        <v>0</v>
      </c>
      <c r="H26">
        <f t="shared" si="2"/>
        <v>0</v>
      </c>
      <c r="I26" t="str">
        <f t="shared" si="3"/>
        <v/>
      </c>
      <c r="J26" t="str">
        <f t="shared" si="5"/>
        <v xml:space="preserve">0x20, 0x00, 0x00, </v>
      </c>
    </row>
    <row r="27" spans="1:10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1"/>
        <v>00</v>
      </c>
      <c r="D27" t="str">
        <f t="shared" si="6"/>
        <v/>
      </c>
      <c r="E27" t="str">
        <f t="shared" si="4"/>
        <v xml:space="preserve">0xC5, 0x80, 0x00, </v>
      </c>
      <c r="G27">
        <f>IF(IFERROR(HLOOKUP("Audio",States_Design!$4:30,ROW(),FALSE),0)=2,1,0)</f>
        <v>0</v>
      </c>
      <c r="H27" t="str">
        <f t="shared" si="2"/>
        <v>00</v>
      </c>
      <c r="I27" t="str">
        <f t="shared" si="3"/>
        <v/>
      </c>
      <c r="J27" t="str">
        <f t="shared" si="5"/>
        <v xml:space="preserve">0x20, 0x00, 0x00, </v>
      </c>
    </row>
    <row r="28" spans="1:10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1"/>
        <v>000</v>
      </c>
      <c r="D28" t="str">
        <f t="shared" si="6"/>
        <v/>
      </c>
      <c r="E28" t="str">
        <f t="shared" si="4"/>
        <v xml:space="preserve">0xC5, 0x80, 0x00, </v>
      </c>
      <c r="G28">
        <f>IF(IFERROR(HLOOKUP("Audio",States_Design!$4:31,ROW(),FALSE),0)=2,1,0)</f>
        <v>0</v>
      </c>
      <c r="H28" t="str">
        <f t="shared" si="2"/>
        <v>000</v>
      </c>
      <c r="I28" t="str">
        <f t="shared" si="3"/>
        <v/>
      </c>
      <c r="J28" t="str">
        <f t="shared" si="5"/>
        <v xml:space="preserve">0x20, 0x00, 0x00, </v>
      </c>
    </row>
    <row r="29" spans="1:10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1"/>
        <v>0000</v>
      </c>
      <c r="D29" t="str">
        <f t="shared" si="6"/>
        <v/>
      </c>
      <c r="E29" t="str">
        <f t="shared" si="4"/>
        <v xml:space="preserve">0xC5, 0x80, 0x00, </v>
      </c>
      <c r="G29">
        <f>IF(IFERROR(HLOOKUP("Audio",States_Design!$4:32,ROW(),FALSE),0)=2,1,0)</f>
        <v>0</v>
      </c>
      <c r="H29" t="str">
        <f t="shared" si="2"/>
        <v>0000</v>
      </c>
      <c r="I29" t="str">
        <f t="shared" si="3"/>
        <v/>
      </c>
      <c r="J29" t="str">
        <f t="shared" si="5"/>
        <v xml:space="preserve">0x20, 0x00, 0x00, </v>
      </c>
    </row>
    <row r="30" spans="1:10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1"/>
        <v>00000</v>
      </c>
      <c r="D30" t="str">
        <f t="shared" si="6"/>
        <v/>
      </c>
      <c r="E30" t="str">
        <f t="shared" si="4"/>
        <v xml:space="preserve">0xC5, 0x80, 0x00, </v>
      </c>
      <c r="G30">
        <f>IF(IFERROR(HLOOKUP("Audio",States_Design!$4:33,ROW(),FALSE),0)=2,1,0)</f>
        <v>0</v>
      </c>
      <c r="H30" t="str">
        <f t="shared" si="2"/>
        <v>00000</v>
      </c>
      <c r="I30" t="str">
        <f t="shared" si="3"/>
        <v/>
      </c>
      <c r="J30" t="str">
        <f t="shared" si="5"/>
        <v xml:space="preserve">0x20, 0x00, 0x00, </v>
      </c>
    </row>
    <row r="31" spans="1:10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1"/>
        <v>000000</v>
      </c>
      <c r="D31" t="str">
        <f t="shared" si="6"/>
        <v/>
      </c>
      <c r="E31" t="str">
        <f t="shared" si="4"/>
        <v xml:space="preserve">0xC5, 0x80, 0x00, </v>
      </c>
      <c r="G31">
        <f>IF(IFERROR(HLOOKUP("Audio",States_Design!$4:34,ROW(),FALSE),0)=2,1,0)</f>
        <v>0</v>
      </c>
      <c r="H31" t="str">
        <f t="shared" si="2"/>
        <v>000000</v>
      </c>
      <c r="I31" t="str">
        <f t="shared" si="3"/>
        <v/>
      </c>
      <c r="J31" t="str">
        <f t="shared" si="5"/>
        <v xml:space="preserve">0x20, 0x00, 0x00, </v>
      </c>
    </row>
    <row r="32" spans="1:10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0000000</v>
      </c>
      <c r="D32" t="str">
        <f t="shared" si="6"/>
        <v/>
      </c>
      <c r="E32" t="str">
        <f t="shared" si="4"/>
        <v xml:space="preserve">0xC5, 0x80, 0x00, </v>
      </c>
      <c r="G32">
        <f>IF(IFERROR(HLOOKUP("Audio",States_Design!$4:35,ROW(),FALSE),0)=2,1,0)</f>
        <v>0</v>
      </c>
      <c r="H32" t="str">
        <f t="shared" si="2"/>
        <v>0000000</v>
      </c>
      <c r="I32" t="str">
        <f t="shared" si="3"/>
        <v/>
      </c>
      <c r="J32" t="str">
        <f t="shared" si="5"/>
        <v xml:space="preserve">0x20, 0x00, 0x00, </v>
      </c>
    </row>
    <row r="33" spans="1:10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7"/>
        <v>00000000</v>
      </c>
      <c r="D33" t="str">
        <f t="shared" si="6"/>
        <v xml:space="preserve">0x00, </v>
      </c>
      <c r="E33" t="str">
        <f t="shared" si="4"/>
        <v xml:space="preserve">0xC5, 0x80, 0x00, 0x00, </v>
      </c>
      <c r="G33">
        <f>IF(IFERROR(HLOOKUP("Audio",States_Design!$4:36,ROW(),FALSE),0)=2,1,0)</f>
        <v>0</v>
      </c>
      <c r="H33" t="str">
        <f t="shared" si="2"/>
        <v>00000000</v>
      </c>
      <c r="I33" t="str">
        <f t="shared" si="3"/>
        <v xml:space="preserve">0x00, </v>
      </c>
      <c r="J33" t="str">
        <f t="shared" si="5"/>
        <v xml:space="preserve">0x20, 0x00, 0x00, 0x00, </v>
      </c>
    </row>
    <row r="34" spans="1:10" x14ac:dyDescent="0.25">
      <c r="A34">
        <f>States_Design!D37</f>
        <v>0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0x80, 0x00, 0x00, </v>
      </c>
      <c r="G34">
        <f>IF(IFERROR(HLOOKUP("Audio",States_Design!$4:37,ROW(),FALSE),0)=2,1,0)</f>
        <v>0</v>
      </c>
      <c r="H34">
        <f t="shared" si="2"/>
        <v>0</v>
      </c>
      <c r="I34" t="str">
        <f t="shared" si="3"/>
        <v/>
      </c>
      <c r="J34" t="str">
        <f t="shared" si="5"/>
        <v xml:space="preserve">0x20, 0x00, 0x00, 0x00, </v>
      </c>
    </row>
    <row r="35" spans="1:10" x14ac:dyDescent="0.25">
      <c r="A35">
        <f>States_Design!D38</f>
        <v>0</v>
      </c>
      <c r="B35">
        <f>IF(IFERROR(HLOOKUP("Audio",States_Design!$4:38,ROW(),FALSE),0)=1,1,0)</f>
        <v>0</v>
      </c>
      <c r="C35" t="str">
        <f t="shared" si="8"/>
        <v>00</v>
      </c>
      <c r="D35" t="str">
        <f t="shared" si="6"/>
        <v/>
      </c>
      <c r="E35" t="str">
        <f t="shared" si="9"/>
        <v xml:space="preserve">0xC5, 0x80, 0x00, 0x00, </v>
      </c>
      <c r="G35">
        <f>IF(IFERROR(HLOOKUP("Audio",States_Design!$4:38,ROW(),FALSE),0)=2,1,0)</f>
        <v>0</v>
      </c>
      <c r="H35" t="str">
        <f t="shared" si="2"/>
        <v>00</v>
      </c>
      <c r="I35" t="str">
        <f t="shared" si="3"/>
        <v/>
      </c>
      <c r="J35" t="str">
        <f t="shared" si="5"/>
        <v xml:space="preserve">0x20, 0x00, 0x00, 0x00, </v>
      </c>
    </row>
    <row r="36" spans="1:10" x14ac:dyDescent="0.25">
      <c r="A36">
        <f>States_Design!D39</f>
        <v>0</v>
      </c>
      <c r="B36">
        <f>IF(IFERROR(HLOOKUP("Audio",States_Design!$4:39,ROW(),FALSE),0)=1,1,0)</f>
        <v>0</v>
      </c>
      <c r="C36" t="str">
        <f t="shared" si="8"/>
        <v>000</v>
      </c>
      <c r="D36" t="str">
        <f t="shared" si="6"/>
        <v/>
      </c>
      <c r="E36" t="str">
        <f t="shared" si="9"/>
        <v xml:space="preserve">0xC5, 0x80, 0x00, 0x00, </v>
      </c>
      <c r="G36">
        <f>IF(IFERROR(HLOOKUP("Audio",States_Design!$4:39,ROW(),FALSE),0)=2,1,0)</f>
        <v>0</v>
      </c>
      <c r="H36" t="str">
        <f t="shared" si="2"/>
        <v>000</v>
      </c>
      <c r="I36" t="str">
        <f t="shared" si="3"/>
        <v/>
      </c>
      <c r="J36" t="str">
        <f t="shared" si="5"/>
        <v xml:space="preserve">0x20, 0x00, 0x00, 0x00, </v>
      </c>
    </row>
    <row r="37" spans="1:10" x14ac:dyDescent="0.25">
      <c r="A37">
        <f>States_Design!D40</f>
        <v>0</v>
      </c>
      <c r="B37">
        <f>IF(IFERROR(HLOOKUP("Audio",States_Design!$4:40,ROW(),FALSE),0)=1,1,0)</f>
        <v>0</v>
      </c>
      <c r="C37" t="str">
        <f t="shared" si="8"/>
        <v>0000</v>
      </c>
      <c r="D37" t="str">
        <f t="shared" si="6"/>
        <v/>
      </c>
      <c r="E37" t="str">
        <f t="shared" si="9"/>
        <v xml:space="preserve">0xC5, 0x80, 0x00, 0x00, </v>
      </c>
      <c r="G37">
        <f>IF(IFERROR(HLOOKUP("Audio",States_Design!$4:40,ROW(),FALSE),0)=2,1,0)</f>
        <v>0</v>
      </c>
      <c r="H37" t="str">
        <f t="shared" si="2"/>
        <v>0000</v>
      </c>
      <c r="I37" t="str">
        <f t="shared" si="3"/>
        <v/>
      </c>
      <c r="J37" t="str">
        <f t="shared" si="5"/>
        <v xml:space="preserve">0x20, 0x00, 0x00, 0x00, </v>
      </c>
    </row>
    <row r="38" spans="1:10" x14ac:dyDescent="0.25">
      <c r="A38">
        <f>States_Design!D41</f>
        <v>0</v>
      </c>
      <c r="B38">
        <f>IF(IFERROR(HLOOKUP("Audio",States_Design!$4:41,ROW(),FALSE),0)=1,1,0)</f>
        <v>0</v>
      </c>
      <c r="C38" t="str">
        <f t="shared" si="8"/>
        <v>00000</v>
      </c>
      <c r="D38" t="str">
        <f t="shared" si="6"/>
        <v/>
      </c>
      <c r="E38" t="str">
        <f t="shared" si="9"/>
        <v xml:space="preserve">0xC5, 0x80, 0x00, 0x00, </v>
      </c>
      <c r="G38">
        <f>IF(IFERROR(HLOOKUP("Audio",States_Design!$4:41,ROW(),FALSE),0)=2,1,0)</f>
        <v>0</v>
      </c>
      <c r="H38" t="str">
        <f t="shared" si="2"/>
        <v>00000</v>
      </c>
      <c r="I38" t="str">
        <f t="shared" si="3"/>
        <v/>
      </c>
      <c r="J38" t="str">
        <f t="shared" si="5"/>
        <v xml:space="preserve">0x20, 0x00, 0x00, 0x00, </v>
      </c>
    </row>
    <row r="39" spans="1:10" x14ac:dyDescent="0.25">
      <c r="A39">
        <f>States_Design!D42</f>
        <v>0</v>
      </c>
      <c r="B39">
        <f>IF(IFERROR(HLOOKUP("Audio",States_Design!$4:42,ROW(),FALSE),0)=1,1,0)</f>
        <v>0</v>
      </c>
      <c r="C39" t="str">
        <f t="shared" si="8"/>
        <v>000000</v>
      </c>
      <c r="D39" t="str">
        <f t="shared" si="6"/>
        <v/>
      </c>
      <c r="E39" t="str">
        <f t="shared" si="9"/>
        <v xml:space="preserve">0xC5, 0x80, 0x00, 0x00, </v>
      </c>
      <c r="G39">
        <f>IF(IFERROR(HLOOKUP("Audio",States_Design!$4:42,ROW(),FALSE),0)=2,1,0)</f>
        <v>0</v>
      </c>
      <c r="H39" t="str">
        <f t="shared" si="2"/>
        <v>000000</v>
      </c>
      <c r="I39" t="str">
        <f t="shared" si="3"/>
        <v/>
      </c>
      <c r="J39" t="str">
        <f t="shared" si="5"/>
        <v xml:space="preserve">0x20, 0x00, 0x00, 0x00, </v>
      </c>
    </row>
    <row r="40" spans="1:10" x14ac:dyDescent="0.25">
      <c r="A40">
        <f>States_Design!D43</f>
        <v>0</v>
      </c>
      <c r="B40">
        <f>IF(IFERROR(HLOOKUP("Audio",States_Design!$4:43,ROW(),FALSE),0)=1,1,0)</f>
        <v>0</v>
      </c>
      <c r="C40" t="str">
        <f t="shared" si="8"/>
        <v>0000000</v>
      </c>
      <c r="D40" t="str">
        <f t="shared" si="6"/>
        <v/>
      </c>
      <c r="E40" t="str">
        <f t="shared" si="9"/>
        <v xml:space="preserve">0xC5, 0x80, 0x00, 0x00, </v>
      </c>
      <c r="G40">
        <f>IF(IFERROR(HLOOKUP("Audio",States_Design!$4:43,ROW(),FALSE),0)=2,1,0)</f>
        <v>0</v>
      </c>
      <c r="H40" t="str">
        <f t="shared" si="2"/>
        <v>0000000</v>
      </c>
      <c r="I40" t="str">
        <f t="shared" si="3"/>
        <v/>
      </c>
      <c r="J40" t="str">
        <f t="shared" si="5"/>
        <v xml:space="preserve">0x20, 0x00, 0x00, 0x00, </v>
      </c>
    </row>
    <row r="41" spans="1:10" x14ac:dyDescent="0.25">
      <c r="A41">
        <f>States_Design!D44</f>
        <v>0</v>
      </c>
      <c r="B41">
        <f>IF(IFERROR(HLOOKUP("Audio",States_Design!$4:44,ROW(),FALSE),0)=1,1,0)</f>
        <v>0</v>
      </c>
      <c r="C41" t="str">
        <f t="shared" si="8"/>
        <v>00000000</v>
      </c>
      <c r="D41" t="str">
        <f t="shared" si="6"/>
        <v xml:space="preserve">0x00, </v>
      </c>
      <c r="E41" t="str">
        <f t="shared" si="9"/>
        <v xml:space="preserve">0xC5, 0x80, 0x00, 0x00, 0x00, </v>
      </c>
      <c r="G41">
        <f>IF(IFERROR(HLOOKUP("Audio",States_Design!$4:44,ROW(),FALSE),0)=2,1,0)</f>
        <v>0</v>
      </c>
      <c r="H41" t="str">
        <f t="shared" si="2"/>
        <v>00000000</v>
      </c>
      <c r="I41" t="str">
        <f t="shared" si="3"/>
        <v xml:space="preserve">0x00, </v>
      </c>
      <c r="J41" t="str">
        <f t="shared" si="5"/>
        <v xml:space="preserve">0x20, 0x00, 0x00, 0x00, 0x00, </v>
      </c>
    </row>
    <row r="42" spans="1:10" x14ac:dyDescent="0.25">
      <c r="A42">
        <f>States_Design!D45</f>
        <v>0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0x80, 0x00, 0x00, 0x00, </v>
      </c>
      <c r="G42">
        <f>IF(IFERROR(HLOOKUP("Audio",States_Design!$4:45,ROW(),FALSE),0)=2,1,0)</f>
        <v>0</v>
      </c>
      <c r="H42">
        <f t="shared" si="2"/>
        <v>0</v>
      </c>
      <c r="I42" t="str">
        <f t="shared" si="3"/>
        <v/>
      </c>
      <c r="J42" t="str">
        <f t="shared" si="5"/>
        <v xml:space="preserve">0x20, 0x00, 0x00, 0x00, 0x00,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0x80, 0x00, 0x00, 0x00, </v>
      </c>
      <c r="G43">
        <f>IF(IFERROR(HLOOKUP("Audio",States_Design!$4:46,ROW(),FALSE),0)=2,1,0)</f>
        <v>0</v>
      </c>
      <c r="H43" t="str">
        <f t="shared" si="2"/>
        <v>00</v>
      </c>
      <c r="I43" t="str">
        <f t="shared" si="3"/>
        <v/>
      </c>
      <c r="J43" t="str">
        <f t="shared" si="5"/>
        <v xml:space="preserve">0x20, 0x00, 0x00, 0x00, 0x00,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0x80, 0x00, 0x00, 0x00, </v>
      </c>
      <c r="G44">
        <f>IF(IFERROR(HLOOKUP("Audio",States_Design!$4:47,ROW(),FALSE),0)=2,1,0)</f>
        <v>0</v>
      </c>
      <c r="H44" t="str">
        <f t="shared" si="2"/>
        <v>000</v>
      </c>
      <c r="I44" t="str">
        <f t="shared" si="3"/>
        <v/>
      </c>
      <c r="J44" t="str">
        <f t="shared" si="5"/>
        <v xml:space="preserve">0x20, 0x00, 0x00, 0x00, 0x00,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0x80, 0x00, 0x00, 0x00, </v>
      </c>
      <c r="G45">
        <f>IF(IFERROR(HLOOKUP("Audio",States_Design!$4:48,ROW(),FALSE),0)=2,1,0)</f>
        <v>0</v>
      </c>
      <c r="H45" t="str">
        <f t="shared" si="2"/>
        <v>0000</v>
      </c>
      <c r="I45" t="str">
        <f t="shared" si="3"/>
        <v/>
      </c>
      <c r="J45" t="str">
        <f t="shared" si="5"/>
        <v xml:space="preserve">0x20, 0x00, 0x00, 0x00, 0x00,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0x80, 0x00, 0x00, 0x00, </v>
      </c>
      <c r="G46">
        <f>IF(IFERROR(HLOOKUP("Audio",States_Design!$4:49,ROW(),FALSE),0)=2,1,0)</f>
        <v>0</v>
      </c>
      <c r="H46" t="str">
        <f t="shared" si="2"/>
        <v>00000</v>
      </c>
      <c r="I46" t="str">
        <f t="shared" si="3"/>
        <v/>
      </c>
      <c r="J46" t="str">
        <f t="shared" si="5"/>
        <v xml:space="preserve">0x20, 0x00, 0x00, 0x00, 0x00,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0x80, 0x00, 0x00, 0x00, </v>
      </c>
      <c r="G47">
        <f>IF(IFERROR(HLOOKUP("Audio",States_Design!$4:50,ROW(),FALSE),0)=2,1,0)</f>
        <v>0</v>
      </c>
      <c r="H47" t="str">
        <f t="shared" si="2"/>
        <v>000000</v>
      </c>
      <c r="I47" t="str">
        <f t="shared" si="3"/>
        <v/>
      </c>
      <c r="J47" t="str">
        <f t="shared" si="5"/>
        <v xml:space="preserve">0x20, 0x00, 0x00, 0x00, 0x00,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0x80, 0x00, 0x00, 0x00, </v>
      </c>
      <c r="G48">
        <f>IF(IFERROR(HLOOKUP("Audio",States_Design!$4:51,ROW(),FALSE),0)=2,1,0)</f>
        <v>0</v>
      </c>
      <c r="H48" t="str">
        <f t="shared" si="2"/>
        <v>0000000</v>
      </c>
      <c r="I48" t="str">
        <f t="shared" si="3"/>
        <v/>
      </c>
      <c r="J48" t="str">
        <f t="shared" si="5"/>
        <v xml:space="preserve">0x20, 0x00, 0x00, 0x00, 0x00,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0x80, 0x00, 0x00, 0x00, 0x00, </v>
      </c>
      <c r="G49">
        <f>IF(IFERROR(HLOOKUP("Audio",States_Design!$4:52,ROW(),FALSE),0)=2,1,0)</f>
        <v>0</v>
      </c>
      <c r="H49" t="str">
        <f t="shared" si="2"/>
        <v>00000000</v>
      </c>
      <c r="I49" t="str">
        <f t="shared" si="3"/>
        <v xml:space="preserve">0x00, </v>
      </c>
      <c r="J49" t="str">
        <f t="shared" si="5"/>
        <v xml:space="preserve">0x20, 0x00, 0x00, 0x00, 0x00, 0x00,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0x80, 0x00, 0x00, 0x00,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0x00, 0x00, 0x00, 0x00, 0x00,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0x80, 0x00, 0x00, 0x00,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0x00, 0x00, 0x00, 0x00, 0x00,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0x80, 0x00, 0x00, 0x00,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0x00, 0x00, 0x00, 0x00, 0x00,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0x80, 0x00, 0x00, 0x00,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0x00, 0x00, 0x00, 0x00, 0x00,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0x80, 0x00, 0x00, 0x00,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0x00, 0x00, 0x00, 0x00, 0x00,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0x80, 0x00, 0x00, 0x00,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0x00, 0x00, 0x00, 0x00, 0x00,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0x80, 0x00, 0x00, 0x00,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0x00, 0x00, 0x00, 0x00, 0x00,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0x80, 0x00, 0x00, 0x00,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0x00, 0x00, 0x00, 0x00, 0x00,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0x80, 0x00, 0x00, 0x00,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0x00, 0x00, 0x00, 0x00, 0x00,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0x80, 0x00, 0x00, 0x00,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0x00, 0x00, 0x00, 0x00, 0x00,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0x80, 0x00, 0x00, 0x00,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0x00, 0x00, 0x00, 0x00, 0x00,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0x80, 0x00, 0x00, 0x00,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0x00, 0x00, 0x00, 0x00, 0x00,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0x80, 0x00, 0x00, 0x00,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0x00, 0x00, 0x00, 0x00, 0x00,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0x80, 0x00, 0x00, 0x00,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0x00, 0x00, 0x00, 0x00, 0x00,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0x80, 0x00, 0x00, 0x00,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0x00, 0x00, 0x00, 0x00, 0x00,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0x80, 0x00, 0x00, 0x00,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0x00, 0x00, 0x00, 0x00, 0x00,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0x80, 0x00, 0x00, 0x00,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0x00, 0x00, 0x00, 0x00, 0x00,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0x80, 0x00, 0x00, 0x00,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0x00, 0x00, 0x00, 0x00, 0x00,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0x80, 0x00, 0x00, 0x00,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0x00, 0x00, 0x00, 0x00, 0x00,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0x80, 0x00, 0x00, 0x00,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0x00, 0x00, 0x00, 0x00, 0x00,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0x80, 0x00, 0x00, 0x00,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0x00, 0x00, 0x00, 0x00, 0x00,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0x80, 0x00, 0x00, 0x00,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0x00, 0x00, 0x00, 0x00, 0x00,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0x80, 0x00, 0x00, 0x00,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0x00, 0x00, 0x00, 0x00, 0x00,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0x80, 0x00, 0x00, 0x00,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0x00, 0x00, 0x00, 0x00, 0x00,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0x80, 0x00, 0x00, 0x00,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0x00, 0x00, 0x00, 0x00, 0x00,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0x80, 0x00, 0x00, 0x00,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0x00, 0x00, 0x00, 0x00, 0x00,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0x80, 0x00, 0x00, 0x00,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0x00, 0x00, 0x00, 0x00, 0x00,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0x80, 0x00, 0x00, 0x00,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0x00, 0x00, 0x00, 0x00, 0x00,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0x80, 0x00, 0x00, 0x00,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0x00, 0x00, 0x00, 0x00, 0x00,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0x80, 0x00, 0x00, 0x00,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0x00, 0x00, 0x00, 0x00, 0x00,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0x80, 0x00, 0x00, 0x00,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0x00, 0x00, 0x00, 0x00, 0x00,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0x80, 0x00, 0x00, 0x00,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0x00, 0x00, 0x00, 0x00, 0x00,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0x80, 0x00, 0x00, 0x00,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0x00, 0x00, 0x00, 0x00, 0x00,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0x80, 0x00, 0x00, 0x00,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0x00, 0x00, 0x00, 0x00, 0x00,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0x80, 0x00, 0x00, 0x00,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0x00, 0x00, 0x00, 0x00, 0x00,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0x80, 0x00, 0x00, 0x00,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0x00, 0x00, 0x00, 0x00, 0x00,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0x80, 0x00, 0x00, 0x00,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0x00, 0x00, 0x00, 0x00, 0x00,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0x80, 0x00, 0x00, 0x00,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0x00, 0x00, 0x00, 0x00, 0x00,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0x80, 0x00, 0x00, 0x00,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0x00, 0x00, 0x00, 0x00, 0x00,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0x80, 0x00, 0x00, 0x00,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0x00, 0x00, 0x00, 0x00, 0x00,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0x80, 0x00, 0x00, 0x00,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0x00, 0x00, 0x00, 0x00, 0x00,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0x80, 0x00, 0x00, 0x00,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0x00, 0x00, 0x00, 0x00, 0x00,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0x80, 0x00, 0x00, 0x00,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0x00, 0x00, 0x00, 0x00, 0x00,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0x80, 0x00, 0x00, 0x00,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0x00, 0x00, 0x00, 0x00, 0x00,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0x80, 0x00, 0x00, 0x00,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0x00, 0x00, 0x00, 0x00, 0x00,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0x80, 0x00, 0x00, 0x00,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0x00, 0x00, 0x00, 0x00, 0x00,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0x80, 0x00, 0x00, 0x00,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0x00, 0x00, 0x00, 0x00, 0x00,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0x80, 0x00, 0x00, 0x00,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0x00, 0x00, 0x00, 0x00, 0x00,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0x80, 0x00, 0x00, 0x00,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0x00, 0x00, 0x00, 0x00, 0x00,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0x80, 0x00, 0x00, 0x00,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0x00, 0x00, 0x00, 0x00, 0x00,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0x80, 0x00, 0x00, 0x00,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0x00, 0x00, 0x00, 0x00, 0x00,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0x80, 0x00, 0x00, 0x00,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0x00, 0x00, 0x00, 0x00, 0x00,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0x80, 0x00, 0x00, 0x00,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0x00, 0x00, 0x00, 0x00, 0x00,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0x80, 0x00, 0x00, 0x00,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0x00, 0x00, 0x00, 0x00, 0x00,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0x80, 0x00, 0x00, 0x00,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0x00, 0x00, 0x00, 0x00, 0x00,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0x80, 0x00, 0x00, 0x00,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0x00, 0x00, 0x00, 0x00, 0x00,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0x80, 0x00, 0x00, 0x00,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0x00, 0x00, 0x00, 0x00, 0x00,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0x80, 0x00, 0x00, 0x00,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0x00, 0x00, 0x00, 0x00, 0x00,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0x80, 0x00, 0x00, 0x00,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0x00, 0x00, 0x00, 0x00, 0x00,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0x80, 0x00, 0x00, 0x00,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0x00, 0x00, 0x00, 0x00, 0x00,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0x80, 0x00, 0x00, 0x00,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0x00, 0x00, 0x00, 0x00, 0x00,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0x80, 0x00, 0x00, 0x00,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0x00, 0x00, 0x00, 0x00, 0x00,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0x80, 0x00, 0x00, 0x00,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0x00, 0x00, 0x00, 0x00, 0x00,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0x80, 0x00, 0x00, 0x00,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0x00, 0x00, 0x00, 0x00, 0x00,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0x80, 0x00, 0x00, 0x00,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0x00, 0x00, 0x00, 0x00, 0x00,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0x80, 0x00, 0x00, 0x00,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0x00, 0x00, 0x00, 0x00, 0x00,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0x80, 0x00, 0x00, 0x00,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0x00, 0x00, 0x00, 0x00, 0x00,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0x80, 0x00, 0x00, 0x00,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0x00, 0x00, 0x00, 0x00, 0x00,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0x80, 0x00, 0x00, 0x00,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0x00, 0x00, 0x00, 0x00, 0x00,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0x80, 0x00, 0x00, 0x00,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0x00, 0x00, 0x00, 0x00, 0x00,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0x80, 0x00, 0x00, 0x00,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0x00, 0x00, 0x00, 0x00, 0x00,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0x80, 0x00, 0x00, 0x00,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0x00, 0x00, 0x00, 0x00, 0x00,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0x80, 0x00, 0x00, 0x00,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0x00, 0x00, 0x00, 0x00, 0x00,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0x80, 0x00, 0x00, 0x00,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0x00, 0x00, 0x00, 0x00, 0x00,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0x80, 0x00, 0x00, 0x00,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0x00, 0x00, 0x00, 0x00, 0x00,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0x80, 0x00, 0x00, 0x00,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0x00, 0x00, 0x00, 0x00, 0x00,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0x80, 0x00, 0x00, 0x00,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0x00, 0x00, 0x00, 0x00, 0x00,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0x80, 0x00, 0x00, 0x00,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0x00, 0x00, 0x00, 0x00, 0x00,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0x80, 0x00, 0x00, 0x00,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0x00, 0x00, 0x00, 0x00, 0x00,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0x80, 0x00, 0x00, 0x00,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0x00, 0x00, 0x00, 0x00, 0x00,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0x80, 0x00, 0x00, 0x00,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0x00, 0x00, 0x00, 0x00, 0x00,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0x80, 0x00, 0x00, 0x00,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0x00, 0x00, 0x00, 0x00, 0x00,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0x80, 0x00, 0x00, 0x00,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0x00, 0x00, 0x00, 0x00, 0x00,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0x80, 0x00, 0x00, 0x00,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0x00, 0x00, 0x00, 0x00, 0x00,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0x80, 0x00, 0x00, 0x00,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0x00, 0x00, 0x00, 0x00, 0x00,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0x80, 0x00, 0x00, 0x00,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0x00, 0x00, 0x00, 0x00, 0x00,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0x80, 0x00, 0x00, 0x00,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0x00, 0x00, 0x00, 0x00, 0x00,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0x80, 0x00, 0x00, 0x00,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0x00, 0x00, 0x00, 0x00, 0x00,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0x80, 0x00, 0x00, 0x00,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0x00, 0x00, 0x00, 0x00, 0x00,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0x80, 0x00, 0x00, 0x00,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0x00, 0x00, 0x00, 0x00, 0x00,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0x80, 0x00, 0x00, 0x00,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0x00, 0x00, 0x00, 0x00, 0x00,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0x80, 0x00, 0x00, 0x00,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0x00, 0x00, 0x00, 0x00, 0x00,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0x80, 0x00, 0x00, 0x00,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0x00, 0x00, 0x00, 0x00, 0x00,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0x80, 0x00, 0x00, 0x00,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0x00, 0x00, 0x00, 0x00, 0x00,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0x80, 0x00, 0x00, 0x00,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0x00, 0x00, 0x00, 0x00, 0x00,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0x80, 0x00, 0x00, 0x00,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0x00, 0x00, 0x00, 0x00, 0x00,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0x80, 0x00, 0x00, 0x00,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0x00, 0x00, 0x00, 0x00, 0x00,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0x80, 0x00, 0x00, 0x00,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0x00, 0x00, 0x00, 0x00, 0x00,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0x80, 0x00, 0x00, 0x00,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0x00, 0x00, 0x00, 0x00, 0x00,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0x80, 0x00, 0x00, 0x00,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0x00, 0x00, 0x00, 0x00, 0x00,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0x80, 0x00, 0x00, 0x00,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0x00, 0x00, 0x00, 0x00, 0x00,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0x80, 0x00, 0x00, 0x00,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0x00, 0x00, 0x00, 0x00, 0x00,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0x80, 0x00, 0x00, 0x00,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0x00, 0x00, 0x00, 0x00, 0x00,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0x80, 0x00, 0x00, 0x00,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0x00, 0x00, 0x00, 0x00, 0x00,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0x80, 0x00, 0x00, 0x00,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0x00, 0x00, 0x00, 0x00, 0x00,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0x80, 0x00, 0x00, 0x00,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0x00, 0x00, 0x00, 0x00, 0x00,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0x80, 0x00, 0x00, 0x00,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0x00, 0x00, 0x00, 0x00, 0x00,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0x80, 0x00, 0x00, 0x00,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0x00, 0x00, 0x00, 0x00, 0x00,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0x80, 0x00, 0x00, 0x00,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0x00, 0x00, 0x00, 0x00, 0x00,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0x80, 0x00, 0x00, 0x00,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0x00, 0x00, 0x00, 0x00, 0x00,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0x80, 0x00, 0x00, 0x00,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0x00, 0x00, 0x00, 0x00, 0x00,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0x80, 0x00, 0x00, 0x00,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0x00, 0x00, 0x00, 0x00, 0x00,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topLeftCell="A14" workbookViewId="0">
      <selection activeCell="A15" sqref="A14:A164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23</v>
      </c>
      <c r="Q4" s="5" t="s">
        <v>21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f>78+4</f>
        <v>82</v>
      </c>
      <c r="E5" s="3">
        <f>C5+D5</f>
        <v>82</v>
      </c>
      <c r="F5" s="7">
        <v>1</v>
      </c>
      <c r="G5" s="8">
        <v>0</v>
      </c>
      <c r="H5" s="4">
        <v>0</v>
      </c>
      <c r="I5" s="7">
        <v>0</v>
      </c>
      <c r="J5" s="8">
        <v>0</v>
      </c>
      <c r="K5" s="4">
        <v>2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82</v>
      </c>
      <c r="D6" s="3">
        <v>3</v>
      </c>
      <c r="E6" s="3">
        <f t="shared" ref="E6:E7" si="1">C6+D6</f>
        <v>85</v>
      </c>
      <c r="F6" s="7">
        <v>1</v>
      </c>
      <c r="G6" s="8">
        <v>0</v>
      </c>
      <c r="H6" s="4">
        <v>0</v>
      </c>
      <c r="I6" s="7">
        <v>0</v>
      </c>
      <c r="J6" s="8">
        <v>1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  <c r="R6" s="4">
        <v>1</v>
      </c>
    </row>
    <row r="7" spans="1:18" x14ac:dyDescent="0.25">
      <c r="A7">
        <v>0</v>
      </c>
      <c r="B7">
        <f t="shared" ref="B7:B34" si="2">+B6+1</f>
        <v>2</v>
      </c>
      <c r="C7" s="3">
        <f t="shared" si="0"/>
        <v>85</v>
      </c>
      <c r="D7" s="3">
        <v>6</v>
      </c>
      <c r="E7" s="3">
        <f t="shared" si="1"/>
        <v>91</v>
      </c>
      <c r="F7" s="7">
        <v>0</v>
      </c>
      <c r="G7" s="8">
        <v>0</v>
      </c>
      <c r="H7" s="4">
        <v>1</v>
      </c>
      <c r="I7" s="7">
        <v>1</v>
      </c>
      <c r="J7" s="8">
        <v>0</v>
      </c>
      <c r="K7" s="4">
        <v>0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  <c r="R7" s="4">
        <v>2</v>
      </c>
    </row>
    <row r="8" spans="1:18" x14ac:dyDescent="0.25">
      <c r="A8">
        <v>0</v>
      </c>
      <c r="B8">
        <f t="shared" si="2"/>
        <v>3</v>
      </c>
      <c r="C8" s="3">
        <f t="shared" si="0"/>
        <v>91</v>
      </c>
      <c r="D8" s="3">
        <v>2</v>
      </c>
      <c r="E8" s="3">
        <f t="shared" ref="E8" si="3">C8+D8</f>
        <v>93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0</v>
      </c>
      <c r="B9">
        <f t="shared" si="2"/>
        <v>4</v>
      </c>
      <c r="C9" s="3">
        <f t="shared" si="0"/>
        <v>93</v>
      </c>
      <c r="D9" s="3">
        <v>2</v>
      </c>
      <c r="E9" s="3">
        <f t="shared" ref="E9" si="4">C9+D9</f>
        <v>95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0</v>
      </c>
      <c r="B10">
        <f t="shared" si="2"/>
        <v>5</v>
      </c>
      <c r="C10" s="3">
        <f t="shared" si="0"/>
        <v>95</v>
      </c>
      <c r="D10" s="3">
        <v>21</v>
      </c>
      <c r="E10" s="3">
        <f t="shared" ref="E10:E12" si="5">C10+D10</f>
        <v>116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0</v>
      </c>
      <c r="B11">
        <f t="shared" si="2"/>
        <v>6</v>
      </c>
      <c r="C11" s="3">
        <f t="shared" si="0"/>
        <v>116</v>
      </c>
      <c r="D11" s="3">
        <v>2</v>
      </c>
      <c r="E11" s="3">
        <f t="shared" si="5"/>
        <v>118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0</v>
      </c>
      <c r="B12">
        <f t="shared" si="2"/>
        <v>7</v>
      </c>
      <c r="C12" s="3">
        <f t="shared" si="0"/>
        <v>118</v>
      </c>
      <c r="D12" s="3">
        <v>2</v>
      </c>
      <c r="E12" s="3">
        <f t="shared" si="5"/>
        <v>120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0</v>
      </c>
      <c r="D13" s="3">
        <v>1</v>
      </c>
      <c r="E13" s="3">
        <f t="shared" ref="E13:E14" si="6">C13+D13</f>
        <v>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16</v>
      </c>
      <c r="B14">
        <f t="shared" si="2"/>
        <v>9</v>
      </c>
      <c r="C14" s="3">
        <f t="shared" si="0"/>
        <v>0</v>
      </c>
      <c r="D14" s="3">
        <v>0</v>
      </c>
      <c r="E14" s="3">
        <f t="shared" si="6"/>
        <v>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16</v>
      </c>
      <c r="B15">
        <f t="shared" si="2"/>
        <v>10</v>
      </c>
      <c r="C15" s="3">
        <f t="shared" si="0"/>
        <v>0</v>
      </c>
      <c r="D15" s="3">
        <v>0</v>
      </c>
      <c r="E15" s="3">
        <f t="shared" ref="E15:E20" si="7">C15+D15</f>
        <v>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16</v>
      </c>
      <c r="B16">
        <f t="shared" si="2"/>
        <v>11</v>
      </c>
      <c r="C16" s="3">
        <f t="shared" si="0"/>
        <v>0</v>
      </c>
      <c r="D16" s="3">
        <v>0</v>
      </c>
      <c r="E16" s="3">
        <f t="shared" si="7"/>
        <v>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16</v>
      </c>
      <c r="B17">
        <f t="shared" si="2"/>
        <v>12</v>
      </c>
      <c r="C17" s="3">
        <f t="shared" si="0"/>
        <v>0</v>
      </c>
      <c r="D17" s="3">
        <v>0</v>
      </c>
      <c r="E17" s="3">
        <f t="shared" si="7"/>
        <v>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16</v>
      </c>
      <c r="B18">
        <f t="shared" si="2"/>
        <v>13</v>
      </c>
      <c r="C18" s="3">
        <f t="shared" si="0"/>
        <v>0</v>
      </c>
      <c r="D18" s="3">
        <v>0</v>
      </c>
      <c r="E18" s="3">
        <f t="shared" si="7"/>
        <v>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16</v>
      </c>
      <c r="B19">
        <f t="shared" si="2"/>
        <v>14</v>
      </c>
      <c r="C19" s="3">
        <f t="shared" si="0"/>
        <v>0</v>
      </c>
      <c r="D19" s="3">
        <v>0</v>
      </c>
      <c r="E19" s="3">
        <f t="shared" si="7"/>
        <v>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16</v>
      </c>
      <c r="B20">
        <f t="shared" si="2"/>
        <v>15</v>
      </c>
      <c r="C20" s="3">
        <f t="shared" si="0"/>
        <v>0</v>
      </c>
      <c r="D20" s="3">
        <v>0</v>
      </c>
      <c r="E20" s="3">
        <f t="shared" si="7"/>
        <v>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16</v>
      </c>
      <c r="B21">
        <f t="shared" si="2"/>
        <v>16</v>
      </c>
      <c r="C21" s="3">
        <f t="shared" si="0"/>
        <v>0</v>
      </c>
      <c r="D21" s="3">
        <v>0</v>
      </c>
      <c r="E21" s="3">
        <f t="shared" ref="E21:E34" si="8">C21+D21</f>
        <v>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16</v>
      </c>
      <c r="B22">
        <f t="shared" si="2"/>
        <v>17</v>
      </c>
      <c r="C22" s="3">
        <f t="shared" si="0"/>
        <v>0</v>
      </c>
      <c r="D22" s="3">
        <v>0</v>
      </c>
      <c r="E22" s="3">
        <f t="shared" si="8"/>
        <v>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16</v>
      </c>
      <c r="B23">
        <f t="shared" si="2"/>
        <v>18</v>
      </c>
      <c r="C23" s="3">
        <f t="shared" si="0"/>
        <v>0</v>
      </c>
      <c r="D23" s="3">
        <v>0</v>
      </c>
      <c r="E23" s="3">
        <f t="shared" si="8"/>
        <v>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16</v>
      </c>
      <c r="B24">
        <f t="shared" si="2"/>
        <v>19</v>
      </c>
      <c r="C24" s="3">
        <f t="shared" si="0"/>
        <v>0</v>
      </c>
      <c r="D24" s="3">
        <v>0</v>
      </c>
      <c r="E24" s="3">
        <f t="shared" si="8"/>
        <v>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16</v>
      </c>
      <c r="B25">
        <f t="shared" si="2"/>
        <v>20</v>
      </c>
      <c r="C25" s="3">
        <f t="shared" si="0"/>
        <v>0</v>
      </c>
      <c r="D25" s="3">
        <v>0</v>
      </c>
      <c r="E25" s="3">
        <f t="shared" si="8"/>
        <v>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16</v>
      </c>
      <c r="B26">
        <f t="shared" si="2"/>
        <v>21</v>
      </c>
      <c r="C26" s="3">
        <f t="shared" si="0"/>
        <v>0</v>
      </c>
      <c r="D26" s="3">
        <v>0</v>
      </c>
      <c r="E26" s="3">
        <f t="shared" si="8"/>
        <v>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16</v>
      </c>
      <c r="B27">
        <f t="shared" si="2"/>
        <v>22</v>
      </c>
      <c r="C27" s="3">
        <f t="shared" si="0"/>
        <v>0</v>
      </c>
      <c r="D27" s="3">
        <v>0</v>
      </c>
      <c r="E27" s="3">
        <f t="shared" si="8"/>
        <v>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16</v>
      </c>
      <c r="B28">
        <f t="shared" si="2"/>
        <v>23</v>
      </c>
      <c r="C28" s="3">
        <f t="shared" si="0"/>
        <v>0</v>
      </c>
      <c r="D28" s="3">
        <v>0</v>
      </c>
      <c r="E28" s="3">
        <f t="shared" si="8"/>
        <v>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16</v>
      </c>
      <c r="B29">
        <f t="shared" si="2"/>
        <v>24</v>
      </c>
      <c r="C29" s="3">
        <f t="shared" si="0"/>
        <v>0</v>
      </c>
      <c r="D29" s="3">
        <v>0</v>
      </c>
      <c r="E29" s="3">
        <f t="shared" si="8"/>
        <v>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16</v>
      </c>
      <c r="B30">
        <f t="shared" si="2"/>
        <v>25</v>
      </c>
      <c r="C30" s="3">
        <f t="shared" si="0"/>
        <v>0</v>
      </c>
      <c r="D30" s="3">
        <v>0</v>
      </c>
      <c r="E30" s="3">
        <f t="shared" si="8"/>
        <v>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16</v>
      </c>
      <c r="B31">
        <f t="shared" si="2"/>
        <v>26</v>
      </c>
      <c r="C31" s="3">
        <f t="shared" si="0"/>
        <v>0</v>
      </c>
      <c r="D31" s="3">
        <v>0</v>
      </c>
      <c r="E31" s="3">
        <f t="shared" si="8"/>
        <v>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16</v>
      </c>
      <c r="B32">
        <f t="shared" si="2"/>
        <v>27</v>
      </c>
      <c r="C32" s="3">
        <f t="shared" si="0"/>
        <v>0</v>
      </c>
      <c r="D32" s="3">
        <v>0</v>
      </c>
      <c r="E32" s="3">
        <f t="shared" si="8"/>
        <v>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16</v>
      </c>
      <c r="B33">
        <f t="shared" si="2"/>
        <v>28</v>
      </c>
      <c r="C33" s="3">
        <f t="shared" si="0"/>
        <v>0</v>
      </c>
      <c r="D33" s="3">
        <v>0</v>
      </c>
      <c r="E33" s="3">
        <f t="shared" si="8"/>
        <v>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16</v>
      </c>
      <c r="B34">
        <f t="shared" si="2"/>
        <v>29</v>
      </c>
      <c r="C34" s="3">
        <f t="shared" si="0"/>
        <v>0</v>
      </c>
      <c r="D34" s="3">
        <v>0</v>
      </c>
      <c r="E34" s="3">
        <f t="shared" si="8"/>
        <v>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  <row r="35" spans="1:18" x14ac:dyDescent="0.25">
      <c r="A35">
        <v>16</v>
      </c>
      <c r="B35">
        <f t="shared" ref="B35:B98" si="9">+B34+1</f>
        <v>30</v>
      </c>
      <c r="C35" s="3">
        <f t="shared" si="0"/>
        <v>0</v>
      </c>
      <c r="D35" s="3">
        <v>0</v>
      </c>
      <c r="E35" s="3">
        <f t="shared" ref="E35:E98" si="10">C35+D35</f>
        <v>0</v>
      </c>
      <c r="F35" s="7"/>
      <c r="G35" s="8"/>
      <c r="H35" s="4"/>
      <c r="I35" s="7"/>
      <c r="J35" s="8"/>
      <c r="K35" s="4"/>
      <c r="L35" s="7"/>
      <c r="M35" s="8"/>
      <c r="N35" s="4"/>
      <c r="O35" s="7"/>
      <c r="P35" s="8"/>
      <c r="Q35" s="4"/>
      <c r="R35" s="4"/>
    </row>
    <row r="36" spans="1:18" x14ac:dyDescent="0.25">
      <c r="A36">
        <v>16</v>
      </c>
      <c r="B36">
        <f t="shared" si="9"/>
        <v>31</v>
      </c>
      <c r="C36" s="3">
        <f t="shared" si="0"/>
        <v>0</v>
      </c>
      <c r="D36" s="3">
        <v>0</v>
      </c>
      <c r="E36" s="3">
        <f t="shared" si="10"/>
        <v>0</v>
      </c>
      <c r="F36" s="7"/>
      <c r="G36" s="8"/>
      <c r="H36" s="4"/>
      <c r="I36" s="7"/>
      <c r="J36" s="8"/>
      <c r="K36" s="4"/>
      <c r="L36" s="7"/>
      <c r="M36" s="8"/>
      <c r="N36" s="4"/>
      <c r="O36" s="7"/>
      <c r="P36" s="8"/>
      <c r="Q36" s="4"/>
      <c r="R36" s="4"/>
    </row>
    <row r="37" spans="1:18" x14ac:dyDescent="0.25">
      <c r="A37">
        <v>16</v>
      </c>
      <c r="B37">
        <f t="shared" si="9"/>
        <v>32</v>
      </c>
      <c r="C37" s="3">
        <f t="shared" si="0"/>
        <v>0</v>
      </c>
      <c r="D37" s="3">
        <v>0</v>
      </c>
      <c r="E37" s="3">
        <f t="shared" si="10"/>
        <v>0</v>
      </c>
      <c r="F37" s="7"/>
      <c r="G37" s="8"/>
      <c r="H37" s="4"/>
      <c r="I37" s="7"/>
      <c r="J37" s="8"/>
      <c r="K37" s="4"/>
      <c r="L37" s="7"/>
      <c r="M37" s="8"/>
      <c r="N37" s="4"/>
      <c r="O37" s="7"/>
      <c r="P37" s="8"/>
      <c r="Q37" s="4"/>
      <c r="R37" s="4"/>
    </row>
    <row r="38" spans="1:18" x14ac:dyDescent="0.25">
      <c r="A38">
        <v>16</v>
      </c>
      <c r="B38">
        <f t="shared" si="9"/>
        <v>33</v>
      </c>
      <c r="C38" s="3">
        <f t="shared" si="0"/>
        <v>0</v>
      </c>
      <c r="D38" s="3">
        <v>0</v>
      </c>
      <c r="E38" s="3">
        <f t="shared" si="10"/>
        <v>0</v>
      </c>
      <c r="F38" s="7"/>
      <c r="G38" s="8"/>
      <c r="H38" s="4"/>
      <c r="I38" s="7"/>
      <c r="J38" s="8"/>
      <c r="K38" s="4"/>
      <c r="L38" s="7"/>
      <c r="M38" s="8"/>
      <c r="N38" s="4"/>
      <c r="O38" s="7"/>
      <c r="P38" s="8"/>
      <c r="Q38" s="4"/>
      <c r="R38" s="4"/>
    </row>
    <row r="39" spans="1:18" x14ac:dyDescent="0.25">
      <c r="A39">
        <v>16</v>
      </c>
      <c r="B39">
        <f t="shared" si="9"/>
        <v>34</v>
      </c>
      <c r="C39" s="3">
        <f t="shared" si="0"/>
        <v>0</v>
      </c>
      <c r="D39" s="3">
        <v>0</v>
      </c>
      <c r="E39" s="3">
        <f t="shared" si="10"/>
        <v>0</v>
      </c>
      <c r="F39" s="7"/>
      <c r="G39" s="8"/>
      <c r="H39" s="4"/>
      <c r="I39" s="7"/>
      <c r="J39" s="8"/>
      <c r="K39" s="4"/>
      <c r="L39" s="7"/>
      <c r="M39" s="8"/>
      <c r="N39" s="4"/>
      <c r="O39" s="7"/>
      <c r="P39" s="8"/>
      <c r="Q39" s="4"/>
      <c r="R39" s="4"/>
    </row>
    <row r="40" spans="1:18" x14ac:dyDescent="0.25">
      <c r="A40">
        <v>16</v>
      </c>
      <c r="B40">
        <f t="shared" si="9"/>
        <v>35</v>
      </c>
      <c r="C40" s="3">
        <f t="shared" si="0"/>
        <v>0</v>
      </c>
      <c r="D40" s="3">
        <v>0</v>
      </c>
      <c r="E40" s="3">
        <f t="shared" si="10"/>
        <v>0</v>
      </c>
      <c r="F40" s="7"/>
      <c r="G40" s="8"/>
      <c r="H40" s="4"/>
      <c r="I40" s="7"/>
      <c r="J40" s="8"/>
      <c r="K40" s="4"/>
      <c r="L40" s="7"/>
      <c r="M40" s="8"/>
      <c r="N40" s="4"/>
      <c r="O40" s="7"/>
      <c r="P40" s="8"/>
      <c r="Q40" s="4"/>
      <c r="R40" s="4"/>
    </row>
    <row r="41" spans="1:18" x14ac:dyDescent="0.25">
      <c r="A41">
        <v>16</v>
      </c>
      <c r="B41">
        <f t="shared" si="9"/>
        <v>36</v>
      </c>
      <c r="C41" s="3">
        <f t="shared" si="0"/>
        <v>0</v>
      </c>
      <c r="D41" s="3">
        <v>0</v>
      </c>
      <c r="E41" s="3">
        <f t="shared" si="10"/>
        <v>0</v>
      </c>
      <c r="F41" s="7"/>
      <c r="G41" s="8"/>
      <c r="H41" s="4"/>
      <c r="I41" s="7"/>
      <c r="J41" s="8"/>
      <c r="K41" s="4"/>
      <c r="L41" s="7"/>
      <c r="M41" s="8"/>
      <c r="N41" s="4"/>
      <c r="O41" s="7"/>
      <c r="P41" s="8"/>
      <c r="Q41" s="4"/>
      <c r="R41" s="4"/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0</v>
      </c>
      <c r="E42" s="3">
        <f t="shared" si="10"/>
        <v>0</v>
      </c>
      <c r="F42" s="7"/>
      <c r="G42" s="8"/>
      <c r="H42" s="4"/>
      <c r="I42" s="7"/>
      <c r="J42" s="8"/>
      <c r="K42" s="4"/>
      <c r="L42" s="7"/>
      <c r="M42" s="8"/>
      <c r="N42" s="4"/>
      <c r="O42" s="7"/>
      <c r="P42" s="8"/>
      <c r="Q42" s="4"/>
      <c r="R42" s="4"/>
    </row>
    <row r="43" spans="1:18" x14ac:dyDescent="0.25">
      <c r="A43">
        <v>16</v>
      </c>
      <c r="B43">
        <f t="shared" si="9"/>
        <v>38</v>
      </c>
      <c r="C43" s="3">
        <f t="shared" si="0"/>
        <v>0</v>
      </c>
      <c r="D43" s="3">
        <v>0</v>
      </c>
      <c r="E43" s="3">
        <f t="shared" si="10"/>
        <v>0</v>
      </c>
      <c r="F43" s="7"/>
      <c r="G43" s="8"/>
      <c r="H43" s="4"/>
      <c r="I43" s="7"/>
      <c r="J43" s="8"/>
      <c r="K43" s="4"/>
      <c r="L43" s="7"/>
      <c r="M43" s="8"/>
      <c r="N43" s="4"/>
      <c r="O43" s="7"/>
      <c r="P43" s="8"/>
      <c r="Q43" s="4"/>
      <c r="R43" s="4"/>
    </row>
    <row r="44" spans="1:18" x14ac:dyDescent="0.25">
      <c r="A44">
        <v>16</v>
      </c>
      <c r="B44">
        <f t="shared" si="9"/>
        <v>39</v>
      </c>
      <c r="C44" s="3">
        <f t="shared" si="0"/>
        <v>0</v>
      </c>
      <c r="D44" s="3">
        <v>0</v>
      </c>
      <c r="E44" s="3">
        <f t="shared" si="10"/>
        <v>0</v>
      </c>
      <c r="F44" s="7"/>
      <c r="G44" s="8"/>
      <c r="H44" s="4"/>
      <c r="I44" s="7"/>
      <c r="J44" s="8"/>
      <c r="K44" s="4"/>
      <c r="L44" s="7"/>
      <c r="M44" s="8"/>
      <c r="N44" s="4"/>
      <c r="O44" s="7"/>
      <c r="P44" s="8"/>
      <c r="Q44" s="4"/>
      <c r="R44" s="4"/>
    </row>
    <row r="45" spans="1:18" x14ac:dyDescent="0.25">
      <c r="A45">
        <v>16</v>
      </c>
      <c r="B45">
        <f t="shared" si="9"/>
        <v>40</v>
      </c>
      <c r="C45" s="3">
        <f t="shared" si="0"/>
        <v>0</v>
      </c>
      <c r="D45" s="3">
        <v>0</v>
      </c>
      <c r="E45" s="3">
        <f t="shared" si="10"/>
        <v>0</v>
      </c>
      <c r="F45" s="7"/>
      <c r="G45" s="8"/>
      <c r="H45" s="4"/>
      <c r="I45" s="7"/>
      <c r="J45" s="8"/>
      <c r="K45" s="4"/>
      <c r="L45" s="7"/>
      <c r="M45" s="8"/>
      <c r="N45" s="4"/>
      <c r="O45" s="7"/>
      <c r="P45" s="8"/>
      <c r="Q45" s="4"/>
      <c r="R45" s="4"/>
    </row>
    <row r="46" spans="1:18" x14ac:dyDescent="0.25">
      <c r="A46">
        <v>16</v>
      </c>
      <c r="B46">
        <f t="shared" si="9"/>
        <v>41</v>
      </c>
      <c r="C46" s="3">
        <f t="shared" si="0"/>
        <v>0</v>
      </c>
      <c r="D46" s="3">
        <v>0</v>
      </c>
      <c r="E46" s="3">
        <f t="shared" si="10"/>
        <v>0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16</v>
      </c>
      <c r="B47">
        <f t="shared" si="9"/>
        <v>42</v>
      </c>
      <c r="C47" s="3">
        <f t="shared" si="0"/>
        <v>0</v>
      </c>
      <c r="D47" s="3">
        <v>0</v>
      </c>
      <c r="E47" s="3">
        <f t="shared" si="10"/>
        <v>0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16</v>
      </c>
      <c r="B48">
        <f t="shared" si="9"/>
        <v>43</v>
      </c>
      <c r="C48" s="3">
        <f t="shared" si="0"/>
        <v>0</v>
      </c>
      <c r="D48" s="3">
        <v>0</v>
      </c>
      <c r="E48" s="3">
        <f t="shared" si="10"/>
        <v>0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16</v>
      </c>
      <c r="B49">
        <f t="shared" si="9"/>
        <v>44</v>
      </c>
      <c r="C49" s="3">
        <f t="shared" si="0"/>
        <v>0</v>
      </c>
      <c r="D49" s="3">
        <v>0</v>
      </c>
      <c r="E49" s="3">
        <f t="shared" si="10"/>
        <v>0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16</v>
      </c>
      <c r="B50">
        <f t="shared" si="9"/>
        <v>45</v>
      </c>
      <c r="C50" s="3">
        <f t="shared" si="0"/>
        <v>0</v>
      </c>
      <c r="D50" s="3">
        <v>0</v>
      </c>
      <c r="E50" s="3">
        <f t="shared" si="10"/>
        <v>0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16</v>
      </c>
      <c r="B51">
        <f t="shared" si="9"/>
        <v>46</v>
      </c>
      <c r="C51" s="3">
        <f t="shared" si="0"/>
        <v>0</v>
      </c>
      <c r="D51" s="3">
        <v>0</v>
      </c>
      <c r="E51" s="3">
        <f t="shared" si="10"/>
        <v>0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16</v>
      </c>
      <c r="B52">
        <f t="shared" si="9"/>
        <v>47</v>
      </c>
      <c r="C52" s="3">
        <f t="shared" si="0"/>
        <v>0</v>
      </c>
      <c r="D52" s="3">
        <v>0</v>
      </c>
      <c r="E52" s="3">
        <f t="shared" si="10"/>
        <v>0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16</v>
      </c>
      <c r="B53">
        <f t="shared" si="9"/>
        <v>48</v>
      </c>
      <c r="C53" s="3">
        <f t="shared" si="0"/>
        <v>0</v>
      </c>
      <c r="D53" s="3">
        <v>0</v>
      </c>
      <c r="E53" s="3">
        <f t="shared" si="10"/>
        <v>0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16</v>
      </c>
      <c r="B54">
        <f t="shared" si="9"/>
        <v>49</v>
      </c>
      <c r="C54" s="3">
        <f t="shared" si="0"/>
        <v>0</v>
      </c>
      <c r="D54" s="3">
        <v>0</v>
      </c>
      <c r="E54" s="3">
        <f t="shared" si="10"/>
        <v>0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16</v>
      </c>
      <c r="B55">
        <f t="shared" si="9"/>
        <v>50</v>
      </c>
      <c r="C55" s="3">
        <f t="shared" si="0"/>
        <v>0</v>
      </c>
      <c r="D55" s="3">
        <v>0</v>
      </c>
      <c r="E55" s="3">
        <f t="shared" si="10"/>
        <v>0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16</v>
      </c>
      <c r="B56">
        <f t="shared" si="9"/>
        <v>51</v>
      </c>
      <c r="C56" s="3">
        <f t="shared" si="0"/>
        <v>0</v>
      </c>
      <c r="D56" s="3">
        <v>0</v>
      </c>
      <c r="E56" s="3">
        <f t="shared" si="10"/>
        <v>0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16</v>
      </c>
      <c r="B57">
        <f t="shared" si="9"/>
        <v>52</v>
      </c>
      <c r="C57" s="3">
        <f t="shared" si="0"/>
        <v>0</v>
      </c>
      <c r="D57" s="3">
        <v>0</v>
      </c>
      <c r="E57" s="3">
        <f t="shared" si="10"/>
        <v>0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16</v>
      </c>
      <c r="B58">
        <f t="shared" si="9"/>
        <v>53</v>
      </c>
      <c r="C58" s="3">
        <f t="shared" si="0"/>
        <v>0</v>
      </c>
      <c r="D58" s="3">
        <v>0</v>
      </c>
      <c r="E58" s="3">
        <f t="shared" si="10"/>
        <v>0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16</v>
      </c>
      <c r="B59">
        <f t="shared" si="9"/>
        <v>54</v>
      </c>
      <c r="C59" s="3">
        <f t="shared" si="0"/>
        <v>0</v>
      </c>
      <c r="D59" s="3">
        <v>0</v>
      </c>
      <c r="E59" s="3">
        <f t="shared" si="10"/>
        <v>0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16</v>
      </c>
      <c r="B60">
        <f t="shared" si="9"/>
        <v>55</v>
      </c>
      <c r="C60" s="3">
        <f t="shared" si="0"/>
        <v>0</v>
      </c>
      <c r="D60" s="3">
        <v>0</v>
      </c>
      <c r="E60" s="3">
        <f t="shared" si="10"/>
        <v>0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16</v>
      </c>
      <c r="B61">
        <f t="shared" si="9"/>
        <v>56</v>
      </c>
      <c r="C61" s="3">
        <f t="shared" si="0"/>
        <v>0</v>
      </c>
      <c r="D61" s="3">
        <v>0</v>
      </c>
      <c r="E61" s="3">
        <f t="shared" si="10"/>
        <v>0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16</v>
      </c>
      <c r="B62">
        <f t="shared" si="9"/>
        <v>57</v>
      </c>
      <c r="C62" s="3">
        <f t="shared" si="0"/>
        <v>0</v>
      </c>
      <c r="D62" s="3">
        <v>0</v>
      </c>
      <c r="E62" s="3">
        <f t="shared" si="10"/>
        <v>0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16</v>
      </c>
      <c r="B63">
        <f t="shared" si="9"/>
        <v>58</v>
      </c>
      <c r="C63" s="3">
        <f t="shared" si="0"/>
        <v>0</v>
      </c>
      <c r="D63" s="3">
        <v>0</v>
      </c>
      <c r="E63" s="3">
        <f t="shared" si="10"/>
        <v>0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16</v>
      </c>
      <c r="B64">
        <f t="shared" si="9"/>
        <v>59</v>
      </c>
      <c r="C64" s="3">
        <f t="shared" si="0"/>
        <v>0</v>
      </c>
      <c r="D64" s="3">
        <v>0</v>
      </c>
      <c r="E64" s="3">
        <f t="shared" si="10"/>
        <v>0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16</v>
      </c>
      <c r="B65">
        <f t="shared" si="9"/>
        <v>60</v>
      </c>
      <c r="C65" s="3">
        <f t="shared" si="0"/>
        <v>0</v>
      </c>
      <c r="D65" s="3">
        <v>0</v>
      </c>
      <c r="E65" s="3">
        <f t="shared" si="10"/>
        <v>0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16</v>
      </c>
      <c r="B66">
        <f t="shared" si="9"/>
        <v>61</v>
      </c>
      <c r="C66" s="3">
        <f t="shared" si="0"/>
        <v>0</v>
      </c>
      <c r="D66" s="3">
        <v>0</v>
      </c>
      <c r="E66" s="3">
        <f t="shared" si="10"/>
        <v>0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16</v>
      </c>
      <c r="B67">
        <f t="shared" si="9"/>
        <v>62</v>
      </c>
      <c r="C67" s="3">
        <f t="shared" si="0"/>
        <v>0</v>
      </c>
      <c r="D67" s="3">
        <v>0</v>
      </c>
      <c r="E67" s="3">
        <f t="shared" si="10"/>
        <v>0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16</v>
      </c>
      <c r="B68">
        <f t="shared" si="9"/>
        <v>63</v>
      </c>
      <c r="C68" s="3">
        <f t="shared" si="0"/>
        <v>0</v>
      </c>
      <c r="D68" s="3">
        <v>0</v>
      </c>
      <c r="E68" s="3">
        <f t="shared" si="10"/>
        <v>0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16</v>
      </c>
      <c r="B69">
        <f t="shared" si="9"/>
        <v>64</v>
      </c>
      <c r="C69" s="3">
        <f t="shared" si="0"/>
        <v>0</v>
      </c>
      <c r="D69" s="3">
        <v>0</v>
      </c>
      <c r="E69" s="3">
        <f t="shared" si="10"/>
        <v>0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16</v>
      </c>
      <c r="B70">
        <f t="shared" si="9"/>
        <v>65</v>
      </c>
      <c r="C70" s="3">
        <f t="shared" ref="C70:C133" si="11">IF(A70=A69,E69,0)</f>
        <v>0</v>
      </c>
      <c r="D70" s="3">
        <v>0</v>
      </c>
      <c r="E70" s="3">
        <f t="shared" si="10"/>
        <v>0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16</v>
      </c>
      <c r="B71">
        <f t="shared" si="9"/>
        <v>66</v>
      </c>
      <c r="C71" s="3">
        <f t="shared" si="11"/>
        <v>0</v>
      </c>
      <c r="D71" s="3">
        <v>0</v>
      </c>
      <c r="E71" s="3">
        <f t="shared" si="10"/>
        <v>0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16</v>
      </c>
      <c r="B72">
        <f t="shared" si="9"/>
        <v>67</v>
      </c>
      <c r="C72" s="3">
        <f t="shared" si="11"/>
        <v>0</v>
      </c>
      <c r="D72" s="3">
        <v>0</v>
      </c>
      <c r="E72" s="3">
        <f t="shared" si="10"/>
        <v>0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16</v>
      </c>
      <c r="B73">
        <f t="shared" si="9"/>
        <v>68</v>
      </c>
      <c r="C73" s="3">
        <f t="shared" si="11"/>
        <v>0</v>
      </c>
      <c r="D73" s="3">
        <v>0</v>
      </c>
      <c r="E73" s="3">
        <f t="shared" si="10"/>
        <v>0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16</v>
      </c>
      <c r="B74">
        <f t="shared" si="9"/>
        <v>69</v>
      </c>
      <c r="C74" s="3">
        <f t="shared" si="11"/>
        <v>0</v>
      </c>
      <c r="D74" s="3">
        <v>0</v>
      </c>
      <c r="E74" s="3">
        <f t="shared" si="10"/>
        <v>0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16</v>
      </c>
      <c r="B75">
        <f t="shared" si="9"/>
        <v>70</v>
      </c>
      <c r="C75" s="3">
        <f t="shared" si="11"/>
        <v>0</v>
      </c>
      <c r="D75" s="3">
        <v>0</v>
      </c>
      <c r="E75" s="3">
        <f t="shared" si="10"/>
        <v>0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16</v>
      </c>
      <c r="B76">
        <f t="shared" si="9"/>
        <v>71</v>
      </c>
      <c r="C76" s="3">
        <f t="shared" si="11"/>
        <v>0</v>
      </c>
      <c r="D76" s="3">
        <v>0</v>
      </c>
      <c r="E76" s="3">
        <f t="shared" si="10"/>
        <v>0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16</v>
      </c>
      <c r="B77">
        <f t="shared" si="9"/>
        <v>72</v>
      </c>
      <c r="C77" s="3">
        <f t="shared" si="11"/>
        <v>0</v>
      </c>
      <c r="D77" s="3">
        <v>0</v>
      </c>
      <c r="E77" s="3">
        <f t="shared" si="10"/>
        <v>0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16</v>
      </c>
      <c r="B78">
        <f t="shared" si="9"/>
        <v>73</v>
      </c>
      <c r="C78" s="3">
        <f t="shared" si="11"/>
        <v>0</v>
      </c>
      <c r="D78" s="3">
        <v>0</v>
      </c>
      <c r="E78" s="3">
        <f t="shared" si="10"/>
        <v>0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16</v>
      </c>
      <c r="B79">
        <f t="shared" si="9"/>
        <v>74</v>
      </c>
      <c r="C79" s="3">
        <f t="shared" si="11"/>
        <v>0</v>
      </c>
      <c r="D79" s="3">
        <v>0</v>
      </c>
      <c r="E79" s="3">
        <f t="shared" si="10"/>
        <v>0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16</v>
      </c>
      <c r="B80">
        <f t="shared" si="9"/>
        <v>75</v>
      </c>
      <c r="C80" s="3">
        <f t="shared" si="11"/>
        <v>0</v>
      </c>
      <c r="D80" s="3">
        <v>0</v>
      </c>
      <c r="E80" s="3">
        <f t="shared" si="10"/>
        <v>0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16</v>
      </c>
      <c r="B81">
        <f t="shared" si="9"/>
        <v>76</v>
      </c>
      <c r="C81" s="3">
        <f t="shared" si="11"/>
        <v>0</v>
      </c>
      <c r="D81" s="3">
        <v>0</v>
      </c>
      <c r="E81" s="3">
        <f t="shared" si="10"/>
        <v>0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16</v>
      </c>
      <c r="B82">
        <f t="shared" si="9"/>
        <v>77</v>
      </c>
      <c r="C82" s="3">
        <f t="shared" si="11"/>
        <v>0</v>
      </c>
      <c r="D82" s="3">
        <v>0</v>
      </c>
      <c r="E82" s="3">
        <f t="shared" si="10"/>
        <v>0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16</v>
      </c>
      <c r="B83">
        <f t="shared" si="9"/>
        <v>78</v>
      </c>
      <c r="C83" s="3">
        <f t="shared" si="11"/>
        <v>0</v>
      </c>
      <c r="D83" s="3">
        <v>0</v>
      </c>
      <c r="E83" s="3">
        <f t="shared" si="10"/>
        <v>0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16</v>
      </c>
      <c r="B84">
        <f t="shared" si="9"/>
        <v>79</v>
      </c>
      <c r="C84" s="3">
        <f t="shared" si="11"/>
        <v>0</v>
      </c>
      <c r="D84" s="3">
        <v>0</v>
      </c>
      <c r="E84" s="3">
        <f t="shared" si="10"/>
        <v>0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16</v>
      </c>
      <c r="B85">
        <f t="shared" si="9"/>
        <v>80</v>
      </c>
      <c r="C85" s="3">
        <f t="shared" si="11"/>
        <v>0</v>
      </c>
      <c r="D85" s="3">
        <v>0</v>
      </c>
      <c r="E85" s="3">
        <f t="shared" si="10"/>
        <v>0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16</v>
      </c>
      <c r="B86">
        <f t="shared" si="9"/>
        <v>81</v>
      </c>
      <c r="C86" s="3">
        <f t="shared" si="11"/>
        <v>0</v>
      </c>
      <c r="D86" s="3">
        <v>0</v>
      </c>
      <c r="E86" s="3">
        <f t="shared" si="10"/>
        <v>0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16</v>
      </c>
      <c r="B87">
        <f t="shared" si="9"/>
        <v>82</v>
      </c>
      <c r="C87" s="3">
        <f t="shared" si="11"/>
        <v>0</v>
      </c>
      <c r="D87" s="3">
        <v>0</v>
      </c>
      <c r="E87" s="3">
        <f t="shared" si="10"/>
        <v>0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16</v>
      </c>
      <c r="B88">
        <f t="shared" si="9"/>
        <v>83</v>
      </c>
      <c r="C88" s="3">
        <f t="shared" si="11"/>
        <v>0</v>
      </c>
      <c r="D88" s="3">
        <v>0</v>
      </c>
      <c r="E88" s="3">
        <f t="shared" si="10"/>
        <v>0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16</v>
      </c>
      <c r="B89">
        <f t="shared" si="9"/>
        <v>84</v>
      </c>
      <c r="C89" s="3">
        <f t="shared" si="11"/>
        <v>0</v>
      </c>
      <c r="D89" s="3">
        <v>0</v>
      </c>
      <c r="E89" s="3">
        <f t="shared" si="10"/>
        <v>0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16</v>
      </c>
      <c r="B90">
        <f t="shared" si="9"/>
        <v>85</v>
      </c>
      <c r="C90" s="3">
        <f t="shared" si="11"/>
        <v>0</v>
      </c>
      <c r="D90" s="3">
        <v>0</v>
      </c>
      <c r="E90" s="3">
        <f t="shared" si="10"/>
        <v>0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16</v>
      </c>
      <c r="B91">
        <f t="shared" si="9"/>
        <v>86</v>
      </c>
      <c r="C91" s="3">
        <f t="shared" si="11"/>
        <v>0</v>
      </c>
      <c r="D91" s="3">
        <v>0</v>
      </c>
      <c r="E91" s="3">
        <f t="shared" si="10"/>
        <v>0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16</v>
      </c>
      <c r="B92">
        <f t="shared" si="9"/>
        <v>87</v>
      </c>
      <c r="C92" s="3">
        <f t="shared" si="11"/>
        <v>0</v>
      </c>
      <c r="D92" s="3">
        <v>0</v>
      </c>
      <c r="E92" s="3">
        <f t="shared" si="10"/>
        <v>0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16</v>
      </c>
      <c r="B93">
        <f t="shared" si="9"/>
        <v>88</v>
      </c>
      <c r="C93" s="3">
        <f t="shared" si="11"/>
        <v>0</v>
      </c>
      <c r="D93" s="3">
        <v>0</v>
      </c>
      <c r="E93" s="3">
        <f t="shared" si="10"/>
        <v>0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16</v>
      </c>
      <c r="B94">
        <f t="shared" si="9"/>
        <v>89</v>
      </c>
      <c r="C94" s="3">
        <f t="shared" si="11"/>
        <v>0</v>
      </c>
      <c r="D94" s="3">
        <v>0</v>
      </c>
      <c r="E94" s="3">
        <f t="shared" si="10"/>
        <v>0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16</v>
      </c>
      <c r="B95">
        <f t="shared" si="9"/>
        <v>90</v>
      </c>
      <c r="C95" s="3">
        <f t="shared" si="11"/>
        <v>0</v>
      </c>
      <c r="D95" s="3">
        <v>0</v>
      </c>
      <c r="E95" s="3">
        <f t="shared" si="10"/>
        <v>0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16</v>
      </c>
      <c r="B96">
        <f t="shared" si="9"/>
        <v>91</v>
      </c>
      <c r="C96" s="3">
        <f t="shared" si="11"/>
        <v>0</v>
      </c>
      <c r="D96" s="3">
        <v>0</v>
      </c>
      <c r="E96" s="3">
        <f t="shared" si="10"/>
        <v>0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16</v>
      </c>
      <c r="B97">
        <f t="shared" si="9"/>
        <v>92</v>
      </c>
      <c r="C97" s="3">
        <f t="shared" si="11"/>
        <v>0</v>
      </c>
      <c r="D97" s="3">
        <v>0</v>
      </c>
      <c r="E97" s="3">
        <f t="shared" si="10"/>
        <v>0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16</v>
      </c>
      <c r="B98">
        <f t="shared" si="9"/>
        <v>93</v>
      </c>
      <c r="C98" s="3">
        <f t="shared" si="11"/>
        <v>0</v>
      </c>
      <c r="D98" s="3">
        <v>0</v>
      </c>
      <c r="E98" s="3">
        <f t="shared" si="10"/>
        <v>0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16</v>
      </c>
      <c r="B99">
        <f t="shared" ref="B99:B162" si="12">+B98+1</f>
        <v>94</v>
      </c>
      <c r="C99" s="3">
        <f t="shared" si="11"/>
        <v>0</v>
      </c>
      <c r="D99" s="3">
        <v>0</v>
      </c>
      <c r="E99" s="3">
        <f t="shared" ref="E99:E162" si="13">C99+D99</f>
        <v>0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16</v>
      </c>
      <c r="B100">
        <f t="shared" si="12"/>
        <v>95</v>
      </c>
      <c r="C100" s="3">
        <f t="shared" si="11"/>
        <v>0</v>
      </c>
      <c r="D100" s="3">
        <v>0</v>
      </c>
      <c r="E100" s="3">
        <f t="shared" si="13"/>
        <v>0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16</v>
      </c>
      <c r="B101">
        <f t="shared" si="12"/>
        <v>96</v>
      </c>
      <c r="C101" s="3">
        <f t="shared" si="11"/>
        <v>0</v>
      </c>
      <c r="D101" s="3">
        <v>0</v>
      </c>
      <c r="E101" s="3">
        <f t="shared" si="13"/>
        <v>0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16</v>
      </c>
      <c r="B102">
        <f t="shared" si="12"/>
        <v>97</v>
      </c>
      <c r="C102" s="3">
        <f t="shared" si="11"/>
        <v>0</v>
      </c>
      <c r="D102" s="3">
        <v>0</v>
      </c>
      <c r="E102" s="3">
        <f t="shared" si="13"/>
        <v>0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16</v>
      </c>
      <c r="B103">
        <f t="shared" si="12"/>
        <v>98</v>
      </c>
      <c r="C103" s="3">
        <f t="shared" si="11"/>
        <v>0</v>
      </c>
      <c r="D103" s="3">
        <v>0</v>
      </c>
      <c r="E103" s="3">
        <f t="shared" si="13"/>
        <v>0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16</v>
      </c>
      <c r="B104">
        <f t="shared" si="12"/>
        <v>99</v>
      </c>
      <c r="C104" s="3">
        <f t="shared" si="11"/>
        <v>0</v>
      </c>
      <c r="D104" s="3">
        <v>0</v>
      </c>
      <c r="E104" s="3">
        <f t="shared" si="13"/>
        <v>0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16</v>
      </c>
      <c r="B105">
        <f t="shared" si="12"/>
        <v>100</v>
      </c>
      <c r="C105" s="3">
        <f t="shared" si="11"/>
        <v>0</v>
      </c>
      <c r="D105" s="3">
        <v>0</v>
      </c>
      <c r="E105" s="3">
        <f t="shared" si="13"/>
        <v>0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16</v>
      </c>
      <c r="B106">
        <f t="shared" si="12"/>
        <v>101</v>
      </c>
      <c r="C106" s="3">
        <f t="shared" si="11"/>
        <v>0</v>
      </c>
      <c r="D106" s="3">
        <v>0</v>
      </c>
      <c r="E106" s="3">
        <f t="shared" si="13"/>
        <v>0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16</v>
      </c>
      <c r="B107">
        <f t="shared" si="12"/>
        <v>102</v>
      </c>
      <c r="C107" s="3">
        <f t="shared" si="11"/>
        <v>0</v>
      </c>
      <c r="D107" s="3">
        <v>0</v>
      </c>
      <c r="E107" s="3">
        <f t="shared" si="13"/>
        <v>0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16</v>
      </c>
      <c r="B108">
        <f t="shared" si="12"/>
        <v>103</v>
      </c>
      <c r="C108" s="3">
        <f t="shared" si="11"/>
        <v>0</v>
      </c>
      <c r="D108" s="3">
        <v>0</v>
      </c>
      <c r="E108" s="3">
        <f t="shared" si="13"/>
        <v>0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16</v>
      </c>
      <c r="B109">
        <f t="shared" si="12"/>
        <v>104</v>
      </c>
      <c r="C109" s="3">
        <f t="shared" si="11"/>
        <v>0</v>
      </c>
      <c r="D109" s="3">
        <v>0</v>
      </c>
      <c r="E109" s="3">
        <f t="shared" si="13"/>
        <v>0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16</v>
      </c>
      <c r="B110">
        <f t="shared" si="12"/>
        <v>105</v>
      </c>
      <c r="C110" s="3">
        <f t="shared" si="11"/>
        <v>0</v>
      </c>
      <c r="D110" s="3">
        <v>0</v>
      </c>
      <c r="E110" s="3">
        <f t="shared" si="13"/>
        <v>0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16</v>
      </c>
      <c r="B111">
        <f t="shared" si="12"/>
        <v>106</v>
      </c>
      <c r="C111" s="3">
        <f t="shared" si="11"/>
        <v>0</v>
      </c>
      <c r="D111" s="3">
        <v>0</v>
      </c>
      <c r="E111" s="3">
        <f t="shared" si="13"/>
        <v>0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16</v>
      </c>
      <c r="B112">
        <f t="shared" si="12"/>
        <v>107</v>
      </c>
      <c r="C112" s="3">
        <f t="shared" si="11"/>
        <v>0</v>
      </c>
      <c r="D112" s="3">
        <v>0</v>
      </c>
      <c r="E112" s="3">
        <f t="shared" si="13"/>
        <v>0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16</v>
      </c>
      <c r="B113">
        <f t="shared" si="12"/>
        <v>108</v>
      </c>
      <c r="C113" s="3">
        <f t="shared" si="11"/>
        <v>0</v>
      </c>
      <c r="D113" s="3">
        <v>0</v>
      </c>
      <c r="E113" s="3">
        <f t="shared" si="13"/>
        <v>0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16</v>
      </c>
      <c r="B114">
        <f t="shared" si="12"/>
        <v>109</v>
      </c>
      <c r="C114" s="3">
        <f t="shared" si="11"/>
        <v>0</v>
      </c>
      <c r="D114" s="3">
        <v>0</v>
      </c>
      <c r="E114" s="3">
        <f t="shared" si="13"/>
        <v>0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16</v>
      </c>
      <c r="B115">
        <f t="shared" si="12"/>
        <v>110</v>
      </c>
      <c r="C115" s="3">
        <f t="shared" si="11"/>
        <v>0</v>
      </c>
      <c r="D115" s="3">
        <v>0</v>
      </c>
      <c r="E115" s="3">
        <f t="shared" si="13"/>
        <v>0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16</v>
      </c>
      <c r="B116">
        <f t="shared" si="12"/>
        <v>111</v>
      </c>
      <c r="C116" s="3">
        <f t="shared" si="11"/>
        <v>0</v>
      </c>
      <c r="D116" s="3">
        <v>0</v>
      </c>
      <c r="E116" s="3">
        <f t="shared" si="13"/>
        <v>0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16</v>
      </c>
      <c r="B117">
        <f t="shared" si="12"/>
        <v>112</v>
      </c>
      <c r="C117" s="3">
        <f t="shared" si="11"/>
        <v>0</v>
      </c>
      <c r="D117" s="3">
        <v>0</v>
      </c>
      <c r="E117" s="3">
        <f t="shared" si="13"/>
        <v>0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16</v>
      </c>
      <c r="B118">
        <f t="shared" si="12"/>
        <v>113</v>
      </c>
      <c r="C118" s="3">
        <f t="shared" si="11"/>
        <v>0</v>
      </c>
      <c r="D118" s="3">
        <v>0</v>
      </c>
      <c r="E118" s="3">
        <f t="shared" si="13"/>
        <v>0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16</v>
      </c>
      <c r="B119">
        <f t="shared" si="12"/>
        <v>114</v>
      </c>
      <c r="C119" s="3">
        <f t="shared" si="11"/>
        <v>0</v>
      </c>
      <c r="D119" s="3">
        <v>0</v>
      </c>
      <c r="E119" s="3">
        <f t="shared" si="13"/>
        <v>0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16</v>
      </c>
      <c r="B120">
        <f t="shared" si="12"/>
        <v>115</v>
      </c>
      <c r="C120" s="3">
        <f t="shared" si="11"/>
        <v>0</v>
      </c>
      <c r="D120" s="3">
        <v>0</v>
      </c>
      <c r="E120" s="3">
        <f t="shared" si="13"/>
        <v>0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16</v>
      </c>
      <c r="B121">
        <f t="shared" si="12"/>
        <v>116</v>
      </c>
      <c r="C121" s="3">
        <f t="shared" si="11"/>
        <v>0</v>
      </c>
      <c r="D121" s="3">
        <v>0</v>
      </c>
      <c r="E121" s="3">
        <f t="shared" si="13"/>
        <v>0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16</v>
      </c>
      <c r="B122">
        <f t="shared" si="12"/>
        <v>117</v>
      </c>
      <c r="C122" s="3">
        <f t="shared" si="11"/>
        <v>0</v>
      </c>
      <c r="D122" s="3">
        <v>0</v>
      </c>
      <c r="E122" s="3">
        <f t="shared" si="13"/>
        <v>0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16</v>
      </c>
      <c r="B123">
        <f t="shared" si="12"/>
        <v>118</v>
      </c>
      <c r="C123" s="3">
        <f t="shared" si="11"/>
        <v>0</v>
      </c>
      <c r="D123" s="3">
        <v>0</v>
      </c>
      <c r="E123" s="3">
        <f t="shared" si="13"/>
        <v>0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16</v>
      </c>
      <c r="B124">
        <f t="shared" si="12"/>
        <v>119</v>
      </c>
      <c r="C124" s="3">
        <f t="shared" si="11"/>
        <v>0</v>
      </c>
      <c r="D124" s="3">
        <v>0</v>
      </c>
      <c r="E124" s="3">
        <f t="shared" si="13"/>
        <v>0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16</v>
      </c>
      <c r="B125">
        <f t="shared" si="12"/>
        <v>120</v>
      </c>
      <c r="C125" s="3">
        <f t="shared" si="11"/>
        <v>0</v>
      </c>
      <c r="D125" s="3">
        <v>0</v>
      </c>
      <c r="E125" s="3">
        <f t="shared" si="13"/>
        <v>0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16</v>
      </c>
      <c r="B126">
        <f t="shared" si="12"/>
        <v>121</v>
      </c>
      <c r="C126" s="3">
        <f t="shared" si="11"/>
        <v>0</v>
      </c>
      <c r="D126" s="3">
        <v>0</v>
      </c>
      <c r="E126" s="3">
        <f t="shared" si="13"/>
        <v>0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16</v>
      </c>
      <c r="B127">
        <f t="shared" si="12"/>
        <v>122</v>
      </c>
      <c r="C127" s="3">
        <f t="shared" si="11"/>
        <v>0</v>
      </c>
      <c r="D127" s="3">
        <v>0</v>
      </c>
      <c r="E127" s="3">
        <f t="shared" si="13"/>
        <v>0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16</v>
      </c>
      <c r="B128">
        <f t="shared" si="12"/>
        <v>123</v>
      </c>
      <c r="C128" s="3">
        <f t="shared" si="11"/>
        <v>0</v>
      </c>
      <c r="D128" s="3">
        <v>0</v>
      </c>
      <c r="E128" s="3">
        <f t="shared" si="13"/>
        <v>0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16</v>
      </c>
      <c r="B129">
        <f t="shared" si="12"/>
        <v>124</v>
      </c>
      <c r="C129" s="3">
        <f t="shared" si="11"/>
        <v>0</v>
      </c>
      <c r="D129" s="3">
        <v>0</v>
      </c>
      <c r="E129" s="3">
        <f t="shared" si="13"/>
        <v>0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16</v>
      </c>
      <c r="B130">
        <f t="shared" si="12"/>
        <v>125</v>
      </c>
      <c r="C130" s="3">
        <f t="shared" si="11"/>
        <v>0</v>
      </c>
      <c r="D130" s="3">
        <v>0</v>
      </c>
      <c r="E130" s="3">
        <f t="shared" si="13"/>
        <v>0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16</v>
      </c>
      <c r="B131">
        <f t="shared" si="12"/>
        <v>126</v>
      </c>
      <c r="C131" s="3">
        <f t="shared" si="11"/>
        <v>0</v>
      </c>
      <c r="D131" s="3">
        <v>0</v>
      </c>
      <c r="E131" s="3">
        <f t="shared" si="13"/>
        <v>0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16</v>
      </c>
      <c r="B132">
        <f t="shared" si="12"/>
        <v>127</v>
      </c>
      <c r="C132" s="3">
        <f t="shared" si="11"/>
        <v>0</v>
      </c>
      <c r="D132" s="3">
        <v>0</v>
      </c>
      <c r="E132" s="3">
        <f t="shared" si="13"/>
        <v>0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16</v>
      </c>
      <c r="B133">
        <f t="shared" si="12"/>
        <v>128</v>
      </c>
      <c r="C133" s="3">
        <f t="shared" si="11"/>
        <v>0</v>
      </c>
      <c r="D133" s="3">
        <v>0</v>
      </c>
      <c r="E133" s="3">
        <f t="shared" si="13"/>
        <v>0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16</v>
      </c>
      <c r="B134">
        <f t="shared" si="12"/>
        <v>129</v>
      </c>
      <c r="C134" s="3">
        <f t="shared" ref="C134:C164" si="14">IF(A134=A133,E133,0)</f>
        <v>0</v>
      </c>
      <c r="D134" s="3">
        <v>0</v>
      </c>
      <c r="E134" s="3">
        <f t="shared" si="13"/>
        <v>0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16</v>
      </c>
      <c r="B135">
        <f t="shared" si="12"/>
        <v>130</v>
      </c>
      <c r="C135" s="3">
        <f t="shared" si="14"/>
        <v>0</v>
      </c>
      <c r="D135" s="3">
        <v>0</v>
      </c>
      <c r="E135" s="3">
        <f t="shared" si="13"/>
        <v>0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16</v>
      </c>
      <c r="B136">
        <f t="shared" si="12"/>
        <v>131</v>
      </c>
      <c r="C136" s="3">
        <f t="shared" si="14"/>
        <v>0</v>
      </c>
      <c r="D136" s="3">
        <v>0</v>
      </c>
      <c r="E136" s="3">
        <f t="shared" si="13"/>
        <v>0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16</v>
      </c>
      <c r="B137">
        <f t="shared" si="12"/>
        <v>132</v>
      </c>
      <c r="C137" s="3">
        <f t="shared" si="14"/>
        <v>0</v>
      </c>
      <c r="D137" s="3">
        <v>0</v>
      </c>
      <c r="E137" s="3">
        <f t="shared" si="13"/>
        <v>0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16</v>
      </c>
      <c r="B138">
        <f t="shared" si="12"/>
        <v>133</v>
      </c>
      <c r="C138" s="3">
        <f t="shared" si="14"/>
        <v>0</v>
      </c>
      <c r="D138" s="3">
        <v>0</v>
      </c>
      <c r="E138" s="3">
        <f t="shared" si="13"/>
        <v>0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16</v>
      </c>
      <c r="B139">
        <f t="shared" si="12"/>
        <v>134</v>
      </c>
      <c r="C139" s="3">
        <f t="shared" si="14"/>
        <v>0</v>
      </c>
      <c r="D139" s="3">
        <v>0</v>
      </c>
      <c r="E139" s="3">
        <f t="shared" si="13"/>
        <v>0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16</v>
      </c>
      <c r="B140">
        <f t="shared" si="12"/>
        <v>135</v>
      </c>
      <c r="C140" s="3">
        <f t="shared" si="14"/>
        <v>0</v>
      </c>
      <c r="D140" s="3">
        <v>0</v>
      </c>
      <c r="E140" s="3">
        <f t="shared" si="13"/>
        <v>0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16</v>
      </c>
      <c r="B141">
        <f t="shared" si="12"/>
        <v>136</v>
      </c>
      <c r="C141" s="3">
        <f t="shared" si="14"/>
        <v>0</v>
      </c>
      <c r="D141" s="3">
        <v>0</v>
      </c>
      <c r="E141" s="3">
        <f t="shared" si="13"/>
        <v>0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16</v>
      </c>
      <c r="B142">
        <f t="shared" si="12"/>
        <v>137</v>
      </c>
      <c r="C142" s="3">
        <f t="shared" si="14"/>
        <v>0</v>
      </c>
      <c r="D142" s="3">
        <v>0</v>
      </c>
      <c r="E142" s="3">
        <f t="shared" si="13"/>
        <v>0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16</v>
      </c>
      <c r="B143">
        <f t="shared" si="12"/>
        <v>138</v>
      </c>
      <c r="C143" s="3">
        <f t="shared" si="14"/>
        <v>0</v>
      </c>
      <c r="D143" s="3">
        <v>0</v>
      </c>
      <c r="E143" s="3">
        <f t="shared" si="13"/>
        <v>0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16</v>
      </c>
      <c r="B144">
        <f t="shared" si="12"/>
        <v>139</v>
      </c>
      <c r="C144" s="3">
        <f t="shared" si="14"/>
        <v>0</v>
      </c>
      <c r="D144" s="3">
        <v>0</v>
      </c>
      <c r="E144" s="3">
        <f t="shared" si="13"/>
        <v>0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16</v>
      </c>
      <c r="B145">
        <f t="shared" si="12"/>
        <v>140</v>
      </c>
      <c r="C145" s="3">
        <f t="shared" si="14"/>
        <v>0</v>
      </c>
      <c r="D145" s="3">
        <v>0</v>
      </c>
      <c r="E145" s="3">
        <f t="shared" si="13"/>
        <v>0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16</v>
      </c>
      <c r="B146">
        <f t="shared" si="12"/>
        <v>141</v>
      </c>
      <c r="C146" s="3">
        <f t="shared" si="14"/>
        <v>0</v>
      </c>
      <c r="D146" s="3">
        <v>0</v>
      </c>
      <c r="E146" s="3">
        <f t="shared" si="13"/>
        <v>0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16</v>
      </c>
      <c r="B147">
        <f t="shared" si="12"/>
        <v>142</v>
      </c>
      <c r="C147" s="3">
        <f t="shared" si="14"/>
        <v>0</v>
      </c>
      <c r="D147" s="3">
        <v>0</v>
      </c>
      <c r="E147" s="3">
        <f t="shared" si="13"/>
        <v>0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16</v>
      </c>
      <c r="B148">
        <f t="shared" si="12"/>
        <v>143</v>
      </c>
      <c r="C148" s="3">
        <f t="shared" si="14"/>
        <v>0</v>
      </c>
      <c r="D148" s="3">
        <v>0</v>
      </c>
      <c r="E148" s="3">
        <f t="shared" si="13"/>
        <v>0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16</v>
      </c>
      <c r="B149">
        <f t="shared" si="12"/>
        <v>144</v>
      </c>
      <c r="C149" s="3">
        <f t="shared" si="14"/>
        <v>0</v>
      </c>
      <c r="D149" s="3">
        <v>0</v>
      </c>
      <c r="E149" s="3">
        <f t="shared" si="13"/>
        <v>0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16</v>
      </c>
      <c r="B150">
        <f t="shared" si="12"/>
        <v>145</v>
      </c>
      <c r="C150" s="3">
        <f t="shared" si="14"/>
        <v>0</v>
      </c>
      <c r="D150" s="3">
        <v>0</v>
      </c>
      <c r="E150" s="3">
        <f t="shared" si="13"/>
        <v>0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16</v>
      </c>
      <c r="B151">
        <f t="shared" si="12"/>
        <v>146</v>
      </c>
      <c r="C151" s="3">
        <f t="shared" si="14"/>
        <v>0</v>
      </c>
      <c r="D151" s="3">
        <v>0</v>
      </c>
      <c r="E151" s="3">
        <f t="shared" si="13"/>
        <v>0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16</v>
      </c>
      <c r="B152">
        <f t="shared" si="12"/>
        <v>147</v>
      </c>
      <c r="C152" s="3">
        <f t="shared" si="14"/>
        <v>0</v>
      </c>
      <c r="D152" s="3">
        <v>0</v>
      </c>
      <c r="E152" s="3">
        <f t="shared" si="13"/>
        <v>0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16</v>
      </c>
      <c r="B153">
        <f t="shared" si="12"/>
        <v>148</v>
      </c>
      <c r="C153" s="3">
        <f t="shared" si="14"/>
        <v>0</v>
      </c>
      <c r="D153" s="3">
        <v>0</v>
      </c>
      <c r="E153" s="3">
        <f t="shared" si="13"/>
        <v>0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16</v>
      </c>
      <c r="B154">
        <f t="shared" si="12"/>
        <v>149</v>
      </c>
      <c r="C154" s="3">
        <f t="shared" si="14"/>
        <v>0</v>
      </c>
      <c r="D154" s="3">
        <v>0</v>
      </c>
      <c r="E154" s="3">
        <f t="shared" si="13"/>
        <v>0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16</v>
      </c>
      <c r="B155">
        <f t="shared" si="12"/>
        <v>150</v>
      </c>
      <c r="C155" s="3">
        <f t="shared" si="14"/>
        <v>0</v>
      </c>
      <c r="D155" s="3">
        <v>0</v>
      </c>
      <c r="E155" s="3">
        <f t="shared" si="13"/>
        <v>0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16</v>
      </c>
      <c r="B156">
        <f t="shared" si="12"/>
        <v>151</v>
      </c>
      <c r="C156" s="3">
        <f t="shared" si="14"/>
        <v>0</v>
      </c>
      <c r="D156" s="3">
        <v>0</v>
      </c>
      <c r="E156" s="3">
        <f t="shared" si="13"/>
        <v>0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16</v>
      </c>
      <c r="B157">
        <f t="shared" si="12"/>
        <v>152</v>
      </c>
      <c r="C157" s="3">
        <f t="shared" si="14"/>
        <v>0</v>
      </c>
      <c r="D157" s="3">
        <v>0</v>
      </c>
      <c r="E157" s="3">
        <f t="shared" si="13"/>
        <v>0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16</v>
      </c>
      <c r="B158">
        <f t="shared" si="12"/>
        <v>153</v>
      </c>
      <c r="C158" s="3">
        <f t="shared" si="14"/>
        <v>0</v>
      </c>
      <c r="D158" s="3">
        <v>0</v>
      </c>
      <c r="E158" s="3">
        <f t="shared" si="13"/>
        <v>0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16</v>
      </c>
      <c r="B159">
        <f t="shared" si="12"/>
        <v>154</v>
      </c>
      <c r="C159" s="3">
        <f t="shared" si="14"/>
        <v>0</v>
      </c>
      <c r="D159" s="3">
        <v>0</v>
      </c>
      <c r="E159" s="3">
        <f t="shared" si="13"/>
        <v>0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16</v>
      </c>
      <c r="B160">
        <f t="shared" si="12"/>
        <v>155</v>
      </c>
      <c r="C160" s="3">
        <f t="shared" si="14"/>
        <v>0</v>
      </c>
      <c r="D160" s="3">
        <v>0</v>
      </c>
      <c r="E160" s="3">
        <f t="shared" si="13"/>
        <v>0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16</v>
      </c>
      <c r="B161">
        <f t="shared" si="12"/>
        <v>156</v>
      </c>
      <c r="C161" s="3">
        <f t="shared" si="14"/>
        <v>0</v>
      </c>
      <c r="D161" s="3">
        <v>0</v>
      </c>
      <c r="E161" s="3">
        <f t="shared" si="13"/>
        <v>0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16</v>
      </c>
      <c r="B162">
        <f t="shared" si="12"/>
        <v>157</v>
      </c>
      <c r="C162" s="3">
        <f t="shared" si="14"/>
        <v>0</v>
      </c>
      <c r="D162" s="3">
        <v>0</v>
      </c>
      <c r="E162" s="3">
        <f t="shared" si="13"/>
        <v>0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16</v>
      </c>
      <c r="B163">
        <f t="shared" ref="B163:B164" si="15">+B162+1</f>
        <v>158</v>
      </c>
      <c r="C163" s="3">
        <f t="shared" si="14"/>
        <v>0</v>
      </c>
      <c r="D163" s="3">
        <v>0</v>
      </c>
      <c r="E163" s="3">
        <f t="shared" ref="E163:E164" si="16">C163+D163</f>
        <v>0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16</v>
      </c>
      <c r="B164">
        <f t="shared" si="15"/>
        <v>159</v>
      </c>
      <c r="C164" s="3">
        <f t="shared" si="14"/>
        <v>0</v>
      </c>
      <c r="D164" s="3">
        <v>0</v>
      </c>
      <c r="E164" s="3">
        <f t="shared" si="16"/>
        <v>0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R5:R164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tabSelected="1" topLeftCell="E1" workbookViewId="0">
      <selection activeCell="D2" sqref="D2"/>
    </sheetView>
  </sheetViews>
  <sheetFormatPr defaultRowHeight="15" x14ac:dyDescent="0.25"/>
  <cols>
    <col min="2" max="2" width="11.7109375" style="17" bestFit="1" customWidth="1"/>
    <col min="3" max="3" width="10" style="17" bestFit="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68</v>
      </c>
      <c r="O1" t="s">
        <v>67</v>
      </c>
      <c r="P1" t="s">
        <v>70</v>
      </c>
      <c r="Q1" t="s">
        <v>69</v>
      </c>
      <c r="R1" t="s">
        <v>58</v>
      </c>
      <c r="S1" t="s">
        <v>71</v>
      </c>
      <c r="T1" t="str">
        <f>U25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" spans="1:21" x14ac:dyDescent="0.25">
      <c r="A2">
        <v>0</v>
      </c>
      <c r="B2" s="17">
        <v>4.1666666666666664E-2</v>
      </c>
      <c r="C2" s="17">
        <v>0.20833333333333334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0</v>
      </c>
      <c r="O2">
        <f>IFERROR(HOUR(B2),-1)</f>
        <v>1</v>
      </c>
      <c r="P2">
        <f>IFERROR(MINUTE(C2),-1)</f>
        <v>0</v>
      </c>
      <c r="Q2">
        <f>IFERROR(HOUR(C2),-1)</f>
        <v>5</v>
      </c>
      <c r="R2">
        <f>D2</f>
        <v>1</v>
      </c>
      <c r="S2">
        <f>BIN2DEC(CONCATENATE(E2,F2,G2,H2,I2,J2,K2))</f>
        <v>127</v>
      </c>
      <c r="T2" t="str">
        <f>CONCATENATE(N2,", ",O2,", ",P2,", ",Q2,", ",R2,", ",S2,", ")</f>
        <v xml:space="preserve">0, 1, 0, 5, 1, 127, </v>
      </c>
      <c r="U2" t="str">
        <f>CONCATENATE(U1,T2)</f>
        <v xml:space="preserve">0, 1, 0, 5, 1, 127, </v>
      </c>
    </row>
    <row r="3" spans="1:21" x14ac:dyDescent="0.25">
      <c r="A3">
        <v>1</v>
      </c>
      <c r="B3" s="17">
        <v>-1</v>
      </c>
      <c r="C3" s="17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1, 127, </v>
      </c>
      <c r="U3" t="str">
        <f t="shared" ref="U3:U23" si="7">CONCATENATE(U2,T3)</f>
        <v xml:space="preserve">0, 1, 0, 5, 1, 127, -1, -1, -1, -1, 1, 127, </v>
      </c>
    </row>
    <row r="4" spans="1:21" x14ac:dyDescent="0.25">
      <c r="A4">
        <v>2</v>
      </c>
      <c r="B4" s="17">
        <v>-1</v>
      </c>
      <c r="C4" s="17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</v>
      </c>
      <c r="S4">
        <f t="shared" si="5"/>
        <v>127</v>
      </c>
      <c r="T4" t="str">
        <f t="shared" si="6"/>
        <v xml:space="preserve">-1, -1, -1, -1, 1, 127, </v>
      </c>
      <c r="U4" t="str">
        <f t="shared" si="7"/>
        <v xml:space="preserve">0, 1, 0, 5, 1, 127, -1, -1, -1, -1, 1, 127, -1, -1, -1, -1, 1, 127, </v>
      </c>
    </row>
    <row r="5" spans="1:21" x14ac:dyDescent="0.25">
      <c r="A5">
        <v>3</v>
      </c>
      <c r="B5" s="17">
        <v>-1</v>
      </c>
      <c r="C5" s="17">
        <v>-1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</v>
      </c>
      <c r="S5">
        <f t="shared" si="5"/>
        <v>127</v>
      </c>
      <c r="T5" t="str">
        <f t="shared" si="6"/>
        <v xml:space="preserve">-1, -1, -1, -1, 1, 127, </v>
      </c>
      <c r="U5" t="str">
        <f t="shared" si="7"/>
        <v xml:space="preserve">0, 1, 0, 5, 1, 127, -1, -1, -1, -1, 1, 127, -1, -1, -1, -1, 1, 127, -1, -1, -1, -1, 1, 127, </v>
      </c>
    </row>
    <row r="6" spans="1:21" x14ac:dyDescent="0.25">
      <c r="A6">
        <v>4</v>
      </c>
      <c r="B6" s="17">
        <v>-1</v>
      </c>
      <c r="C6" s="17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</v>
      </c>
      <c r="S6">
        <f t="shared" si="5"/>
        <v>127</v>
      </c>
      <c r="T6" t="str">
        <f t="shared" si="6"/>
        <v xml:space="preserve">-1, -1, -1, -1, 1, 127, </v>
      </c>
      <c r="U6" t="str">
        <f t="shared" si="7"/>
        <v xml:space="preserve">0, 1, 0, 5, 1, 127, -1, -1, -1, -1, 1, 127, -1, -1, -1, -1, 1, 127, -1, -1, -1, -1, 1, 127, -1, -1, -1, -1, 1, 127, </v>
      </c>
    </row>
    <row r="7" spans="1:21" x14ac:dyDescent="0.25">
      <c r="A7">
        <v>5</v>
      </c>
      <c r="B7" s="17">
        <v>-1</v>
      </c>
      <c r="C7" s="17">
        <v>-1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</v>
      </c>
      <c r="S7">
        <f t="shared" si="5"/>
        <v>127</v>
      </c>
      <c r="T7" t="str">
        <f t="shared" si="6"/>
        <v xml:space="preserve">-1, -1, -1, -1, 1, 127, </v>
      </c>
      <c r="U7" t="str">
        <f t="shared" si="7"/>
        <v xml:space="preserve">0, 1, 0, 5, 1, 127, -1, -1, -1, -1, 1, 127, -1, -1, -1, -1, 1, 127, -1, -1, -1, -1, 1, 127, -1, -1, -1, -1, 1, 127, -1, -1, -1, -1, 1, 127, </v>
      </c>
    </row>
    <row r="8" spans="1:21" x14ac:dyDescent="0.25">
      <c r="A8">
        <v>6</v>
      </c>
      <c r="B8" s="17">
        <v>-1</v>
      </c>
      <c r="C8" s="17">
        <v>-1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-1</v>
      </c>
      <c r="O8">
        <f t="shared" si="1"/>
        <v>-1</v>
      </c>
      <c r="P8">
        <f t="shared" si="2"/>
        <v>-1</v>
      </c>
      <c r="Q8">
        <f t="shared" si="3"/>
        <v>-1</v>
      </c>
      <c r="R8">
        <f t="shared" si="4"/>
        <v>1</v>
      </c>
      <c r="S8">
        <f t="shared" si="5"/>
        <v>127</v>
      </c>
      <c r="T8" t="str">
        <f t="shared" si="6"/>
        <v xml:space="preserve">-1, -1, -1, -1, 1, 127, </v>
      </c>
      <c r="U8" t="str">
        <f t="shared" si="7"/>
        <v xml:space="preserve">0, 1, 0, 5, 1, 127, -1, -1, -1, -1, 1, 127, -1, -1, -1, -1, 1, 127, -1, -1, -1, -1, 1, 127, -1, -1, -1, -1, 1, 127, -1, -1, -1, -1, 1, 127, -1, -1, -1, -1, 1, 127, </v>
      </c>
    </row>
    <row r="9" spans="1:21" x14ac:dyDescent="0.25">
      <c r="A9">
        <v>7</v>
      </c>
      <c r="B9" s="17">
        <v>-1</v>
      </c>
      <c r="C9" s="17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127</v>
      </c>
      <c r="T9" t="str">
        <f t="shared" si="6"/>
        <v xml:space="preserve">-1, -1, -1, -1, 1, 127, </v>
      </c>
      <c r="U9" t="str">
        <f t="shared" si="7"/>
        <v xml:space="preserve">0, 1, 0, 5, 1, 127, -1, -1, -1, -1, 1, 127, -1, -1, -1, -1, 1, 127, -1, -1, -1, -1, 1, 127, -1, -1, -1, -1, 1, 127, -1, -1, -1, -1, 1, 127, -1, -1, -1, -1, 1, 127, -1, -1, -1, -1, 1, 127, </v>
      </c>
    </row>
    <row r="10" spans="1:21" x14ac:dyDescent="0.25">
      <c r="A10">
        <v>8</v>
      </c>
      <c r="B10" s="17">
        <v>-1</v>
      </c>
      <c r="C10" s="17">
        <v>-1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1</v>
      </c>
      <c r="S10">
        <f t="shared" si="5"/>
        <v>127</v>
      </c>
      <c r="T10" t="str">
        <f t="shared" si="6"/>
        <v xml:space="preserve">-1, -1, -1, -1, 1, 127, </v>
      </c>
      <c r="U1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</v>
      </c>
    </row>
    <row r="11" spans="1:21" x14ac:dyDescent="0.25">
      <c r="A11">
        <v>9</v>
      </c>
      <c r="B11" s="17">
        <v>-1</v>
      </c>
      <c r="C11" s="17">
        <v>-1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1</v>
      </c>
      <c r="S11">
        <f t="shared" si="5"/>
        <v>127</v>
      </c>
      <c r="T11" t="str">
        <f t="shared" si="6"/>
        <v xml:space="preserve">-1, -1, -1, -1, 1, 127, </v>
      </c>
      <c r="U1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</v>
      </c>
    </row>
    <row r="12" spans="1:21" x14ac:dyDescent="0.25">
      <c r="A12">
        <v>10</v>
      </c>
      <c r="B12" s="17">
        <v>-1</v>
      </c>
      <c r="C12" s="17">
        <v>-1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1</v>
      </c>
      <c r="S12">
        <f t="shared" si="5"/>
        <v>127</v>
      </c>
      <c r="T12" t="str">
        <f t="shared" si="6"/>
        <v xml:space="preserve">-1, -1, -1, -1, 1, 127, </v>
      </c>
      <c r="U1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3" spans="1:21" x14ac:dyDescent="0.25">
      <c r="A13">
        <v>11</v>
      </c>
      <c r="B13" s="17">
        <v>-1</v>
      </c>
      <c r="C13" s="17">
        <v>-1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1</v>
      </c>
      <c r="S13">
        <f t="shared" si="5"/>
        <v>127</v>
      </c>
      <c r="T13" t="str">
        <f t="shared" si="6"/>
        <v xml:space="preserve">-1, -1, -1, -1, 1, 127, </v>
      </c>
      <c r="U1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4" spans="1:21" x14ac:dyDescent="0.25">
      <c r="A14">
        <v>12</v>
      </c>
      <c r="B14" s="17">
        <v>-1</v>
      </c>
      <c r="C14" s="17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1</v>
      </c>
      <c r="S14">
        <f t="shared" si="5"/>
        <v>127</v>
      </c>
      <c r="T14" t="str">
        <f t="shared" si="6"/>
        <v xml:space="preserve">-1, -1, -1, -1, 1, 127, </v>
      </c>
      <c r="U14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5" spans="1:21" x14ac:dyDescent="0.25">
      <c r="A15">
        <v>13</v>
      </c>
      <c r="B15" s="17">
        <v>-1</v>
      </c>
      <c r="C15" s="17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1</v>
      </c>
      <c r="S15">
        <f t="shared" si="5"/>
        <v>127</v>
      </c>
      <c r="T15" t="str">
        <f t="shared" si="6"/>
        <v xml:space="preserve">-1, -1, -1, -1, 1, 127, </v>
      </c>
      <c r="U15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6" spans="1:21" x14ac:dyDescent="0.25">
      <c r="A16">
        <v>14</v>
      </c>
      <c r="B16" s="17">
        <v>-1</v>
      </c>
      <c r="C16" s="17">
        <v>-1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1</v>
      </c>
      <c r="S16">
        <f t="shared" si="5"/>
        <v>127</v>
      </c>
      <c r="T16" t="str">
        <f t="shared" si="6"/>
        <v xml:space="preserve">-1, -1, -1, -1, 1, 127, </v>
      </c>
      <c r="U16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8" spans="1:21" x14ac:dyDescent="0.25">
      <c r="A18">
        <v>16</v>
      </c>
      <c r="B18" s="17">
        <v>-1</v>
      </c>
      <c r="C18" s="17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1</v>
      </c>
      <c r="S18">
        <f t="shared" si="5"/>
        <v>127</v>
      </c>
      <c r="T18" t="str">
        <f t="shared" si="6"/>
        <v xml:space="preserve">-1, -1, -1, -1, 1, 127, </v>
      </c>
      <c r="U18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9" spans="1:21" x14ac:dyDescent="0.25">
      <c r="A19">
        <v>17</v>
      </c>
      <c r="B19" s="17">
        <v>-1</v>
      </c>
      <c r="C19" s="17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</v>
      </c>
      <c r="S19">
        <f t="shared" si="5"/>
        <v>127</v>
      </c>
      <c r="T19" t="str">
        <f t="shared" si="6"/>
        <v xml:space="preserve">-1, -1, -1, -1, 1, 127, </v>
      </c>
      <c r="U19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0" spans="1:21" x14ac:dyDescent="0.25">
      <c r="A20">
        <v>18</v>
      </c>
      <c r="B20" s="17">
        <v>-1</v>
      </c>
      <c r="C20" s="17">
        <v>-1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</v>
      </c>
      <c r="S20">
        <f t="shared" si="5"/>
        <v>127</v>
      </c>
      <c r="T20" t="str">
        <f t="shared" si="6"/>
        <v xml:space="preserve">-1, -1, -1, -1, 1, 127, </v>
      </c>
      <c r="U2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1" spans="1:21" x14ac:dyDescent="0.25">
      <c r="A21">
        <v>19</v>
      </c>
      <c r="B21" s="17">
        <v>-1</v>
      </c>
      <c r="C21" s="17">
        <v>-1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</v>
      </c>
      <c r="S21">
        <f t="shared" si="5"/>
        <v>127</v>
      </c>
      <c r="T21" t="str">
        <f t="shared" si="6"/>
        <v xml:space="preserve">-1, -1, -1, -1, 1, 127, </v>
      </c>
      <c r="U2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2" spans="1:21" x14ac:dyDescent="0.25">
      <c r="A22">
        <v>20</v>
      </c>
      <c r="B22" s="17">
        <v>-1</v>
      </c>
      <c r="C22" s="17">
        <v>-1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</v>
      </c>
      <c r="S22">
        <f t="shared" si="5"/>
        <v>127</v>
      </c>
      <c r="T22" t="str">
        <f t="shared" si="6"/>
        <v xml:space="preserve">-1, -1, -1, -1, 1, 127, </v>
      </c>
      <c r="U2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3" spans="1:21" x14ac:dyDescent="0.25">
      <c r="A23">
        <v>21</v>
      </c>
      <c r="B23" s="17">
        <v>-1</v>
      </c>
      <c r="C23" s="17">
        <v>-1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</v>
      </c>
      <c r="S23">
        <f t="shared" si="5"/>
        <v>127</v>
      </c>
      <c r="T23" t="str">
        <f t="shared" si="6"/>
        <v xml:space="preserve">-1, -1, -1, -1, 1, 127, </v>
      </c>
      <c r="U2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21" x14ac:dyDescent="0.25">
      <c r="A24">
        <v>21</v>
      </c>
      <c r="B24" s="17">
        <v>-1</v>
      </c>
      <c r="C24" s="17">
        <v>-1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</v>
      </c>
      <c r="S24">
        <f t="shared" ref="S24:S25" si="9">BIN2DEC(CONCATENATE(E24,F24,G24,H24,I24,J24,K24))</f>
        <v>127</v>
      </c>
      <c r="T24" t="str">
        <f t="shared" si="6"/>
        <v xml:space="preserve">-1, -1, -1, -1, 1, 127, </v>
      </c>
      <c r="U24" t="str">
        <f t="shared" ref="U24:U25" si="10">CONCATENATE(U23,T24)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5" spans="1:21" x14ac:dyDescent="0.25">
      <c r="A25">
        <v>21</v>
      </c>
      <c r="B25" s="17">
        <v>-1</v>
      </c>
      <c r="C25" s="17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</v>
      </c>
      <c r="S25">
        <f t="shared" si="9"/>
        <v>127</v>
      </c>
      <c r="T25" t="str">
        <f t="shared" si="6"/>
        <v xml:space="preserve">-1, -1, -1, -1, 1, 127, </v>
      </c>
      <c r="U25" t="str">
        <f t="shared" si="10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7"/>
  <sheetViews>
    <sheetView workbookViewId="0">
      <selection activeCell="C6" sqref="C6"/>
    </sheetView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0" x14ac:dyDescent="0.25">
      <c r="B1" t="s">
        <v>93</v>
      </c>
      <c r="C1" t="s">
        <v>92</v>
      </c>
    </row>
    <row r="2" spans="1:10" x14ac:dyDescent="0.25">
      <c r="A2" t="s">
        <v>74</v>
      </c>
      <c r="B2">
        <v>-1</v>
      </c>
      <c r="C2" s="20">
        <v>0.27083333333333331</v>
      </c>
      <c r="E2">
        <f>HOUR(C2)</f>
        <v>6</v>
      </c>
      <c r="F2">
        <f>MINUTE(C2)</f>
        <v>30</v>
      </c>
      <c r="G2">
        <f>(F2+E2*60)*B2</f>
        <v>-390</v>
      </c>
      <c r="H2" t="str">
        <f>DEC2HEX(G2,4)</f>
        <v>FFFFFFFE7A</v>
      </c>
      <c r="I2" t="str">
        <f>RIGHT(H2,4)</f>
        <v>FE7A</v>
      </c>
      <c r="J2" t="str">
        <f>CONCATENATE("0x",RIGHT(I2,2),", 0x",LEFT(I2,2),", ")</f>
        <v xml:space="preserve">0x7A, 0xFE, </v>
      </c>
    </row>
    <row r="3" spans="1:10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</row>
    <row r="4" spans="1:10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</row>
    <row r="5" spans="1:10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</row>
    <row r="6" spans="1:10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</row>
    <row r="7" spans="1:10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</row>
    <row r="8" spans="1:10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</row>
    <row r="9" spans="1:10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</row>
    <row r="10" spans="1:10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</row>
    <row r="11" spans="1:10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</row>
    <row r="12" spans="1:10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</row>
    <row r="13" spans="1:10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</row>
    <row r="14" spans="1:10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</row>
    <row r="15" spans="1:10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</row>
    <row r="16" spans="1:10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CONCATENATE(G16,", ",F16,", ",E16,", ")</f>
        <v xml:space="preserve">128, 81, 1, </v>
      </c>
    </row>
    <row r="17" spans="1:10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workbookViewId="0">
      <selection activeCell="C1" sqref="C1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C1" t="str">
        <f>CONCATENATE("int EE_Settings[]={",E24,"};")</f>
        <v>int EE_Settings[]={0x7A,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74</v>
      </c>
      <c r="B4" t="str">
        <f>Settings!J2</f>
        <v xml:space="preserve">0x7A, 0xFE, </v>
      </c>
      <c r="C4">
        <f>LEN(B4)-LEN(SUBSTITUTE(B4,",",""))</f>
        <v>2</v>
      </c>
      <c r="E4" t="str">
        <f>CONCATENATE(E3,B4)</f>
        <v xml:space="preserve">0x7A, 0xFE, </v>
      </c>
    </row>
    <row r="5" spans="1:5" x14ac:dyDescent="0.25">
      <c r="A5" t="s">
        <v>75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0x7A, 0xFE, 1, 4, </v>
      </c>
    </row>
    <row r="6" spans="1:5" x14ac:dyDescent="0.25">
      <c r="A6" t="s">
        <v>76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0x7A, 0xFE, 1, 4, 1, 10, 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0x7A, 0xFE, 1, 4, 1, 10, 20, </v>
      </c>
    </row>
    <row r="8" spans="1:5" x14ac:dyDescent="0.25">
      <c r="A8" t="s">
        <v>78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0x7A, 0xFE, 1, 4, 1, 10, 20, 0xF6, 0xFF,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0x7A, 0xFE, 1, 4, 1, 10, 20, 0xF6, 0xFF,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0x7A, 0xFE, 1, 4, 1, 10, 20, 0xF6, 0xFF, 60, 40, </v>
      </c>
    </row>
    <row r="11" spans="1:5" x14ac:dyDescent="0.25">
      <c r="A11" t="s">
        <v>83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0x7A, 0xFE, 1, 4, 1, 10, 20, 0xF6, 0xFF, 60, 40, 4, 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0x7A, 0xFE, 1, 4, 1, 10, 20, 0xF6, 0xFF, 60, 40, 4, 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0x7A, 0xFE, 1, 4, 1, 10, 20, 0xF6, 0xFF, 60, 40, 4, 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0x7A, 0xFE, 1, 4, 1, 10, 20, 0xF6, 0xFF, 60, 40, 4, 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0x7A, 0xFE, 1, 4, 1, 10, 20, 0xF6, 0xFF, 60, 40, 4, 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0x7A, 0xFE, 1, 4, 1, 10, 20, 0xF6, 0xFF, 60, 40, 4, 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0x7A, 0xFE, 1, 4, 1, 10, 20, 0xF6, 0xFF, 60, 40, 4, 8, 192, 8, 42, 5, 1, </v>
      </c>
    </row>
    <row r="18" spans="1:5" x14ac:dyDescent="0.25">
      <c r="A18" t="s">
        <v>90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0x7A, 0xFE, 1, 4, 1, 10, 20, 0xF6, 0xFF, 60, 40, 4, 8, 192, 8, 42, 5, 1, 128, 81, 1, </v>
      </c>
    </row>
    <row r="19" spans="1:5" x14ac:dyDescent="0.25">
      <c r="A19" t="s">
        <v>91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0x7A, 0xFE, 1, 4, 1, 10, 20, 0xF6, 0xFF, 60, 40, 4, 8, 192, 8, 42, 5, 1, 128, 81, 1, 0, 5, </v>
      </c>
    </row>
    <row r="20" spans="1:5" x14ac:dyDescent="0.25">
      <c r="A20" t="s">
        <v>79</v>
      </c>
      <c r="B20" t="str">
        <f>Audio!E161</f>
        <v xml:space="preserve">0xC5, 0x80, 0x00, 0x00, 0x00, 0x00, 0x00, 0x00, 0x00, 0x00, 0x00, 0x00, 0x00, 0x00, 0x00, 0x00, 0x00, 0x00, 0x00, 0x00, </v>
      </c>
      <c r="C20">
        <f t="shared" si="0"/>
        <v>20</v>
      </c>
      <c r="E20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</v>
      </c>
    </row>
    <row r="21" spans="1:5" x14ac:dyDescent="0.25">
      <c r="A21" t="s">
        <v>80</v>
      </c>
      <c r="B21" t="str">
        <f>Audio!J161</f>
        <v xml:space="preserve">0x20, 0x00, 0x00, 0x00, 0x00, 0x00, 0x00, 0x00, 0x00, 0x00, 0x00, 0x00, 0x00, 0x00, 0x00, 0x00, 0x00, 0x00, 0x00, 0x00, </v>
      </c>
      <c r="C21">
        <f t="shared" si="0"/>
        <v>20</v>
      </c>
      <c r="E21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</v>
      </c>
    </row>
    <row r="22" spans="1:5" x14ac:dyDescent="0.25">
      <c r="A22" t="s">
        <v>100</v>
      </c>
      <c r="B22" t="str">
        <f>STATE_BREAKS!G18</f>
        <v xml:space="preserve">8, 9, 9, 9, 9, 9, 9, 9, 9, 9, 9, 9, 9, 9, 9, 9, 160, </v>
      </c>
      <c r="C22">
        <f t="shared" si="0"/>
        <v>17</v>
      </c>
      <c r="E22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</v>
      </c>
    </row>
    <row r="23" spans="1:5" x14ac:dyDescent="0.25">
      <c r="A23" t="s">
        <v>98</v>
      </c>
      <c r="B23" t="str">
        <f>EVENTS!T1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  <c r="C23">
        <f t="shared" si="0"/>
        <v>144</v>
      </c>
      <c r="E23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5" x14ac:dyDescent="0.25">
      <c r="A24" t="s">
        <v>99</v>
      </c>
      <c r="B24" t="str">
        <f>STATES!AR162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F18" sqref="F18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8</v>
      </c>
      <c r="D2">
        <f>B2+C2</f>
        <v>8</v>
      </c>
      <c r="F2" t="str">
        <f>CONCATENATE(D2,", ")</f>
        <v xml:space="preserve">8, </v>
      </c>
      <c r="G2" t="str">
        <f>CONCATENATE(G1,F2)</f>
        <v xml:space="preserve">8, </v>
      </c>
    </row>
    <row r="3" spans="1:7" x14ac:dyDescent="0.25">
      <c r="A3">
        <f>+A2+1</f>
        <v>1</v>
      </c>
      <c r="B3">
        <f>D2</f>
        <v>8</v>
      </c>
      <c r="C3">
        <f>COUNTIF(States_Design!A:A,A3)</f>
        <v>1</v>
      </c>
      <c r="D3">
        <f t="shared" ref="D3:D14" si="0">B3+C3</f>
        <v>9</v>
      </c>
      <c r="F3" t="str">
        <f t="shared" ref="F3:F14" si="1">CONCATENATE(D3,", ")</f>
        <v xml:space="preserve">9, </v>
      </c>
      <c r="G3" t="str">
        <f t="shared" ref="G3:G14" si="2">CONCATENATE(G2,F3)</f>
        <v xml:space="preserve">8, 9, </v>
      </c>
    </row>
    <row r="4" spans="1:7" x14ac:dyDescent="0.25">
      <c r="A4">
        <f t="shared" ref="A4:A18" si="3">+A3+1</f>
        <v>2</v>
      </c>
      <c r="B4">
        <f t="shared" ref="B4:B14" si="4">D3</f>
        <v>9</v>
      </c>
      <c r="C4">
        <f>COUNTIF(States_Design!A:A,A4)</f>
        <v>0</v>
      </c>
      <c r="D4">
        <f t="shared" si="0"/>
        <v>9</v>
      </c>
      <c r="F4" t="str">
        <f t="shared" si="1"/>
        <v xml:space="preserve">9, </v>
      </c>
      <c r="G4" t="str">
        <f t="shared" si="2"/>
        <v xml:space="preserve">8, 9, 9, </v>
      </c>
    </row>
    <row r="5" spans="1:7" x14ac:dyDescent="0.25">
      <c r="A5">
        <f t="shared" si="3"/>
        <v>3</v>
      </c>
      <c r="B5">
        <f t="shared" si="4"/>
        <v>9</v>
      </c>
      <c r="C5">
        <f>COUNTIF(States_Design!A:A,A5)</f>
        <v>0</v>
      </c>
      <c r="D5">
        <f t="shared" si="0"/>
        <v>9</v>
      </c>
      <c r="F5" t="str">
        <f t="shared" si="1"/>
        <v xml:space="preserve">9, </v>
      </c>
      <c r="G5" t="str">
        <f t="shared" si="2"/>
        <v xml:space="preserve">8, 9, 9, 9, </v>
      </c>
    </row>
    <row r="6" spans="1:7" x14ac:dyDescent="0.25">
      <c r="A6">
        <f t="shared" si="3"/>
        <v>4</v>
      </c>
      <c r="B6">
        <f t="shared" si="4"/>
        <v>9</v>
      </c>
      <c r="C6">
        <f>COUNTIF(States_Design!A:A,A6)</f>
        <v>0</v>
      </c>
      <c r="D6">
        <f t="shared" si="0"/>
        <v>9</v>
      </c>
      <c r="F6" t="str">
        <f t="shared" si="1"/>
        <v xml:space="preserve">9, </v>
      </c>
      <c r="G6" t="str">
        <f t="shared" si="2"/>
        <v xml:space="preserve">8, 9, 9, 9, 9, </v>
      </c>
    </row>
    <row r="7" spans="1:7" x14ac:dyDescent="0.25">
      <c r="A7">
        <f t="shared" si="3"/>
        <v>5</v>
      </c>
      <c r="B7">
        <f t="shared" si="4"/>
        <v>9</v>
      </c>
      <c r="C7">
        <f>COUNTIF(States_Design!A:A,A7)</f>
        <v>0</v>
      </c>
      <c r="D7">
        <f t="shared" si="0"/>
        <v>9</v>
      </c>
      <c r="F7" t="str">
        <f t="shared" si="1"/>
        <v xml:space="preserve">9, </v>
      </c>
      <c r="G7" t="str">
        <f t="shared" si="2"/>
        <v xml:space="preserve">8, 9, 9, 9, 9, 9, </v>
      </c>
    </row>
    <row r="8" spans="1:7" x14ac:dyDescent="0.25">
      <c r="A8">
        <f t="shared" si="3"/>
        <v>6</v>
      </c>
      <c r="B8">
        <f t="shared" si="4"/>
        <v>9</v>
      </c>
      <c r="C8">
        <f>COUNTIF(States_Design!A:A,A8)</f>
        <v>0</v>
      </c>
      <c r="D8">
        <f t="shared" si="0"/>
        <v>9</v>
      </c>
      <c r="F8" t="str">
        <f t="shared" si="1"/>
        <v xml:space="preserve">9, </v>
      </c>
      <c r="G8" t="str">
        <f t="shared" si="2"/>
        <v xml:space="preserve">8, 9, 9, 9, 9, 9, 9, </v>
      </c>
    </row>
    <row r="9" spans="1:7" x14ac:dyDescent="0.25">
      <c r="A9">
        <f t="shared" si="3"/>
        <v>7</v>
      </c>
      <c r="B9">
        <f t="shared" si="4"/>
        <v>9</v>
      </c>
      <c r="C9">
        <f>COUNTIF(States_Design!A:A,A9)</f>
        <v>0</v>
      </c>
      <c r="D9">
        <f t="shared" si="0"/>
        <v>9</v>
      </c>
      <c r="F9" t="str">
        <f t="shared" si="1"/>
        <v xml:space="preserve">9, </v>
      </c>
      <c r="G9" t="str">
        <f t="shared" si="2"/>
        <v xml:space="preserve">8, 9, 9, 9, 9, 9, 9, 9, </v>
      </c>
    </row>
    <row r="10" spans="1:7" x14ac:dyDescent="0.25">
      <c r="A10">
        <f t="shared" si="3"/>
        <v>8</v>
      </c>
      <c r="B10">
        <f t="shared" si="4"/>
        <v>9</v>
      </c>
      <c r="C10">
        <f>COUNTIF(States_Design!A:A,A10)</f>
        <v>0</v>
      </c>
      <c r="D10">
        <f t="shared" si="0"/>
        <v>9</v>
      </c>
      <c r="F10" t="str">
        <f t="shared" si="1"/>
        <v xml:space="preserve">9, </v>
      </c>
      <c r="G10" t="str">
        <f t="shared" si="2"/>
        <v xml:space="preserve">8, 9, 9, 9, 9, 9, 9, 9, 9, </v>
      </c>
    </row>
    <row r="11" spans="1:7" x14ac:dyDescent="0.25">
      <c r="A11">
        <f t="shared" si="3"/>
        <v>9</v>
      </c>
      <c r="B11">
        <f t="shared" si="4"/>
        <v>9</v>
      </c>
      <c r="C11">
        <f>COUNTIF(States_Design!A:A,A11)</f>
        <v>0</v>
      </c>
      <c r="D11">
        <f t="shared" si="0"/>
        <v>9</v>
      </c>
      <c r="F11" t="str">
        <f t="shared" si="1"/>
        <v xml:space="preserve">9, </v>
      </c>
      <c r="G11" t="str">
        <f t="shared" si="2"/>
        <v xml:space="preserve">8, 9, 9, 9, 9, 9, 9, 9, 9, 9, </v>
      </c>
    </row>
    <row r="12" spans="1:7" x14ac:dyDescent="0.25">
      <c r="A12">
        <f t="shared" si="3"/>
        <v>10</v>
      </c>
      <c r="B12">
        <f t="shared" si="4"/>
        <v>9</v>
      </c>
      <c r="C12">
        <f>COUNTIF(States_Design!A:A,A12)</f>
        <v>0</v>
      </c>
      <c r="D12">
        <f t="shared" si="0"/>
        <v>9</v>
      </c>
      <c r="F12" t="str">
        <f t="shared" si="1"/>
        <v xml:space="preserve">9, </v>
      </c>
      <c r="G12" t="str">
        <f t="shared" si="2"/>
        <v xml:space="preserve">8, 9, 9, 9, 9, 9, 9, 9, 9, 9, 9, </v>
      </c>
    </row>
    <row r="13" spans="1:7" x14ac:dyDescent="0.25">
      <c r="A13">
        <f t="shared" si="3"/>
        <v>11</v>
      </c>
      <c r="B13">
        <f t="shared" si="4"/>
        <v>9</v>
      </c>
      <c r="C13">
        <f>COUNTIF(States_Design!A:A,A13)</f>
        <v>0</v>
      </c>
      <c r="D13">
        <f t="shared" si="0"/>
        <v>9</v>
      </c>
      <c r="F13" t="str">
        <f t="shared" si="1"/>
        <v xml:space="preserve">9, </v>
      </c>
      <c r="G13" t="str">
        <f t="shared" si="2"/>
        <v xml:space="preserve">8, 9, 9, 9, 9, 9, 9, 9, 9, 9, 9, 9, </v>
      </c>
    </row>
    <row r="14" spans="1:7" x14ac:dyDescent="0.25">
      <c r="A14">
        <f t="shared" si="3"/>
        <v>12</v>
      </c>
      <c r="B14">
        <f t="shared" si="4"/>
        <v>9</v>
      </c>
      <c r="C14">
        <f>COUNTIF(States_Design!A:A,A14)</f>
        <v>0</v>
      </c>
      <c r="D14">
        <f t="shared" si="0"/>
        <v>9</v>
      </c>
      <c r="F14" t="str">
        <f t="shared" si="1"/>
        <v xml:space="preserve">9, </v>
      </c>
      <c r="G14" t="str">
        <f t="shared" si="2"/>
        <v xml:space="preserve">8, 9, 9, 9, 9, 9, 9, 9, 9, 9, 9, 9, 9, </v>
      </c>
    </row>
    <row r="15" spans="1:7" x14ac:dyDescent="0.25">
      <c r="A15">
        <f t="shared" si="3"/>
        <v>13</v>
      </c>
      <c r="B15">
        <f t="shared" ref="B15:B18" si="5">D14</f>
        <v>9</v>
      </c>
      <c r="C15">
        <f>COUNTIF(States_Design!A:A,A15)</f>
        <v>0</v>
      </c>
      <c r="D15">
        <f t="shared" ref="D15:D18" si="6">B15+C15</f>
        <v>9</v>
      </c>
      <c r="F15" t="str">
        <f t="shared" ref="F15:F18" si="7">CONCATENATE(D15,", ")</f>
        <v xml:space="preserve">9, </v>
      </c>
      <c r="G15" t="str">
        <f t="shared" ref="G15:G18" si="8">CONCATENATE(G14,F15)</f>
        <v xml:space="preserve">8, 9, 9, 9, 9, 9, 9, 9, 9, 9, 9, 9, 9, 9, </v>
      </c>
    </row>
    <row r="16" spans="1:7" x14ac:dyDescent="0.25">
      <c r="A16">
        <f t="shared" si="3"/>
        <v>14</v>
      </c>
      <c r="B16">
        <f t="shared" si="5"/>
        <v>9</v>
      </c>
      <c r="C16">
        <f>COUNTIF(States_Design!A:A,A16)</f>
        <v>0</v>
      </c>
      <c r="D16">
        <f t="shared" si="6"/>
        <v>9</v>
      </c>
      <c r="F16" t="str">
        <f t="shared" si="7"/>
        <v xml:space="preserve">9, </v>
      </c>
      <c r="G16" t="str">
        <f t="shared" si="8"/>
        <v xml:space="preserve">8, 9, 9, 9, 9, 9, 9, 9, 9, 9, 9, 9, 9, 9, 9, </v>
      </c>
    </row>
    <row r="17" spans="1:7" x14ac:dyDescent="0.25">
      <c r="A17">
        <f t="shared" si="3"/>
        <v>15</v>
      </c>
      <c r="B17">
        <f t="shared" si="5"/>
        <v>9</v>
      </c>
      <c r="C17">
        <f>COUNTIF(States_Design!A:A,A17)</f>
        <v>0</v>
      </c>
      <c r="D17">
        <f t="shared" si="6"/>
        <v>9</v>
      </c>
      <c r="F17" t="str">
        <f t="shared" si="7"/>
        <v xml:space="preserve">9, </v>
      </c>
      <c r="G17" t="str">
        <f t="shared" si="8"/>
        <v xml:space="preserve">8, 9, 9, 9, 9, 9, 9, 9, 9, 9, 9, 9, 9, 9, 9, 9, </v>
      </c>
    </row>
    <row r="18" spans="1:7" x14ac:dyDescent="0.25">
      <c r="A18">
        <f t="shared" si="3"/>
        <v>16</v>
      </c>
      <c r="B18">
        <f t="shared" si="5"/>
        <v>9</v>
      </c>
      <c r="C18">
        <f>COUNTIF(States_Design!A:A,A18)</f>
        <v>151</v>
      </c>
      <c r="D18">
        <f t="shared" si="6"/>
        <v>160</v>
      </c>
      <c r="F18" t="str">
        <f t="shared" si="7"/>
        <v xml:space="preserve">160, </v>
      </c>
      <c r="G18" t="str">
        <f t="shared" si="8"/>
        <v xml:space="preserve">8, 9, 9, 9, 9, 9, 9, 9, 9, 9, 9, 9, 9, 9, 9, 9, 160,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AB1" workbookViewId="0">
      <selection activeCell="AQ1" sqref="AQ1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4.425781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82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0x20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0x01</v>
      </c>
      <c r="AO3" s="11" t="str">
        <f t="shared" ref="AO3:AO32" si="19">CONCATENATE("0x",BIN2HEX(CONCATENATE(AB3,AC3,AD3,AE3,AF3,AG3,AH3,AI3),2))</f>
        <v>0x00</v>
      </c>
      <c r="AQ3" s="11" t="str">
        <f>CONCATENATE(A3,", ",AK3,", ",AL3,", ",AN3,", ",AO3,", ")</f>
        <v xml:space="preserve">82, 0x20, 0x90, 0x01, 0x00, </v>
      </c>
      <c r="AR3" s="11" t="str">
        <f>CONCATENATE(AT2,AQ3)</f>
        <v xml:space="preserve">82, 0x20, 0x90, 0x01, 0x00, </v>
      </c>
    </row>
    <row r="4" spans="1:44" x14ac:dyDescent="0.25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1</v>
      </c>
      <c r="F4" s="11">
        <f>IF(IFERROR(HLOOKUP(F$2,States_Design!$4:6,ROW()-1,FALSE),0)=1,1,0)</f>
        <v>0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1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1</v>
      </c>
      <c r="O4" s="11">
        <f>IF(IFERROR(HLOOKUP(O$2,States_Design!$4:6,ROW()-1,FALSE),0)=1,1,0)</f>
        <v>0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0x22</v>
      </c>
      <c r="AL4" s="11" t="str">
        <f t="shared" si="17"/>
        <v>0x90</v>
      </c>
      <c r="AN4" s="11" t="str">
        <f t="shared" si="18"/>
        <v>0x00</v>
      </c>
      <c r="AO4" s="11" t="str">
        <f t="shared" si="19"/>
        <v>0x00</v>
      </c>
      <c r="AQ4" s="11" t="str">
        <f t="shared" ref="AQ4:AQ67" si="20">CONCATENATE(A4,", ",AK4,", ",AL4,", ",AN4,", ",AO4,", ")</f>
        <v xml:space="preserve">3, 0x22, 0x90, 0x00, 0x00, </v>
      </c>
      <c r="AR4" s="11" t="str">
        <f t="shared" ref="AR4:AR32" si="21">CONCATENATE(AR3,AQ4)</f>
        <v xml:space="preserve">82, 0x20, 0x90, 0x01, 0x00, 3, 0x22, 0x90, 0x00, 0x00, </v>
      </c>
    </row>
    <row r="5" spans="1:44" x14ac:dyDescent="0.25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1</v>
      </c>
      <c r="I5" s="11">
        <f>IF(IFERROR(HLOOKUP(I$2,States_Design!$4:7,ROW()-1,FALSE),0)=1,1,0)</f>
        <v>0</v>
      </c>
      <c r="J5" s="11">
        <f>IF(IFERROR(HLOOKUP(J$2,States_Design!$4:7,ROW()-1,FALSE),0)=1,1,0)</f>
        <v>0</v>
      </c>
      <c r="K5" s="11">
        <f>IF(IFERROR(HLOOKUP(K$2,States_Design!$4:7,ROW()-1,FALSE),0)=1,1,0)</f>
        <v>1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1</v>
      </c>
      <c r="O5" s="11">
        <f>IF(IFERROR(HLOOKUP(O$2,States_Design!$4:7,ROW()-1,FALSE),0)=1,1,0)</f>
        <v>0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0x0C</v>
      </c>
      <c r="AL5" s="11" t="str">
        <f t="shared" si="17"/>
        <v>0x90</v>
      </c>
      <c r="AN5" s="11" t="str">
        <f t="shared" si="18"/>
        <v>0x00</v>
      </c>
      <c r="AO5" s="11" t="str">
        <f t="shared" si="19"/>
        <v>0x00</v>
      </c>
      <c r="AQ5" s="11" t="str">
        <f t="shared" si="20"/>
        <v xml:space="preserve">6, 0x0C, 0x90, 0x00, 0x00, </v>
      </c>
      <c r="AR5" s="11" t="str">
        <f t="shared" si="21"/>
        <v xml:space="preserve">82, 0x20, 0x90, 0x01, 0x00, 3, 0x22, 0x90, 0x00, 0x00, 6, 0x0C, 0x90, 0x00, 0x00, </v>
      </c>
    </row>
    <row r="6" spans="1:44" x14ac:dyDescent="0.25">
      <c r="A6" s="11">
        <f>States_Design!D8</f>
        <v>2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 t="shared" si="20"/>
        <v xml:space="preserve">2, 0x04, 0x90, 0x08, 0x00, </v>
      </c>
      <c r="AR6" s="11" t="str">
        <f t="shared" si="21"/>
        <v xml:space="preserve">82, 0x20, 0x90, 0x01, 0x00, 3, 0x22, 0x90, 0x00, 0x00, 6, 0x0C, 0x90, 0x00, 0x00, 2, 0x04, 0x90, 0x08, 0x00, 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 t="shared" si="20"/>
        <v xml:space="preserve">2, 0x14, 0x90, 0x00, 0x00, </v>
      </c>
      <c r="AR7" s="11" t="str">
        <f t="shared" si="21"/>
        <v xml:space="preserve">82, 0x20, 0x90, 0x01, 0x00, 3, 0x22, 0x90, 0x00, 0x00, 6, 0x0C, 0x90, 0x00, 0x00, 2, 0x04, 0x90, 0x08, 0x00, 2, 0x14, 0x90, 0x00, 0x00, 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0x28</v>
      </c>
      <c r="AN8" s="11" t="str">
        <f t="shared" si="18"/>
        <v>0x00</v>
      </c>
      <c r="AO8" s="11" t="str">
        <f t="shared" si="19"/>
        <v>0x00</v>
      </c>
      <c r="AQ8" s="11" t="str">
        <f t="shared" si="20"/>
        <v xml:space="preserve">21, 0x24, 0x28, 0x00, 0x00, </v>
      </c>
      <c r="AR8" s="11" t="str">
        <f t="shared" si="21"/>
        <v xml:space="preserve">82, 0x20, 0x90, 0x01, 0x00, 3, 0x22, 0x90, 0x00, 0x00, 6, 0x0C, 0x90, 0x00, 0x00, 2, 0x04, 0x90, 0x08, 0x00, 2, 0x14, 0x90, 0x00, 0x00, 21, 0x24, 0x28, 0x00, 0x00, 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 t="shared" si="20"/>
        <v xml:space="preserve">2, 0x24, 0x10, 0x00, 0x20, </v>
      </c>
      <c r="AR9" s="11" t="str">
        <f t="shared" si="21"/>
        <v xml:space="preserve">82, 0x20, 0x90, 0x01, 0x00, 3, 0x22, 0x90, 0x00, 0x00, 6, 0x0C, 0x90, 0x00, 0x00, 2, 0x04, 0x90, 0x08, 0x00, 2, 0x14, 0x90, 0x00, 0x00, 21, 0x24, 0x28, 0x00, 0x00, 2, 0x24, 0x10, 0x00, 0x20, 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 t="shared" si="20"/>
        <v xml:space="preserve">2, 0x24, 0x50, 0x00, 0x00, </v>
      </c>
      <c r="AR1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 t="shared" si="20"/>
        <v xml:space="preserve">1, 0x00, 0x00, 0x14, 0x20, </v>
      </c>
      <c r="AR1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</v>
      </c>
    </row>
    <row r="12" spans="1:44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1" t="str">
        <f t="shared" si="20"/>
        <v xml:space="preserve">0, 0x00, 0x00, 0x00, 0x00, </v>
      </c>
      <c r="AR1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</v>
      </c>
    </row>
    <row r="13" spans="1:44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1" t="str">
        <f t="shared" si="20"/>
        <v xml:space="preserve">0, 0x00, 0x00, 0x00, 0x00, </v>
      </c>
      <c r="AR1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</v>
      </c>
    </row>
    <row r="14" spans="1:44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1" t="str">
        <f t="shared" si="20"/>
        <v xml:space="preserve">0, 0x00, 0x00, 0x00, 0x00, </v>
      </c>
      <c r="AR1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</v>
      </c>
    </row>
    <row r="15" spans="1:44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1" t="str">
        <f t="shared" si="20"/>
        <v xml:space="preserve">0, 0x00, 0x00, 0x00, 0x00, </v>
      </c>
      <c r="AR1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</v>
      </c>
    </row>
    <row r="16" spans="1:44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1" t="str">
        <f t="shared" si="20"/>
        <v xml:space="preserve">0, 0x00, 0x00, 0x00, 0x00, </v>
      </c>
      <c r="AR1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</v>
      </c>
    </row>
    <row r="17" spans="1:44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1" t="str">
        <f t="shared" si="20"/>
        <v xml:space="preserve">0, 0x00, 0x00, 0x00, 0x00, </v>
      </c>
      <c r="AR1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</v>
      </c>
    </row>
    <row r="18" spans="1:44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1" t="str">
        <f t="shared" si="20"/>
        <v xml:space="preserve">0, 0x00, 0x00, 0x00, 0x00, </v>
      </c>
      <c r="AR1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</v>
      </c>
    </row>
    <row r="19" spans="1:44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1" t="str">
        <f t="shared" si="20"/>
        <v xml:space="preserve">0, 0x00, 0x00, 0x00, 0x00, </v>
      </c>
      <c r="AR1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</v>
      </c>
    </row>
    <row r="20" spans="1:44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1" t="str">
        <f t="shared" si="20"/>
        <v xml:space="preserve">0, 0x00, 0x00, 0x00, 0x00, </v>
      </c>
      <c r="AR2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1" spans="1:44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1" t="str">
        <f t="shared" si="20"/>
        <v xml:space="preserve">0, 0x00, 0x00, 0x00, 0x00, </v>
      </c>
      <c r="AR2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2" spans="1:44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1" t="str">
        <f t="shared" si="20"/>
        <v xml:space="preserve">0, 0x00, 0x00, 0x00, 0x00, </v>
      </c>
      <c r="AR2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3" spans="1:44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1" t="str">
        <f t="shared" si="20"/>
        <v xml:space="preserve">0, 0x00, 0x00, 0x00, 0x00, </v>
      </c>
      <c r="AR2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4" spans="1:44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1" t="str">
        <f t="shared" si="20"/>
        <v xml:space="preserve">0, 0x00, 0x00, 0x00, 0x00, </v>
      </c>
      <c r="AR2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44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1" t="str">
        <f t="shared" si="20"/>
        <v xml:space="preserve">0, 0x00, 0x00, 0x00, 0x00, </v>
      </c>
      <c r="AR2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6" spans="1:44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1" t="str">
        <f t="shared" si="20"/>
        <v xml:space="preserve">0, 0x00, 0x00, 0x00, 0x00, </v>
      </c>
      <c r="AR2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7" spans="1:44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1" t="str">
        <f t="shared" si="20"/>
        <v xml:space="preserve">0, 0x00, 0x00, 0x00, 0x00, </v>
      </c>
      <c r="AR2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8" spans="1:44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1" t="str">
        <f t="shared" si="20"/>
        <v xml:space="preserve">0, 0x00, 0x00, 0x00, 0x00, </v>
      </c>
      <c r="AR2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9" spans="1:4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1" t="str">
        <f t="shared" si="20"/>
        <v xml:space="preserve">0, 0x00, 0x00, 0x00, 0x00, </v>
      </c>
      <c r="AR2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0" spans="1:4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1" t="str">
        <f t="shared" si="20"/>
        <v xml:space="preserve">0, 0x00, 0x00, 0x00, 0x00, </v>
      </c>
      <c r="AR3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1" spans="1:4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1" t="str">
        <f t="shared" si="20"/>
        <v xml:space="preserve">0, 0x00, 0x00, 0x00, 0x00, </v>
      </c>
      <c r="AR3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2" spans="1:4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1" t="str">
        <f t="shared" si="20"/>
        <v xml:space="preserve">0, 0x00, 0x00, 0x00, 0x00, </v>
      </c>
      <c r="AR3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3" spans="1:44" x14ac:dyDescent="0.25">
      <c r="A33" s="11">
        <f>States_Design!D35</f>
        <v>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0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0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0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0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2">CONCATENATE("0x",BIN2HEX(CONCATENATE(C33,D33,E33,F33,G33,H33,I33,J33),2))</f>
        <v>0x00</v>
      </c>
      <c r="AL33" s="11" t="str">
        <f t="shared" ref="AL33:AL96" si="23">CONCATENATE("0x",BIN2HEX(CONCATENATE(K33,L33,M33,N33,O33,P33,Q33,R33),2))</f>
        <v>0x00</v>
      </c>
      <c r="AN33" s="11" t="str">
        <f t="shared" ref="AN33:AN96" si="24">CONCATENATE("0x",BIN2HEX(CONCATENATE(T33,U33,V33,W33,X33,Y33,Z33,AA33),2))</f>
        <v>0x00</v>
      </c>
      <c r="AO33" s="11" t="str">
        <f t="shared" ref="AO33:AO96" si="25">CONCATENATE("0x",BIN2HEX(CONCATENATE(AB33,AC33,AD33,AE33,AF33,AG33,AH33,AI33),2))</f>
        <v>0x00</v>
      </c>
      <c r="AQ33" s="11" t="str">
        <f t="shared" si="20"/>
        <v xml:space="preserve">0, 0x00, 0x00, 0x00, 0x00, </v>
      </c>
      <c r="AR33" s="11" t="str">
        <f t="shared" ref="AR33:AR96" si="26">CONCATENATE(AR32,AQ33)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4" spans="1:44" x14ac:dyDescent="0.25">
      <c r="A34" s="11">
        <f>States_Design!D36</f>
        <v>0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0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0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0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0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2"/>
        <v>0x00</v>
      </c>
      <c r="AL34" s="11" t="str">
        <f t="shared" si="23"/>
        <v>0x00</v>
      </c>
      <c r="AN34" s="11" t="str">
        <f t="shared" si="24"/>
        <v>0x00</v>
      </c>
      <c r="AO34" s="11" t="str">
        <f t="shared" si="25"/>
        <v>0x00</v>
      </c>
      <c r="AQ34" s="11" t="str">
        <f t="shared" si="20"/>
        <v xml:space="preserve">0, 0x00, 0x00, 0x00, 0x00, </v>
      </c>
      <c r="AR3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5" spans="1:44" x14ac:dyDescent="0.25">
      <c r="A35" s="11">
        <f>States_Design!D37</f>
        <v>0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0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0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0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0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2"/>
        <v>0x00</v>
      </c>
      <c r="AL35" s="11" t="str">
        <f t="shared" si="23"/>
        <v>0x00</v>
      </c>
      <c r="AN35" s="11" t="str">
        <f t="shared" si="24"/>
        <v>0x00</v>
      </c>
      <c r="AO35" s="11" t="str">
        <f t="shared" si="25"/>
        <v>0x00</v>
      </c>
      <c r="AQ35" s="11" t="str">
        <f t="shared" si="20"/>
        <v xml:space="preserve">0, 0x00, 0x00, 0x00, 0x00, </v>
      </c>
      <c r="AR3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6" spans="1:44" x14ac:dyDescent="0.25">
      <c r="A36" s="11">
        <f>States_Design!D38</f>
        <v>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0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0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0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0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2"/>
        <v>0x00</v>
      </c>
      <c r="AL36" s="11" t="str">
        <f t="shared" si="23"/>
        <v>0x00</v>
      </c>
      <c r="AN36" s="11" t="str">
        <f t="shared" si="24"/>
        <v>0x00</v>
      </c>
      <c r="AO36" s="11" t="str">
        <f t="shared" si="25"/>
        <v>0x00</v>
      </c>
      <c r="AQ36" s="11" t="str">
        <f t="shared" si="20"/>
        <v xml:space="preserve">0, 0x00, 0x00, 0x00, 0x00, </v>
      </c>
      <c r="AR3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7" spans="1:44" x14ac:dyDescent="0.25">
      <c r="A37" s="11">
        <f>States_Design!D39</f>
        <v>0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0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0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0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0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2"/>
        <v>0x00</v>
      </c>
      <c r="AL37" s="11" t="str">
        <f t="shared" si="23"/>
        <v>0x00</v>
      </c>
      <c r="AN37" s="11" t="str">
        <f t="shared" si="24"/>
        <v>0x00</v>
      </c>
      <c r="AO37" s="11" t="str">
        <f t="shared" si="25"/>
        <v>0x00</v>
      </c>
      <c r="AQ37" s="11" t="str">
        <f t="shared" si="20"/>
        <v xml:space="preserve">0, 0x00, 0x00, 0x00, 0x00, </v>
      </c>
      <c r="AR3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8" spans="1:44" x14ac:dyDescent="0.25">
      <c r="A38" s="11">
        <f>States_Design!D40</f>
        <v>0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0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0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0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0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2"/>
        <v>0x00</v>
      </c>
      <c r="AL38" s="11" t="str">
        <f t="shared" si="23"/>
        <v>0x00</v>
      </c>
      <c r="AN38" s="11" t="str">
        <f t="shared" si="24"/>
        <v>0x00</v>
      </c>
      <c r="AO38" s="11" t="str">
        <f t="shared" si="25"/>
        <v>0x00</v>
      </c>
      <c r="AQ38" s="11" t="str">
        <f t="shared" si="20"/>
        <v xml:space="preserve">0, 0x00, 0x00, 0x00, 0x00, </v>
      </c>
      <c r="AR3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9" spans="1:44" x14ac:dyDescent="0.25">
      <c r="A39" s="11">
        <f>States_Design!D41</f>
        <v>0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0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0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0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0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2"/>
        <v>0x00</v>
      </c>
      <c r="AL39" s="11" t="str">
        <f t="shared" si="23"/>
        <v>0x00</v>
      </c>
      <c r="AN39" s="11" t="str">
        <f t="shared" si="24"/>
        <v>0x00</v>
      </c>
      <c r="AO39" s="11" t="str">
        <f t="shared" si="25"/>
        <v>0x00</v>
      </c>
      <c r="AQ39" s="11" t="str">
        <f t="shared" si="20"/>
        <v xml:space="preserve">0, 0x00, 0x00, 0x00, 0x00, </v>
      </c>
      <c r="AR3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0" spans="1:44" x14ac:dyDescent="0.25">
      <c r="A40" s="11">
        <f>States_Design!D42</f>
        <v>0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0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0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0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0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2"/>
        <v>0x00</v>
      </c>
      <c r="AL40" s="11" t="str">
        <f t="shared" si="23"/>
        <v>0x00</v>
      </c>
      <c r="AN40" s="11" t="str">
        <f t="shared" si="24"/>
        <v>0x00</v>
      </c>
      <c r="AO40" s="11" t="str">
        <f t="shared" si="25"/>
        <v>0x00</v>
      </c>
      <c r="AQ40" s="11" t="str">
        <f t="shared" si="20"/>
        <v xml:space="preserve">0, 0x00, 0x00, 0x00, 0x00, </v>
      </c>
      <c r="AR4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1" spans="1:44" x14ac:dyDescent="0.25">
      <c r="A41" s="11">
        <f>States_Design!D43</f>
        <v>0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0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0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0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0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2"/>
        <v>0x00</v>
      </c>
      <c r="AL41" s="11" t="str">
        <f t="shared" si="23"/>
        <v>0x00</v>
      </c>
      <c r="AN41" s="11" t="str">
        <f t="shared" si="24"/>
        <v>0x00</v>
      </c>
      <c r="AO41" s="11" t="str">
        <f t="shared" si="25"/>
        <v>0x00</v>
      </c>
      <c r="AQ41" s="11" t="str">
        <f t="shared" si="20"/>
        <v xml:space="preserve">0, 0x00, 0x00, 0x00, 0x00, </v>
      </c>
      <c r="AR4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2" spans="1:44" x14ac:dyDescent="0.25">
      <c r="A42" s="11">
        <f>States_Design!D44</f>
        <v>0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0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0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0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0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2"/>
        <v>0x00</v>
      </c>
      <c r="AL42" s="11" t="str">
        <f t="shared" si="23"/>
        <v>0x00</v>
      </c>
      <c r="AN42" s="11" t="str">
        <f t="shared" si="24"/>
        <v>0x00</v>
      </c>
      <c r="AO42" s="11" t="str">
        <f t="shared" si="25"/>
        <v>0x00</v>
      </c>
      <c r="AQ42" s="11" t="str">
        <f t="shared" si="20"/>
        <v xml:space="preserve">0, 0x00, 0x00, 0x00, 0x00, </v>
      </c>
      <c r="AR4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3" spans="1:44" x14ac:dyDescent="0.25">
      <c r="A43" s="11">
        <f>States_Design!D45</f>
        <v>0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0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0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0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0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2"/>
        <v>0x00</v>
      </c>
      <c r="AL43" s="11" t="str">
        <f t="shared" si="23"/>
        <v>0x00</v>
      </c>
      <c r="AN43" s="11" t="str">
        <f t="shared" si="24"/>
        <v>0x00</v>
      </c>
      <c r="AO43" s="11" t="str">
        <f t="shared" si="25"/>
        <v>0x00</v>
      </c>
      <c r="AQ43" s="11" t="str">
        <f t="shared" si="20"/>
        <v xml:space="preserve">0, 0x00, 0x00, 0x00, 0x00, </v>
      </c>
      <c r="AR4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2"/>
        <v>0x00</v>
      </c>
      <c r="AL44" s="11" t="str">
        <f t="shared" si="23"/>
        <v>0x00</v>
      </c>
      <c r="AN44" s="11" t="str">
        <f t="shared" si="24"/>
        <v>0x00</v>
      </c>
      <c r="AO44" s="11" t="str">
        <f t="shared" si="25"/>
        <v>0x00</v>
      </c>
      <c r="AQ44" s="11" t="str">
        <f t="shared" si="20"/>
        <v xml:space="preserve">0, 0x00, 0x00, 0x00, 0x00, </v>
      </c>
      <c r="AR4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2"/>
        <v>0x00</v>
      </c>
      <c r="AL45" s="11" t="str">
        <f t="shared" si="23"/>
        <v>0x00</v>
      </c>
      <c r="AN45" s="11" t="str">
        <f t="shared" si="24"/>
        <v>0x00</v>
      </c>
      <c r="AO45" s="11" t="str">
        <f t="shared" si="25"/>
        <v>0x00</v>
      </c>
      <c r="AQ45" s="11" t="str">
        <f t="shared" si="20"/>
        <v xml:space="preserve">0, 0x00, 0x00, 0x00, 0x00, </v>
      </c>
      <c r="AR4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2"/>
        <v>0x00</v>
      </c>
      <c r="AL46" s="11" t="str">
        <f t="shared" si="23"/>
        <v>0x00</v>
      </c>
      <c r="AN46" s="11" t="str">
        <f t="shared" si="24"/>
        <v>0x00</v>
      </c>
      <c r="AO46" s="11" t="str">
        <f t="shared" si="25"/>
        <v>0x00</v>
      </c>
      <c r="AQ46" s="11" t="str">
        <f t="shared" si="20"/>
        <v xml:space="preserve">0, 0x00, 0x00, 0x00, 0x00, </v>
      </c>
      <c r="AR4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2"/>
        <v>0x00</v>
      </c>
      <c r="AL47" s="11" t="str">
        <f t="shared" si="23"/>
        <v>0x00</v>
      </c>
      <c r="AN47" s="11" t="str">
        <f t="shared" si="24"/>
        <v>0x00</v>
      </c>
      <c r="AO47" s="11" t="str">
        <f t="shared" si="25"/>
        <v>0x00</v>
      </c>
      <c r="AQ47" s="11" t="str">
        <f t="shared" si="20"/>
        <v xml:space="preserve">0, 0x00, 0x00, 0x00, 0x00, </v>
      </c>
      <c r="AR4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2"/>
        <v>0x00</v>
      </c>
      <c r="AL48" s="11" t="str">
        <f t="shared" si="23"/>
        <v>0x00</v>
      </c>
      <c r="AN48" s="11" t="str">
        <f t="shared" si="24"/>
        <v>0x00</v>
      </c>
      <c r="AO48" s="11" t="str">
        <f t="shared" si="25"/>
        <v>0x00</v>
      </c>
      <c r="AQ48" s="11" t="str">
        <f t="shared" si="20"/>
        <v xml:space="preserve">0, 0x00, 0x00, 0x00, 0x00, </v>
      </c>
      <c r="AR4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2"/>
        <v>0x00</v>
      </c>
      <c r="AL49" s="11" t="str">
        <f t="shared" si="23"/>
        <v>0x00</v>
      </c>
      <c r="AN49" s="11" t="str">
        <f t="shared" si="24"/>
        <v>0x00</v>
      </c>
      <c r="AO49" s="11" t="str">
        <f t="shared" si="25"/>
        <v>0x00</v>
      </c>
      <c r="AQ49" s="11" t="str">
        <f t="shared" si="20"/>
        <v xml:space="preserve">0, 0x00, 0x00, 0x00, 0x00, </v>
      </c>
      <c r="AR4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2"/>
        <v>0x00</v>
      </c>
      <c r="AL50" s="11" t="str">
        <f t="shared" si="23"/>
        <v>0x00</v>
      </c>
      <c r="AN50" s="11" t="str">
        <f t="shared" si="24"/>
        <v>0x00</v>
      </c>
      <c r="AO50" s="11" t="str">
        <f t="shared" si="25"/>
        <v>0x00</v>
      </c>
      <c r="AQ50" s="11" t="str">
        <f t="shared" si="20"/>
        <v xml:space="preserve">0, 0x00, 0x00, 0x00, 0x00, </v>
      </c>
      <c r="AR5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2"/>
        <v>0x00</v>
      </c>
      <c r="AL51" s="11" t="str">
        <f t="shared" si="23"/>
        <v>0x00</v>
      </c>
      <c r="AN51" s="11" t="str">
        <f t="shared" si="24"/>
        <v>0x00</v>
      </c>
      <c r="AO51" s="11" t="str">
        <f t="shared" si="25"/>
        <v>0x00</v>
      </c>
      <c r="AQ51" s="11" t="str">
        <f t="shared" si="20"/>
        <v xml:space="preserve">0, 0x00, 0x00, 0x00, 0x00, </v>
      </c>
      <c r="AR5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2"/>
        <v>0x00</v>
      </c>
      <c r="AL52" s="11" t="str">
        <f t="shared" si="23"/>
        <v>0x00</v>
      </c>
      <c r="AN52" s="11" t="str">
        <f t="shared" si="24"/>
        <v>0x00</v>
      </c>
      <c r="AO52" s="11" t="str">
        <f t="shared" si="25"/>
        <v>0x00</v>
      </c>
      <c r="AQ52" s="11" t="str">
        <f t="shared" si="20"/>
        <v xml:space="preserve">0, 0x00, 0x00, 0x00, 0x00, </v>
      </c>
      <c r="AR5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2"/>
        <v>0x00</v>
      </c>
      <c r="AL53" s="11" t="str">
        <f t="shared" si="23"/>
        <v>0x00</v>
      </c>
      <c r="AN53" s="11" t="str">
        <f t="shared" si="24"/>
        <v>0x00</v>
      </c>
      <c r="AO53" s="11" t="str">
        <f t="shared" si="25"/>
        <v>0x00</v>
      </c>
      <c r="AQ53" s="11" t="str">
        <f t="shared" si="20"/>
        <v xml:space="preserve">0, 0x00, 0x00, 0x00, 0x00, </v>
      </c>
      <c r="AR5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2"/>
        <v>0x00</v>
      </c>
      <c r="AL54" s="11" t="str">
        <f t="shared" si="23"/>
        <v>0x00</v>
      </c>
      <c r="AN54" s="11" t="str">
        <f t="shared" si="24"/>
        <v>0x00</v>
      </c>
      <c r="AO54" s="11" t="str">
        <f t="shared" si="25"/>
        <v>0x00</v>
      </c>
      <c r="AQ54" s="11" t="str">
        <f t="shared" si="20"/>
        <v xml:space="preserve">0, 0x00, 0x00, 0x00, 0x00, </v>
      </c>
      <c r="AR5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2"/>
        <v>0x00</v>
      </c>
      <c r="AL55" s="11" t="str">
        <f t="shared" si="23"/>
        <v>0x00</v>
      </c>
      <c r="AN55" s="11" t="str">
        <f t="shared" si="24"/>
        <v>0x00</v>
      </c>
      <c r="AO55" s="11" t="str">
        <f t="shared" si="25"/>
        <v>0x00</v>
      </c>
      <c r="AQ55" s="11" t="str">
        <f t="shared" si="20"/>
        <v xml:space="preserve">0, 0x00, 0x00, 0x00, 0x00, </v>
      </c>
      <c r="AR5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2"/>
        <v>0x00</v>
      </c>
      <c r="AL56" s="11" t="str">
        <f t="shared" si="23"/>
        <v>0x00</v>
      </c>
      <c r="AN56" s="11" t="str">
        <f t="shared" si="24"/>
        <v>0x00</v>
      </c>
      <c r="AO56" s="11" t="str">
        <f t="shared" si="25"/>
        <v>0x00</v>
      </c>
      <c r="AQ56" s="11" t="str">
        <f t="shared" si="20"/>
        <v xml:space="preserve">0, 0x00, 0x00, 0x00, 0x00, </v>
      </c>
      <c r="AR5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2"/>
        <v>0x00</v>
      </c>
      <c r="AL57" s="11" t="str">
        <f t="shared" si="23"/>
        <v>0x00</v>
      </c>
      <c r="AN57" s="11" t="str">
        <f t="shared" si="24"/>
        <v>0x00</v>
      </c>
      <c r="AO57" s="11" t="str">
        <f t="shared" si="25"/>
        <v>0x00</v>
      </c>
      <c r="AQ57" s="11" t="str">
        <f t="shared" si="20"/>
        <v xml:space="preserve">0, 0x00, 0x00, 0x00, 0x00, </v>
      </c>
      <c r="AR5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2"/>
        <v>0x00</v>
      </c>
      <c r="AL58" s="11" t="str">
        <f t="shared" si="23"/>
        <v>0x00</v>
      </c>
      <c r="AN58" s="11" t="str">
        <f t="shared" si="24"/>
        <v>0x00</v>
      </c>
      <c r="AO58" s="11" t="str">
        <f t="shared" si="25"/>
        <v>0x00</v>
      </c>
      <c r="AQ58" s="11" t="str">
        <f t="shared" si="20"/>
        <v xml:space="preserve">0, 0x00, 0x00, 0x00, 0x00, </v>
      </c>
      <c r="AR5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2"/>
        <v>0x00</v>
      </c>
      <c r="AL59" s="11" t="str">
        <f t="shared" si="23"/>
        <v>0x00</v>
      </c>
      <c r="AN59" s="11" t="str">
        <f t="shared" si="24"/>
        <v>0x00</v>
      </c>
      <c r="AO59" s="11" t="str">
        <f t="shared" si="25"/>
        <v>0x00</v>
      </c>
      <c r="AQ59" s="11" t="str">
        <f t="shared" si="20"/>
        <v xml:space="preserve">0, 0x00, 0x00, 0x00, 0x00, </v>
      </c>
      <c r="AR5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2"/>
        <v>0x00</v>
      </c>
      <c r="AL60" s="11" t="str">
        <f t="shared" si="23"/>
        <v>0x00</v>
      </c>
      <c r="AN60" s="11" t="str">
        <f t="shared" si="24"/>
        <v>0x00</v>
      </c>
      <c r="AO60" s="11" t="str">
        <f t="shared" si="25"/>
        <v>0x00</v>
      </c>
      <c r="AQ60" s="11" t="str">
        <f t="shared" si="20"/>
        <v xml:space="preserve">0, 0x00, 0x00, 0x00, 0x00, </v>
      </c>
      <c r="AR6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2"/>
        <v>0x00</v>
      </c>
      <c r="AL61" s="11" t="str">
        <f t="shared" si="23"/>
        <v>0x00</v>
      </c>
      <c r="AN61" s="11" t="str">
        <f t="shared" si="24"/>
        <v>0x00</v>
      </c>
      <c r="AO61" s="11" t="str">
        <f t="shared" si="25"/>
        <v>0x00</v>
      </c>
      <c r="AQ61" s="11" t="str">
        <f t="shared" si="20"/>
        <v xml:space="preserve">0, 0x00, 0x00, 0x00, 0x00, </v>
      </c>
      <c r="AR6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2"/>
        <v>0x00</v>
      </c>
      <c r="AL62" s="11" t="str">
        <f t="shared" si="23"/>
        <v>0x00</v>
      </c>
      <c r="AN62" s="11" t="str">
        <f t="shared" si="24"/>
        <v>0x00</v>
      </c>
      <c r="AO62" s="11" t="str">
        <f t="shared" si="25"/>
        <v>0x00</v>
      </c>
      <c r="AQ62" s="11" t="str">
        <f t="shared" si="20"/>
        <v xml:space="preserve">0, 0x00, 0x00, 0x00, 0x00, </v>
      </c>
      <c r="AR6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2"/>
        <v>0x00</v>
      </c>
      <c r="AL63" s="11" t="str">
        <f t="shared" si="23"/>
        <v>0x00</v>
      </c>
      <c r="AN63" s="11" t="str">
        <f t="shared" si="24"/>
        <v>0x00</v>
      </c>
      <c r="AO63" s="11" t="str">
        <f t="shared" si="25"/>
        <v>0x00</v>
      </c>
      <c r="AQ63" s="11" t="str">
        <f t="shared" si="20"/>
        <v xml:space="preserve">0, 0x00, 0x00, 0x00, 0x00, </v>
      </c>
      <c r="AR6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2"/>
        <v>0x00</v>
      </c>
      <c r="AL64" s="11" t="str">
        <f t="shared" si="23"/>
        <v>0x00</v>
      </c>
      <c r="AN64" s="11" t="str">
        <f t="shared" si="24"/>
        <v>0x00</v>
      </c>
      <c r="AO64" s="11" t="str">
        <f t="shared" si="25"/>
        <v>0x00</v>
      </c>
      <c r="AQ64" s="11" t="str">
        <f t="shared" si="20"/>
        <v xml:space="preserve">0, 0x00, 0x00, 0x00, 0x00, </v>
      </c>
      <c r="AR6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2"/>
        <v>0x00</v>
      </c>
      <c r="AL65" s="11" t="str">
        <f t="shared" si="23"/>
        <v>0x00</v>
      </c>
      <c r="AN65" s="11" t="str">
        <f t="shared" si="24"/>
        <v>0x00</v>
      </c>
      <c r="AO65" s="11" t="str">
        <f t="shared" si="25"/>
        <v>0x00</v>
      </c>
      <c r="AQ65" s="11" t="str">
        <f t="shared" si="20"/>
        <v xml:space="preserve">0, 0x00, 0x00, 0x00, 0x00, </v>
      </c>
      <c r="AR6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2"/>
        <v>0x00</v>
      </c>
      <c r="AL66" s="11" t="str">
        <f t="shared" si="23"/>
        <v>0x00</v>
      </c>
      <c r="AN66" s="11" t="str">
        <f t="shared" si="24"/>
        <v>0x00</v>
      </c>
      <c r="AO66" s="11" t="str">
        <f t="shared" si="25"/>
        <v>0x00</v>
      </c>
      <c r="AQ66" s="11" t="str">
        <f t="shared" si="20"/>
        <v xml:space="preserve">0, 0x00, 0x00, 0x00, 0x00, </v>
      </c>
      <c r="AR6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2"/>
        <v>0x00</v>
      </c>
      <c r="AL67" s="11" t="str">
        <f t="shared" si="23"/>
        <v>0x00</v>
      </c>
      <c r="AN67" s="11" t="str">
        <f t="shared" si="24"/>
        <v>0x00</v>
      </c>
      <c r="AO67" s="11" t="str">
        <f t="shared" si="25"/>
        <v>0x00</v>
      </c>
      <c r="AQ67" s="11" t="str">
        <f t="shared" si="20"/>
        <v xml:space="preserve">0, 0x00, 0x00, 0x00, 0x00, </v>
      </c>
      <c r="AR6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2"/>
        <v>0x00</v>
      </c>
      <c r="AL68" s="11" t="str">
        <f t="shared" si="23"/>
        <v>0x00</v>
      </c>
      <c r="AN68" s="11" t="str">
        <f t="shared" si="24"/>
        <v>0x00</v>
      </c>
      <c r="AO68" s="11" t="str">
        <f t="shared" si="25"/>
        <v>0x00</v>
      </c>
      <c r="AQ68" s="11" t="str">
        <f t="shared" ref="AQ68:AQ131" si="27">CONCATENATE(A68,", ",AK68,", ",AL68,", ",AN68,", ",AO68,", ")</f>
        <v xml:space="preserve">0, 0x00, 0x00, 0x00, 0x00, </v>
      </c>
      <c r="AR6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2"/>
        <v>0x00</v>
      </c>
      <c r="AL69" s="11" t="str">
        <f t="shared" si="23"/>
        <v>0x00</v>
      </c>
      <c r="AN69" s="11" t="str">
        <f t="shared" si="24"/>
        <v>0x00</v>
      </c>
      <c r="AO69" s="11" t="str">
        <f t="shared" si="25"/>
        <v>0x00</v>
      </c>
      <c r="AQ69" s="11" t="str">
        <f t="shared" si="27"/>
        <v xml:space="preserve">0, 0x00, 0x00, 0x00, 0x00, </v>
      </c>
      <c r="AR6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2"/>
        <v>0x00</v>
      </c>
      <c r="AL70" s="11" t="str">
        <f t="shared" si="23"/>
        <v>0x00</v>
      </c>
      <c r="AN70" s="11" t="str">
        <f t="shared" si="24"/>
        <v>0x00</v>
      </c>
      <c r="AO70" s="11" t="str">
        <f t="shared" si="25"/>
        <v>0x00</v>
      </c>
      <c r="AQ70" s="11" t="str">
        <f t="shared" si="27"/>
        <v xml:space="preserve">0, 0x00, 0x00, 0x00, 0x00, </v>
      </c>
      <c r="AR7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2"/>
        <v>0x00</v>
      </c>
      <c r="AL71" s="11" t="str">
        <f t="shared" si="23"/>
        <v>0x00</v>
      </c>
      <c r="AN71" s="11" t="str">
        <f t="shared" si="24"/>
        <v>0x00</v>
      </c>
      <c r="AO71" s="11" t="str">
        <f t="shared" si="25"/>
        <v>0x00</v>
      </c>
      <c r="AQ71" s="11" t="str">
        <f t="shared" si="27"/>
        <v xml:space="preserve">0, 0x00, 0x00, 0x00, 0x00, </v>
      </c>
      <c r="AR7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2"/>
        <v>0x00</v>
      </c>
      <c r="AL72" s="11" t="str">
        <f t="shared" si="23"/>
        <v>0x00</v>
      </c>
      <c r="AN72" s="11" t="str">
        <f t="shared" si="24"/>
        <v>0x00</v>
      </c>
      <c r="AO72" s="11" t="str">
        <f t="shared" si="25"/>
        <v>0x00</v>
      </c>
      <c r="AQ72" s="11" t="str">
        <f t="shared" si="27"/>
        <v xml:space="preserve">0, 0x00, 0x00, 0x00, 0x00, </v>
      </c>
      <c r="AR7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2"/>
        <v>0x00</v>
      </c>
      <c r="AL73" s="11" t="str">
        <f t="shared" si="23"/>
        <v>0x00</v>
      </c>
      <c r="AN73" s="11" t="str">
        <f t="shared" si="24"/>
        <v>0x00</v>
      </c>
      <c r="AO73" s="11" t="str">
        <f t="shared" si="25"/>
        <v>0x00</v>
      </c>
      <c r="AQ73" s="11" t="str">
        <f t="shared" si="27"/>
        <v xml:space="preserve">0, 0x00, 0x00, 0x00, 0x00, </v>
      </c>
      <c r="AR7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2"/>
        <v>0x00</v>
      </c>
      <c r="AL74" s="11" t="str">
        <f t="shared" si="23"/>
        <v>0x00</v>
      </c>
      <c r="AN74" s="11" t="str">
        <f t="shared" si="24"/>
        <v>0x00</v>
      </c>
      <c r="AO74" s="11" t="str">
        <f t="shared" si="25"/>
        <v>0x00</v>
      </c>
      <c r="AQ74" s="11" t="str">
        <f t="shared" si="27"/>
        <v xml:space="preserve">0, 0x00, 0x00, 0x00, 0x00, </v>
      </c>
      <c r="AR7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2"/>
        <v>0x00</v>
      </c>
      <c r="AL75" s="11" t="str">
        <f t="shared" si="23"/>
        <v>0x00</v>
      </c>
      <c r="AN75" s="11" t="str">
        <f t="shared" si="24"/>
        <v>0x00</v>
      </c>
      <c r="AO75" s="11" t="str">
        <f t="shared" si="25"/>
        <v>0x00</v>
      </c>
      <c r="AQ75" s="11" t="str">
        <f t="shared" si="27"/>
        <v xml:space="preserve">0, 0x00, 0x00, 0x00, 0x00, </v>
      </c>
      <c r="AR7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2"/>
        <v>0x00</v>
      </c>
      <c r="AL76" s="11" t="str">
        <f t="shared" si="23"/>
        <v>0x00</v>
      </c>
      <c r="AN76" s="11" t="str">
        <f t="shared" si="24"/>
        <v>0x00</v>
      </c>
      <c r="AO76" s="11" t="str">
        <f t="shared" si="25"/>
        <v>0x00</v>
      </c>
      <c r="AQ76" s="11" t="str">
        <f t="shared" si="27"/>
        <v xml:space="preserve">0, 0x00, 0x00, 0x00, 0x00, </v>
      </c>
      <c r="AR7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2"/>
        <v>0x00</v>
      </c>
      <c r="AL77" s="11" t="str">
        <f t="shared" si="23"/>
        <v>0x00</v>
      </c>
      <c r="AN77" s="11" t="str">
        <f t="shared" si="24"/>
        <v>0x00</v>
      </c>
      <c r="AO77" s="11" t="str">
        <f t="shared" si="25"/>
        <v>0x00</v>
      </c>
      <c r="AQ77" s="11" t="str">
        <f t="shared" si="27"/>
        <v xml:space="preserve">0, 0x00, 0x00, 0x00, 0x00, </v>
      </c>
      <c r="AR7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2"/>
        <v>0x00</v>
      </c>
      <c r="AL78" s="11" t="str">
        <f t="shared" si="23"/>
        <v>0x00</v>
      </c>
      <c r="AN78" s="11" t="str">
        <f t="shared" si="24"/>
        <v>0x00</v>
      </c>
      <c r="AO78" s="11" t="str">
        <f t="shared" si="25"/>
        <v>0x00</v>
      </c>
      <c r="AQ78" s="11" t="str">
        <f t="shared" si="27"/>
        <v xml:space="preserve">0, 0x00, 0x00, 0x00, 0x00, </v>
      </c>
      <c r="AR7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2"/>
        <v>0x00</v>
      </c>
      <c r="AL79" s="11" t="str">
        <f t="shared" si="23"/>
        <v>0x00</v>
      </c>
      <c r="AN79" s="11" t="str">
        <f t="shared" si="24"/>
        <v>0x00</v>
      </c>
      <c r="AO79" s="11" t="str">
        <f t="shared" si="25"/>
        <v>0x00</v>
      </c>
      <c r="AQ79" s="11" t="str">
        <f t="shared" si="27"/>
        <v xml:space="preserve">0, 0x00, 0x00, 0x00, 0x00, </v>
      </c>
      <c r="AR7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2"/>
        <v>0x00</v>
      </c>
      <c r="AL80" s="11" t="str">
        <f t="shared" si="23"/>
        <v>0x00</v>
      </c>
      <c r="AN80" s="11" t="str">
        <f t="shared" si="24"/>
        <v>0x00</v>
      </c>
      <c r="AO80" s="11" t="str">
        <f t="shared" si="25"/>
        <v>0x00</v>
      </c>
      <c r="AQ80" s="11" t="str">
        <f t="shared" si="27"/>
        <v xml:space="preserve">0, 0x00, 0x00, 0x00, 0x00, </v>
      </c>
      <c r="AR8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2"/>
        <v>0x00</v>
      </c>
      <c r="AL81" s="11" t="str">
        <f t="shared" si="23"/>
        <v>0x00</v>
      </c>
      <c r="AN81" s="11" t="str">
        <f t="shared" si="24"/>
        <v>0x00</v>
      </c>
      <c r="AO81" s="11" t="str">
        <f t="shared" si="25"/>
        <v>0x00</v>
      </c>
      <c r="AQ81" s="11" t="str">
        <f t="shared" si="27"/>
        <v xml:space="preserve">0, 0x00, 0x00, 0x00, 0x00, </v>
      </c>
      <c r="AR8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2"/>
        <v>0x00</v>
      </c>
      <c r="AL82" s="11" t="str">
        <f t="shared" si="23"/>
        <v>0x00</v>
      </c>
      <c r="AN82" s="11" t="str">
        <f t="shared" si="24"/>
        <v>0x00</v>
      </c>
      <c r="AO82" s="11" t="str">
        <f t="shared" si="25"/>
        <v>0x00</v>
      </c>
      <c r="AQ82" s="11" t="str">
        <f t="shared" si="27"/>
        <v xml:space="preserve">0, 0x00, 0x00, 0x00, 0x00, </v>
      </c>
      <c r="AR8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2"/>
        <v>0x00</v>
      </c>
      <c r="AL83" s="11" t="str">
        <f t="shared" si="23"/>
        <v>0x00</v>
      </c>
      <c r="AN83" s="11" t="str">
        <f t="shared" si="24"/>
        <v>0x00</v>
      </c>
      <c r="AO83" s="11" t="str">
        <f t="shared" si="25"/>
        <v>0x00</v>
      </c>
      <c r="AQ83" s="11" t="str">
        <f t="shared" si="27"/>
        <v xml:space="preserve">0, 0x00, 0x00, 0x00, 0x00, </v>
      </c>
      <c r="AR8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2"/>
        <v>0x00</v>
      </c>
      <c r="AL84" s="11" t="str">
        <f t="shared" si="23"/>
        <v>0x00</v>
      </c>
      <c r="AN84" s="11" t="str">
        <f t="shared" si="24"/>
        <v>0x00</v>
      </c>
      <c r="AO84" s="11" t="str">
        <f t="shared" si="25"/>
        <v>0x00</v>
      </c>
      <c r="AQ84" s="11" t="str">
        <f t="shared" si="27"/>
        <v xml:space="preserve">0, 0x00, 0x00, 0x00, 0x00, </v>
      </c>
      <c r="AR8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2"/>
        <v>0x00</v>
      </c>
      <c r="AL85" s="11" t="str">
        <f t="shared" si="23"/>
        <v>0x00</v>
      </c>
      <c r="AN85" s="11" t="str">
        <f t="shared" si="24"/>
        <v>0x00</v>
      </c>
      <c r="AO85" s="11" t="str">
        <f t="shared" si="25"/>
        <v>0x00</v>
      </c>
      <c r="AQ85" s="11" t="str">
        <f t="shared" si="27"/>
        <v xml:space="preserve">0, 0x00, 0x00, 0x00, 0x00, </v>
      </c>
      <c r="AR8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2"/>
        <v>0x00</v>
      </c>
      <c r="AL86" s="11" t="str">
        <f t="shared" si="23"/>
        <v>0x00</v>
      </c>
      <c r="AN86" s="11" t="str">
        <f t="shared" si="24"/>
        <v>0x00</v>
      </c>
      <c r="AO86" s="11" t="str">
        <f t="shared" si="25"/>
        <v>0x00</v>
      </c>
      <c r="AQ86" s="11" t="str">
        <f t="shared" si="27"/>
        <v xml:space="preserve">0, 0x00, 0x00, 0x00, 0x00, </v>
      </c>
      <c r="AR8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2"/>
        <v>0x00</v>
      </c>
      <c r="AL87" s="11" t="str">
        <f t="shared" si="23"/>
        <v>0x00</v>
      </c>
      <c r="AN87" s="11" t="str">
        <f t="shared" si="24"/>
        <v>0x00</v>
      </c>
      <c r="AO87" s="11" t="str">
        <f t="shared" si="25"/>
        <v>0x00</v>
      </c>
      <c r="AQ87" s="11" t="str">
        <f t="shared" si="27"/>
        <v xml:space="preserve">0, 0x00, 0x00, 0x00, 0x00, </v>
      </c>
      <c r="AR8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2"/>
        <v>0x00</v>
      </c>
      <c r="AL88" s="11" t="str">
        <f t="shared" si="23"/>
        <v>0x00</v>
      </c>
      <c r="AN88" s="11" t="str">
        <f t="shared" si="24"/>
        <v>0x00</v>
      </c>
      <c r="AO88" s="11" t="str">
        <f t="shared" si="25"/>
        <v>0x00</v>
      </c>
      <c r="AQ88" s="11" t="str">
        <f t="shared" si="27"/>
        <v xml:space="preserve">0, 0x00, 0x00, 0x00, 0x00, </v>
      </c>
      <c r="AR8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2"/>
        <v>0x00</v>
      </c>
      <c r="AL89" s="11" t="str">
        <f t="shared" si="23"/>
        <v>0x00</v>
      </c>
      <c r="AN89" s="11" t="str">
        <f t="shared" si="24"/>
        <v>0x00</v>
      </c>
      <c r="AO89" s="11" t="str">
        <f t="shared" si="25"/>
        <v>0x00</v>
      </c>
      <c r="AQ89" s="11" t="str">
        <f t="shared" si="27"/>
        <v xml:space="preserve">0, 0x00, 0x00, 0x00, 0x00, </v>
      </c>
      <c r="AR8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2"/>
        <v>0x00</v>
      </c>
      <c r="AL90" s="11" t="str">
        <f t="shared" si="23"/>
        <v>0x00</v>
      </c>
      <c r="AN90" s="11" t="str">
        <f t="shared" si="24"/>
        <v>0x00</v>
      </c>
      <c r="AO90" s="11" t="str">
        <f t="shared" si="25"/>
        <v>0x00</v>
      </c>
      <c r="AQ90" s="11" t="str">
        <f t="shared" si="27"/>
        <v xml:space="preserve">0, 0x00, 0x00, 0x00, 0x00, </v>
      </c>
      <c r="AR9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2"/>
        <v>0x00</v>
      </c>
      <c r="AL91" s="11" t="str">
        <f t="shared" si="23"/>
        <v>0x00</v>
      </c>
      <c r="AN91" s="11" t="str">
        <f t="shared" si="24"/>
        <v>0x00</v>
      </c>
      <c r="AO91" s="11" t="str">
        <f t="shared" si="25"/>
        <v>0x00</v>
      </c>
      <c r="AQ91" s="11" t="str">
        <f t="shared" si="27"/>
        <v xml:space="preserve">0, 0x00, 0x00, 0x00, 0x00, </v>
      </c>
      <c r="AR9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2"/>
        <v>0x00</v>
      </c>
      <c r="AL92" s="11" t="str">
        <f t="shared" si="23"/>
        <v>0x00</v>
      </c>
      <c r="AN92" s="11" t="str">
        <f t="shared" si="24"/>
        <v>0x00</v>
      </c>
      <c r="AO92" s="11" t="str">
        <f t="shared" si="25"/>
        <v>0x00</v>
      </c>
      <c r="AQ92" s="11" t="str">
        <f t="shared" si="27"/>
        <v xml:space="preserve">0, 0x00, 0x00, 0x00, 0x00, </v>
      </c>
      <c r="AR9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2"/>
        <v>0x00</v>
      </c>
      <c r="AL93" s="11" t="str">
        <f t="shared" si="23"/>
        <v>0x00</v>
      </c>
      <c r="AN93" s="11" t="str">
        <f t="shared" si="24"/>
        <v>0x00</v>
      </c>
      <c r="AO93" s="11" t="str">
        <f t="shared" si="25"/>
        <v>0x00</v>
      </c>
      <c r="AQ93" s="11" t="str">
        <f t="shared" si="27"/>
        <v xml:space="preserve">0, 0x00, 0x00, 0x00, 0x00, </v>
      </c>
      <c r="AR9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2"/>
        <v>0x00</v>
      </c>
      <c r="AL94" s="11" t="str">
        <f t="shared" si="23"/>
        <v>0x00</v>
      </c>
      <c r="AN94" s="11" t="str">
        <f t="shared" si="24"/>
        <v>0x00</v>
      </c>
      <c r="AO94" s="11" t="str">
        <f t="shared" si="25"/>
        <v>0x00</v>
      </c>
      <c r="AQ94" s="11" t="str">
        <f t="shared" si="27"/>
        <v xml:space="preserve">0, 0x00, 0x00, 0x00, 0x00, </v>
      </c>
      <c r="AR9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2"/>
        <v>0x00</v>
      </c>
      <c r="AL95" s="11" t="str">
        <f t="shared" si="23"/>
        <v>0x00</v>
      </c>
      <c r="AN95" s="11" t="str">
        <f t="shared" si="24"/>
        <v>0x00</v>
      </c>
      <c r="AO95" s="11" t="str">
        <f t="shared" si="25"/>
        <v>0x00</v>
      </c>
      <c r="AQ95" s="11" t="str">
        <f t="shared" si="27"/>
        <v xml:space="preserve">0, 0x00, 0x00, 0x00, 0x00, </v>
      </c>
      <c r="AR9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2"/>
        <v>0x00</v>
      </c>
      <c r="AL96" s="11" t="str">
        <f t="shared" si="23"/>
        <v>0x00</v>
      </c>
      <c r="AN96" s="11" t="str">
        <f t="shared" si="24"/>
        <v>0x00</v>
      </c>
      <c r="AO96" s="11" t="str">
        <f t="shared" si="25"/>
        <v>0x00</v>
      </c>
      <c r="AQ96" s="11" t="str">
        <f t="shared" si="27"/>
        <v xml:space="preserve">0, 0x00, 0x00, 0x00, 0x00, </v>
      </c>
      <c r="AR9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8">CONCATENATE("0x",BIN2HEX(CONCATENATE(C97,D97,E97,F97,G97,H97,I97,J97),2))</f>
        <v>0x00</v>
      </c>
      <c r="AL97" s="11" t="str">
        <f t="shared" ref="AL97:AL160" si="29">CONCATENATE("0x",BIN2HEX(CONCATENATE(K97,L97,M97,N97,O97,P97,Q97,R97),2))</f>
        <v>0x00</v>
      </c>
      <c r="AN97" s="11" t="str">
        <f t="shared" ref="AN97:AN160" si="30">CONCATENATE("0x",BIN2HEX(CONCATENATE(T97,U97,V97,W97,X97,Y97,Z97,AA97),2))</f>
        <v>0x00</v>
      </c>
      <c r="AO97" s="11" t="str">
        <f t="shared" ref="AO97:AO160" si="31">CONCATENATE("0x",BIN2HEX(CONCATENATE(AB97,AC97,AD97,AE97,AF97,AG97,AH97,AI97),2))</f>
        <v>0x00</v>
      </c>
      <c r="AQ97" s="11" t="str">
        <f t="shared" si="27"/>
        <v xml:space="preserve">0, 0x00, 0x00, 0x00, 0x00, </v>
      </c>
      <c r="AR97" s="11" t="str">
        <f t="shared" ref="AR97:AR160" si="32">CONCATENATE(AR96,AQ97)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8"/>
        <v>0x00</v>
      </c>
      <c r="AL98" s="11" t="str">
        <f t="shared" si="29"/>
        <v>0x00</v>
      </c>
      <c r="AN98" s="11" t="str">
        <f t="shared" si="30"/>
        <v>0x00</v>
      </c>
      <c r="AO98" s="11" t="str">
        <f t="shared" si="31"/>
        <v>0x00</v>
      </c>
      <c r="AQ98" s="11" t="str">
        <f t="shared" si="27"/>
        <v xml:space="preserve">0, 0x00, 0x00, 0x00, 0x00, </v>
      </c>
      <c r="AR9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8"/>
        <v>0x00</v>
      </c>
      <c r="AL99" s="11" t="str">
        <f t="shared" si="29"/>
        <v>0x00</v>
      </c>
      <c r="AN99" s="11" t="str">
        <f t="shared" si="30"/>
        <v>0x00</v>
      </c>
      <c r="AO99" s="11" t="str">
        <f t="shared" si="31"/>
        <v>0x00</v>
      </c>
      <c r="AQ99" s="11" t="str">
        <f t="shared" si="27"/>
        <v xml:space="preserve">0, 0x00, 0x00, 0x00, 0x00, </v>
      </c>
      <c r="AR9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8"/>
        <v>0x00</v>
      </c>
      <c r="AL100" s="11" t="str">
        <f t="shared" si="29"/>
        <v>0x00</v>
      </c>
      <c r="AN100" s="11" t="str">
        <f t="shared" si="30"/>
        <v>0x00</v>
      </c>
      <c r="AO100" s="11" t="str">
        <f t="shared" si="31"/>
        <v>0x00</v>
      </c>
      <c r="AQ100" s="11" t="str">
        <f t="shared" si="27"/>
        <v xml:space="preserve">0, 0x00, 0x00, 0x00, 0x00, </v>
      </c>
      <c r="AR10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8"/>
        <v>0x00</v>
      </c>
      <c r="AL101" s="11" t="str">
        <f t="shared" si="29"/>
        <v>0x00</v>
      </c>
      <c r="AN101" s="11" t="str">
        <f t="shared" si="30"/>
        <v>0x00</v>
      </c>
      <c r="AO101" s="11" t="str">
        <f t="shared" si="31"/>
        <v>0x00</v>
      </c>
      <c r="AQ101" s="11" t="str">
        <f t="shared" si="27"/>
        <v xml:space="preserve">0, 0x00, 0x00, 0x00, 0x00, </v>
      </c>
      <c r="AR10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8"/>
        <v>0x00</v>
      </c>
      <c r="AL102" s="11" t="str">
        <f t="shared" si="29"/>
        <v>0x00</v>
      </c>
      <c r="AN102" s="11" t="str">
        <f t="shared" si="30"/>
        <v>0x00</v>
      </c>
      <c r="AO102" s="11" t="str">
        <f t="shared" si="31"/>
        <v>0x00</v>
      </c>
      <c r="AQ102" s="11" t="str">
        <f t="shared" si="27"/>
        <v xml:space="preserve">0, 0x00, 0x00, 0x00, 0x00, </v>
      </c>
      <c r="AR10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8"/>
        <v>0x00</v>
      </c>
      <c r="AL103" s="11" t="str">
        <f t="shared" si="29"/>
        <v>0x00</v>
      </c>
      <c r="AN103" s="11" t="str">
        <f t="shared" si="30"/>
        <v>0x00</v>
      </c>
      <c r="AO103" s="11" t="str">
        <f t="shared" si="31"/>
        <v>0x00</v>
      </c>
      <c r="AQ103" s="11" t="str">
        <f t="shared" si="27"/>
        <v xml:space="preserve">0, 0x00, 0x00, 0x00, 0x00, </v>
      </c>
      <c r="AR10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8"/>
        <v>0x00</v>
      </c>
      <c r="AL104" s="11" t="str">
        <f t="shared" si="29"/>
        <v>0x00</v>
      </c>
      <c r="AN104" s="11" t="str">
        <f t="shared" si="30"/>
        <v>0x00</v>
      </c>
      <c r="AO104" s="11" t="str">
        <f t="shared" si="31"/>
        <v>0x00</v>
      </c>
      <c r="AQ104" s="11" t="str">
        <f t="shared" si="27"/>
        <v xml:space="preserve">0, 0x00, 0x00, 0x00, 0x00, </v>
      </c>
      <c r="AR10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8"/>
        <v>0x00</v>
      </c>
      <c r="AL105" s="11" t="str">
        <f t="shared" si="29"/>
        <v>0x00</v>
      </c>
      <c r="AN105" s="11" t="str">
        <f t="shared" si="30"/>
        <v>0x00</v>
      </c>
      <c r="AO105" s="11" t="str">
        <f t="shared" si="31"/>
        <v>0x00</v>
      </c>
      <c r="AQ105" s="11" t="str">
        <f t="shared" si="27"/>
        <v xml:space="preserve">0, 0x00, 0x00, 0x00, 0x00, </v>
      </c>
      <c r="AR10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8"/>
        <v>0x00</v>
      </c>
      <c r="AL106" s="11" t="str">
        <f t="shared" si="29"/>
        <v>0x00</v>
      </c>
      <c r="AN106" s="11" t="str">
        <f t="shared" si="30"/>
        <v>0x00</v>
      </c>
      <c r="AO106" s="11" t="str">
        <f t="shared" si="31"/>
        <v>0x00</v>
      </c>
      <c r="AQ106" s="11" t="str">
        <f t="shared" si="27"/>
        <v xml:space="preserve">0, 0x00, 0x00, 0x00, 0x00, </v>
      </c>
      <c r="AR10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8"/>
        <v>0x00</v>
      </c>
      <c r="AL107" s="11" t="str">
        <f t="shared" si="29"/>
        <v>0x00</v>
      </c>
      <c r="AN107" s="11" t="str">
        <f t="shared" si="30"/>
        <v>0x00</v>
      </c>
      <c r="AO107" s="11" t="str">
        <f t="shared" si="31"/>
        <v>0x00</v>
      </c>
      <c r="AQ107" s="11" t="str">
        <f t="shared" si="27"/>
        <v xml:space="preserve">0, 0x00, 0x00, 0x00, 0x00, </v>
      </c>
      <c r="AR10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8"/>
        <v>0x00</v>
      </c>
      <c r="AL108" s="11" t="str">
        <f t="shared" si="29"/>
        <v>0x00</v>
      </c>
      <c r="AN108" s="11" t="str">
        <f t="shared" si="30"/>
        <v>0x00</v>
      </c>
      <c r="AO108" s="11" t="str">
        <f t="shared" si="31"/>
        <v>0x00</v>
      </c>
      <c r="AQ108" s="11" t="str">
        <f t="shared" si="27"/>
        <v xml:space="preserve">0, 0x00, 0x00, 0x00, 0x00, </v>
      </c>
      <c r="AR10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8"/>
        <v>0x00</v>
      </c>
      <c r="AL109" s="11" t="str">
        <f t="shared" si="29"/>
        <v>0x00</v>
      </c>
      <c r="AN109" s="11" t="str">
        <f t="shared" si="30"/>
        <v>0x00</v>
      </c>
      <c r="AO109" s="11" t="str">
        <f t="shared" si="31"/>
        <v>0x00</v>
      </c>
      <c r="AQ109" s="11" t="str">
        <f t="shared" si="27"/>
        <v xml:space="preserve">0, 0x00, 0x00, 0x00, 0x00, </v>
      </c>
      <c r="AR10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8"/>
        <v>0x00</v>
      </c>
      <c r="AL110" s="11" t="str">
        <f t="shared" si="29"/>
        <v>0x00</v>
      </c>
      <c r="AN110" s="11" t="str">
        <f t="shared" si="30"/>
        <v>0x00</v>
      </c>
      <c r="AO110" s="11" t="str">
        <f t="shared" si="31"/>
        <v>0x00</v>
      </c>
      <c r="AQ110" s="11" t="str">
        <f t="shared" si="27"/>
        <v xml:space="preserve">0, 0x00, 0x00, 0x00, 0x00, </v>
      </c>
      <c r="AR11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8"/>
        <v>0x00</v>
      </c>
      <c r="AL111" s="11" t="str">
        <f t="shared" si="29"/>
        <v>0x00</v>
      </c>
      <c r="AN111" s="11" t="str">
        <f t="shared" si="30"/>
        <v>0x00</v>
      </c>
      <c r="AO111" s="11" t="str">
        <f t="shared" si="31"/>
        <v>0x00</v>
      </c>
      <c r="AQ111" s="11" t="str">
        <f t="shared" si="27"/>
        <v xml:space="preserve">0, 0x00, 0x00, 0x00, 0x00, </v>
      </c>
      <c r="AR11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8"/>
        <v>0x00</v>
      </c>
      <c r="AL112" s="11" t="str">
        <f t="shared" si="29"/>
        <v>0x00</v>
      </c>
      <c r="AN112" s="11" t="str">
        <f t="shared" si="30"/>
        <v>0x00</v>
      </c>
      <c r="AO112" s="11" t="str">
        <f t="shared" si="31"/>
        <v>0x00</v>
      </c>
      <c r="AQ112" s="11" t="str">
        <f t="shared" si="27"/>
        <v xml:space="preserve">0, 0x00, 0x00, 0x00, 0x00, </v>
      </c>
      <c r="AR11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8"/>
        <v>0x00</v>
      </c>
      <c r="AL113" s="11" t="str">
        <f t="shared" si="29"/>
        <v>0x00</v>
      </c>
      <c r="AN113" s="11" t="str">
        <f t="shared" si="30"/>
        <v>0x00</v>
      </c>
      <c r="AO113" s="11" t="str">
        <f t="shared" si="31"/>
        <v>0x00</v>
      </c>
      <c r="AQ113" s="11" t="str">
        <f t="shared" si="27"/>
        <v xml:space="preserve">0, 0x00, 0x00, 0x00, 0x00, </v>
      </c>
      <c r="AR11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8"/>
        <v>0x00</v>
      </c>
      <c r="AL114" s="11" t="str">
        <f t="shared" si="29"/>
        <v>0x00</v>
      </c>
      <c r="AN114" s="11" t="str">
        <f t="shared" si="30"/>
        <v>0x00</v>
      </c>
      <c r="AO114" s="11" t="str">
        <f t="shared" si="31"/>
        <v>0x00</v>
      </c>
      <c r="AQ114" s="11" t="str">
        <f t="shared" si="27"/>
        <v xml:space="preserve">0, 0x00, 0x00, 0x00, 0x00, </v>
      </c>
      <c r="AR11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8"/>
        <v>0x00</v>
      </c>
      <c r="AL115" s="11" t="str">
        <f t="shared" si="29"/>
        <v>0x00</v>
      </c>
      <c r="AN115" s="11" t="str">
        <f t="shared" si="30"/>
        <v>0x00</v>
      </c>
      <c r="AO115" s="11" t="str">
        <f t="shared" si="31"/>
        <v>0x00</v>
      </c>
      <c r="AQ115" s="11" t="str">
        <f t="shared" si="27"/>
        <v xml:space="preserve">0, 0x00, 0x00, 0x00, 0x00, </v>
      </c>
      <c r="AR11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8"/>
        <v>0x00</v>
      </c>
      <c r="AL116" s="11" t="str">
        <f t="shared" si="29"/>
        <v>0x00</v>
      </c>
      <c r="AN116" s="11" t="str">
        <f t="shared" si="30"/>
        <v>0x00</v>
      </c>
      <c r="AO116" s="11" t="str">
        <f t="shared" si="31"/>
        <v>0x00</v>
      </c>
      <c r="AQ116" s="11" t="str">
        <f t="shared" si="27"/>
        <v xml:space="preserve">0, 0x00, 0x00, 0x00, 0x00, </v>
      </c>
      <c r="AR11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8"/>
        <v>0x00</v>
      </c>
      <c r="AL117" s="11" t="str">
        <f t="shared" si="29"/>
        <v>0x00</v>
      </c>
      <c r="AN117" s="11" t="str">
        <f t="shared" si="30"/>
        <v>0x00</v>
      </c>
      <c r="AO117" s="11" t="str">
        <f t="shared" si="31"/>
        <v>0x00</v>
      </c>
      <c r="AQ117" s="11" t="str">
        <f t="shared" si="27"/>
        <v xml:space="preserve">0, 0x00, 0x00, 0x00, 0x00, </v>
      </c>
      <c r="AR11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8"/>
        <v>0x00</v>
      </c>
      <c r="AL118" s="11" t="str">
        <f t="shared" si="29"/>
        <v>0x00</v>
      </c>
      <c r="AN118" s="11" t="str">
        <f t="shared" si="30"/>
        <v>0x00</v>
      </c>
      <c r="AO118" s="11" t="str">
        <f t="shared" si="31"/>
        <v>0x00</v>
      </c>
      <c r="AQ118" s="11" t="str">
        <f t="shared" si="27"/>
        <v xml:space="preserve">0, 0x00, 0x00, 0x00, 0x00, </v>
      </c>
      <c r="AR11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8"/>
        <v>0x00</v>
      </c>
      <c r="AL119" s="11" t="str">
        <f t="shared" si="29"/>
        <v>0x00</v>
      </c>
      <c r="AN119" s="11" t="str">
        <f t="shared" si="30"/>
        <v>0x00</v>
      </c>
      <c r="AO119" s="11" t="str">
        <f t="shared" si="31"/>
        <v>0x00</v>
      </c>
      <c r="AQ119" s="11" t="str">
        <f t="shared" si="27"/>
        <v xml:space="preserve">0, 0x00, 0x00, 0x00, 0x00, </v>
      </c>
      <c r="AR11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8"/>
        <v>0x00</v>
      </c>
      <c r="AL120" s="11" t="str">
        <f t="shared" si="29"/>
        <v>0x00</v>
      </c>
      <c r="AN120" s="11" t="str">
        <f t="shared" si="30"/>
        <v>0x00</v>
      </c>
      <c r="AO120" s="11" t="str">
        <f t="shared" si="31"/>
        <v>0x00</v>
      </c>
      <c r="AQ120" s="11" t="str">
        <f t="shared" si="27"/>
        <v xml:space="preserve">0, 0x00, 0x00, 0x00, 0x00, </v>
      </c>
      <c r="AR12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8"/>
        <v>0x00</v>
      </c>
      <c r="AL121" s="11" t="str">
        <f t="shared" si="29"/>
        <v>0x00</v>
      </c>
      <c r="AN121" s="11" t="str">
        <f t="shared" si="30"/>
        <v>0x00</v>
      </c>
      <c r="AO121" s="11" t="str">
        <f t="shared" si="31"/>
        <v>0x00</v>
      </c>
      <c r="AQ121" s="11" t="str">
        <f t="shared" si="27"/>
        <v xml:space="preserve">0, 0x00, 0x00, 0x00, 0x00, </v>
      </c>
      <c r="AR12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8"/>
        <v>0x00</v>
      </c>
      <c r="AL122" s="11" t="str">
        <f t="shared" si="29"/>
        <v>0x00</v>
      </c>
      <c r="AN122" s="11" t="str">
        <f t="shared" si="30"/>
        <v>0x00</v>
      </c>
      <c r="AO122" s="11" t="str">
        <f t="shared" si="31"/>
        <v>0x00</v>
      </c>
      <c r="AQ122" s="11" t="str">
        <f t="shared" si="27"/>
        <v xml:space="preserve">0, 0x00, 0x00, 0x00, 0x00, </v>
      </c>
      <c r="AR12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8"/>
        <v>0x00</v>
      </c>
      <c r="AL123" s="11" t="str">
        <f t="shared" si="29"/>
        <v>0x00</v>
      </c>
      <c r="AN123" s="11" t="str">
        <f t="shared" si="30"/>
        <v>0x00</v>
      </c>
      <c r="AO123" s="11" t="str">
        <f t="shared" si="31"/>
        <v>0x00</v>
      </c>
      <c r="AQ123" s="11" t="str">
        <f t="shared" si="27"/>
        <v xml:space="preserve">0, 0x00, 0x00, 0x00, 0x00, </v>
      </c>
      <c r="AR12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8"/>
        <v>0x00</v>
      </c>
      <c r="AL124" s="11" t="str">
        <f t="shared" si="29"/>
        <v>0x00</v>
      </c>
      <c r="AN124" s="11" t="str">
        <f t="shared" si="30"/>
        <v>0x00</v>
      </c>
      <c r="AO124" s="11" t="str">
        <f t="shared" si="31"/>
        <v>0x00</v>
      </c>
      <c r="AQ124" s="11" t="str">
        <f t="shared" si="27"/>
        <v xml:space="preserve">0, 0x00, 0x00, 0x00, 0x00, </v>
      </c>
      <c r="AR12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8"/>
        <v>0x00</v>
      </c>
      <c r="AL125" s="11" t="str">
        <f t="shared" si="29"/>
        <v>0x00</v>
      </c>
      <c r="AN125" s="11" t="str">
        <f t="shared" si="30"/>
        <v>0x00</v>
      </c>
      <c r="AO125" s="11" t="str">
        <f t="shared" si="31"/>
        <v>0x00</v>
      </c>
      <c r="AQ125" s="11" t="str">
        <f t="shared" si="27"/>
        <v xml:space="preserve">0, 0x00, 0x00, 0x00, 0x00, </v>
      </c>
      <c r="AR12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8"/>
        <v>0x00</v>
      </c>
      <c r="AL126" s="11" t="str">
        <f t="shared" si="29"/>
        <v>0x00</v>
      </c>
      <c r="AN126" s="11" t="str">
        <f t="shared" si="30"/>
        <v>0x00</v>
      </c>
      <c r="AO126" s="11" t="str">
        <f t="shared" si="31"/>
        <v>0x00</v>
      </c>
      <c r="AQ126" s="11" t="str">
        <f t="shared" si="27"/>
        <v xml:space="preserve">0, 0x00, 0x00, 0x00, 0x00, </v>
      </c>
      <c r="AR12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8"/>
        <v>0x00</v>
      </c>
      <c r="AL127" s="11" t="str">
        <f t="shared" si="29"/>
        <v>0x00</v>
      </c>
      <c r="AN127" s="11" t="str">
        <f t="shared" si="30"/>
        <v>0x00</v>
      </c>
      <c r="AO127" s="11" t="str">
        <f t="shared" si="31"/>
        <v>0x00</v>
      </c>
      <c r="AQ127" s="11" t="str">
        <f t="shared" si="27"/>
        <v xml:space="preserve">0, 0x00, 0x00, 0x00, 0x00, </v>
      </c>
      <c r="AR12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8"/>
        <v>0x00</v>
      </c>
      <c r="AL128" s="11" t="str">
        <f t="shared" si="29"/>
        <v>0x00</v>
      </c>
      <c r="AN128" s="11" t="str">
        <f t="shared" si="30"/>
        <v>0x00</v>
      </c>
      <c r="AO128" s="11" t="str">
        <f t="shared" si="31"/>
        <v>0x00</v>
      </c>
      <c r="AQ128" s="11" t="str">
        <f t="shared" si="27"/>
        <v xml:space="preserve">0, 0x00, 0x00, 0x00, 0x00, </v>
      </c>
      <c r="AR12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8"/>
        <v>0x00</v>
      </c>
      <c r="AL129" s="11" t="str">
        <f t="shared" si="29"/>
        <v>0x00</v>
      </c>
      <c r="AN129" s="11" t="str">
        <f t="shared" si="30"/>
        <v>0x00</v>
      </c>
      <c r="AO129" s="11" t="str">
        <f t="shared" si="31"/>
        <v>0x00</v>
      </c>
      <c r="AQ129" s="11" t="str">
        <f t="shared" si="27"/>
        <v xml:space="preserve">0, 0x00, 0x00, 0x00, 0x00, </v>
      </c>
      <c r="AR12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8"/>
        <v>0x00</v>
      </c>
      <c r="AL130" s="11" t="str">
        <f t="shared" si="29"/>
        <v>0x00</v>
      </c>
      <c r="AN130" s="11" t="str">
        <f t="shared" si="30"/>
        <v>0x00</v>
      </c>
      <c r="AO130" s="11" t="str">
        <f t="shared" si="31"/>
        <v>0x00</v>
      </c>
      <c r="AQ130" s="11" t="str">
        <f t="shared" si="27"/>
        <v xml:space="preserve">0, 0x00, 0x00, 0x00, 0x00, </v>
      </c>
      <c r="AR13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8"/>
        <v>0x00</v>
      </c>
      <c r="AL131" s="11" t="str">
        <f t="shared" si="29"/>
        <v>0x00</v>
      </c>
      <c r="AN131" s="11" t="str">
        <f t="shared" si="30"/>
        <v>0x00</v>
      </c>
      <c r="AO131" s="11" t="str">
        <f t="shared" si="31"/>
        <v>0x00</v>
      </c>
      <c r="AQ131" s="11" t="str">
        <f t="shared" si="27"/>
        <v xml:space="preserve">0, 0x00, 0x00, 0x00, 0x00, </v>
      </c>
      <c r="AR13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8"/>
        <v>0x00</v>
      </c>
      <c r="AL132" s="11" t="str">
        <f t="shared" si="29"/>
        <v>0x00</v>
      </c>
      <c r="AN132" s="11" t="str">
        <f t="shared" si="30"/>
        <v>0x00</v>
      </c>
      <c r="AO132" s="11" t="str">
        <f t="shared" si="31"/>
        <v>0x00</v>
      </c>
      <c r="AQ132" s="11" t="str">
        <f t="shared" ref="AQ132:AQ162" si="33">CONCATENATE(A132,", ",AK132,", ",AL132,", ",AN132,", ",AO132,", ")</f>
        <v xml:space="preserve">0, 0x00, 0x00, 0x00, 0x00, </v>
      </c>
      <c r="AR13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8"/>
        <v>0x00</v>
      </c>
      <c r="AL133" s="11" t="str">
        <f t="shared" si="29"/>
        <v>0x00</v>
      </c>
      <c r="AN133" s="11" t="str">
        <f t="shared" si="30"/>
        <v>0x00</v>
      </c>
      <c r="AO133" s="11" t="str">
        <f t="shared" si="31"/>
        <v>0x00</v>
      </c>
      <c r="AQ133" s="11" t="str">
        <f t="shared" si="33"/>
        <v xml:space="preserve">0, 0x00, 0x00, 0x00, 0x00, </v>
      </c>
      <c r="AR13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8"/>
        <v>0x00</v>
      </c>
      <c r="AL134" s="11" t="str">
        <f t="shared" si="29"/>
        <v>0x00</v>
      </c>
      <c r="AN134" s="11" t="str">
        <f t="shared" si="30"/>
        <v>0x00</v>
      </c>
      <c r="AO134" s="11" t="str">
        <f t="shared" si="31"/>
        <v>0x00</v>
      </c>
      <c r="AQ134" s="11" t="str">
        <f t="shared" si="33"/>
        <v xml:space="preserve">0, 0x00, 0x00, 0x00, 0x00, </v>
      </c>
      <c r="AR13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8"/>
        <v>0x00</v>
      </c>
      <c r="AL135" s="11" t="str">
        <f t="shared" si="29"/>
        <v>0x00</v>
      </c>
      <c r="AN135" s="11" t="str">
        <f t="shared" si="30"/>
        <v>0x00</v>
      </c>
      <c r="AO135" s="11" t="str">
        <f t="shared" si="31"/>
        <v>0x00</v>
      </c>
      <c r="AQ135" s="11" t="str">
        <f t="shared" si="33"/>
        <v xml:space="preserve">0, 0x00, 0x00, 0x00, 0x00, </v>
      </c>
      <c r="AR13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8"/>
        <v>0x00</v>
      </c>
      <c r="AL136" s="11" t="str">
        <f t="shared" si="29"/>
        <v>0x00</v>
      </c>
      <c r="AN136" s="11" t="str">
        <f t="shared" si="30"/>
        <v>0x00</v>
      </c>
      <c r="AO136" s="11" t="str">
        <f t="shared" si="31"/>
        <v>0x00</v>
      </c>
      <c r="AQ136" s="11" t="str">
        <f t="shared" si="33"/>
        <v xml:space="preserve">0, 0x00, 0x00, 0x00, 0x00, </v>
      </c>
      <c r="AR13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8"/>
        <v>0x00</v>
      </c>
      <c r="AL137" s="11" t="str">
        <f t="shared" si="29"/>
        <v>0x00</v>
      </c>
      <c r="AN137" s="11" t="str">
        <f t="shared" si="30"/>
        <v>0x00</v>
      </c>
      <c r="AO137" s="11" t="str">
        <f t="shared" si="31"/>
        <v>0x00</v>
      </c>
      <c r="AQ137" s="11" t="str">
        <f t="shared" si="33"/>
        <v xml:space="preserve">0, 0x00, 0x00, 0x00, 0x00, </v>
      </c>
      <c r="AR13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8"/>
        <v>0x00</v>
      </c>
      <c r="AL138" s="11" t="str">
        <f t="shared" si="29"/>
        <v>0x00</v>
      </c>
      <c r="AN138" s="11" t="str">
        <f t="shared" si="30"/>
        <v>0x00</v>
      </c>
      <c r="AO138" s="11" t="str">
        <f t="shared" si="31"/>
        <v>0x00</v>
      </c>
      <c r="AQ138" s="11" t="str">
        <f t="shared" si="33"/>
        <v xml:space="preserve">0, 0x00, 0x00, 0x00, 0x00, </v>
      </c>
      <c r="AR13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8"/>
        <v>0x00</v>
      </c>
      <c r="AL139" s="11" t="str">
        <f t="shared" si="29"/>
        <v>0x00</v>
      </c>
      <c r="AN139" s="11" t="str">
        <f t="shared" si="30"/>
        <v>0x00</v>
      </c>
      <c r="AO139" s="11" t="str">
        <f t="shared" si="31"/>
        <v>0x00</v>
      </c>
      <c r="AQ139" s="11" t="str">
        <f t="shared" si="33"/>
        <v xml:space="preserve">0, 0x00, 0x00, 0x00, 0x00, </v>
      </c>
      <c r="AR13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8"/>
        <v>0x00</v>
      </c>
      <c r="AL140" s="11" t="str">
        <f t="shared" si="29"/>
        <v>0x00</v>
      </c>
      <c r="AN140" s="11" t="str">
        <f t="shared" si="30"/>
        <v>0x00</v>
      </c>
      <c r="AO140" s="11" t="str">
        <f t="shared" si="31"/>
        <v>0x00</v>
      </c>
      <c r="AQ140" s="11" t="str">
        <f t="shared" si="33"/>
        <v xml:space="preserve">0, 0x00, 0x00, 0x00, 0x00, </v>
      </c>
      <c r="AR14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8"/>
        <v>0x00</v>
      </c>
      <c r="AL141" s="11" t="str">
        <f t="shared" si="29"/>
        <v>0x00</v>
      </c>
      <c r="AN141" s="11" t="str">
        <f t="shared" si="30"/>
        <v>0x00</v>
      </c>
      <c r="AO141" s="11" t="str">
        <f t="shared" si="31"/>
        <v>0x00</v>
      </c>
      <c r="AQ141" s="11" t="str">
        <f t="shared" si="33"/>
        <v xml:space="preserve">0, 0x00, 0x00, 0x00, 0x00, </v>
      </c>
      <c r="AR14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8"/>
        <v>0x00</v>
      </c>
      <c r="AL142" s="11" t="str">
        <f t="shared" si="29"/>
        <v>0x00</v>
      </c>
      <c r="AN142" s="11" t="str">
        <f t="shared" si="30"/>
        <v>0x00</v>
      </c>
      <c r="AO142" s="11" t="str">
        <f t="shared" si="31"/>
        <v>0x00</v>
      </c>
      <c r="AQ142" s="11" t="str">
        <f t="shared" si="33"/>
        <v xml:space="preserve">0, 0x00, 0x00, 0x00, 0x00, </v>
      </c>
      <c r="AR14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8"/>
        <v>0x00</v>
      </c>
      <c r="AL143" s="11" t="str">
        <f t="shared" si="29"/>
        <v>0x00</v>
      </c>
      <c r="AN143" s="11" t="str">
        <f t="shared" si="30"/>
        <v>0x00</v>
      </c>
      <c r="AO143" s="11" t="str">
        <f t="shared" si="31"/>
        <v>0x00</v>
      </c>
      <c r="AQ143" s="11" t="str">
        <f t="shared" si="33"/>
        <v xml:space="preserve">0, 0x00, 0x00, 0x00, 0x00, </v>
      </c>
      <c r="AR14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8"/>
        <v>0x00</v>
      </c>
      <c r="AL144" s="11" t="str">
        <f t="shared" si="29"/>
        <v>0x00</v>
      </c>
      <c r="AN144" s="11" t="str">
        <f t="shared" si="30"/>
        <v>0x00</v>
      </c>
      <c r="AO144" s="11" t="str">
        <f t="shared" si="31"/>
        <v>0x00</v>
      </c>
      <c r="AQ144" s="11" t="str">
        <f t="shared" si="33"/>
        <v xml:space="preserve">0, 0x00, 0x00, 0x00, 0x00, </v>
      </c>
      <c r="AR14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8"/>
        <v>0x00</v>
      </c>
      <c r="AL145" s="11" t="str">
        <f t="shared" si="29"/>
        <v>0x00</v>
      </c>
      <c r="AN145" s="11" t="str">
        <f t="shared" si="30"/>
        <v>0x00</v>
      </c>
      <c r="AO145" s="11" t="str">
        <f t="shared" si="31"/>
        <v>0x00</v>
      </c>
      <c r="AQ145" s="11" t="str">
        <f t="shared" si="33"/>
        <v xml:space="preserve">0, 0x00, 0x00, 0x00, 0x00, </v>
      </c>
      <c r="AR14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8"/>
        <v>0x00</v>
      </c>
      <c r="AL146" s="11" t="str">
        <f t="shared" si="29"/>
        <v>0x00</v>
      </c>
      <c r="AN146" s="11" t="str">
        <f t="shared" si="30"/>
        <v>0x00</v>
      </c>
      <c r="AO146" s="11" t="str">
        <f t="shared" si="31"/>
        <v>0x00</v>
      </c>
      <c r="AQ146" s="11" t="str">
        <f t="shared" si="33"/>
        <v xml:space="preserve">0, 0x00, 0x00, 0x00, 0x00, </v>
      </c>
      <c r="AR14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8"/>
        <v>0x00</v>
      </c>
      <c r="AL147" s="11" t="str">
        <f t="shared" si="29"/>
        <v>0x00</v>
      </c>
      <c r="AN147" s="11" t="str">
        <f t="shared" si="30"/>
        <v>0x00</v>
      </c>
      <c r="AO147" s="11" t="str">
        <f t="shared" si="31"/>
        <v>0x00</v>
      </c>
      <c r="AQ147" s="11" t="str">
        <f t="shared" si="33"/>
        <v xml:space="preserve">0, 0x00, 0x00, 0x00, 0x00, </v>
      </c>
      <c r="AR14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8"/>
        <v>0x00</v>
      </c>
      <c r="AL148" s="11" t="str">
        <f t="shared" si="29"/>
        <v>0x00</v>
      </c>
      <c r="AN148" s="11" t="str">
        <f t="shared" si="30"/>
        <v>0x00</v>
      </c>
      <c r="AO148" s="11" t="str">
        <f t="shared" si="31"/>
        <v>0x00</v>
      </c>
      <c r="AQ148" s="11" t="str">
        <f t="shared" si="33"/>
        <v xml:space="preserve">0, 0x00, 0x00, 0x00, 0x00, </v>
      </c>
      <c r="AR14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8"/>
        <v>0x00</v>
      </c>
      <c r="AL149" s="11" t="str">
        <f t="shared" si="29"/>
        <v>0x00</v>
      </c>
      <c r="AN149" s="11" t="str">
        <f t="shared" si="30"/>
        <v>0x00</v>
      </c>
      <c r="AO149" s="11" t="str">
        <f t="shared" si="31"/>
        <v>0x00</v>
      </c>
      <c r="AQ149" s="11" t="str">
        <f t="shared" si="33"/>
        <v xml:space="preserve">0, 0x00, 0x00, 0x00, 0x00, </v>
      </c>
      <c r="AR14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8"/>
        <v>0x00</v>
      </c>
      <c r="AL150" s="11" t="str">
        <f t="shared" si="29"/>
        <v>0x00</v>
      </c>
      <c r="AN150" s="11" t="str">
        <f t="shared" si="30"/>
        <v>0x00</v>
      </c>
      <c r="AO150" s="11" t="str">
        <f t="shared" si="31"/>
        <v>0x00</v>
      </c>
      <c r="AQ150" s="11" t="str">
        <f t="shared" si="33"/>
        <v xml:space="preserve">0, 0x00, 0x00, 0x00, 0x00, </v>
      </c>
      <c r="AR15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8"/>
        <v>0x00</v>
      </c>
      <c r="AL151" s="11" t="str">
        <f t="shared" si="29"/>
        <v>0x00</v>
      </c>
      <c r="AN151" s="11" t="str">
        <f t="shared" si="30"/>
        <v>0x00</v>
      </c>
      <c r="AO151" s="11" t="str">
        <f t="shared" si="31"/>
        <v>0x00</v>
      </c>
      <c r="AQ151" s="11" t="str">
        <f t="shared" si="33"/>
        <v xml:space="preserve">0, 0x00, 0x00, 0x00, 0x00, </v>
      </c>
      <c r="AR15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8"/>
        <v>0x00</v>
      </c>
      <c r="AL152" s="11" t="str">
        <f t="shared" si="29"/>
        <v>0x00</v>
      </c>
      <c r="AN152" s="11" t="str">
        <f t="shared" si="30"/>
        <v>0x00</v>
      </c>
      <c r="AO152" s="11" t="str">
        <f t="shared" si="31"/>
        <v>0x00</v>
      </c>
      <c r="AQ152" s="11" t="str">
        <f t="shared" si="33"/>
        <v xml:space="preserve">0, 0x00, 0x00, 0x00, 0x00, </v>
      </c>
      <c r="AR15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8"/>
        <v>0x00</v>
      </c>
      <c r="AL153" s="11" t="str">
        <f t="shared" si="29"/>
        <v>0x00</v>
      </c>
      <c r="AN153" s="11" t="str">
        <f t="shared" si="30"/>
        <v>0x00</v>
      </c>
      <c r="AO153" s="11" t="str">
        <f t="shared" si="31"/>
        <v>0x00</v>
      </c>
      <c r="AQ153" s="11" t="str">
        <f t="shared" si="33"/>
        <v xml:space="preserve">0, 0x00, 0x00, 0x00, 0x00, </v>
      </c>
      <c r="AR15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8"/>
        <v>0x00</v>
      </c>
      <c r="AL154" s="11" t="str">
        <f t="shared" si="29"/>
        <v>0x00</v>
      </c>
      <c r="AN154" s="11" t="str">
        <f t="shared" si="30"/>
        <v>0x00</v>
      </c>
      <c r="AO154" s="11" t="str">
        <f t="shared" si="31"/>
        <v>0x00</v>
      </c>
      <c r="AQ154" s="11" t="str">
        <f t="shared" si="33"/>
        <v xml:space="preserve">0, 0x00, 0x00, 0x00, 0x00, </v>
      </c>
      <c r="AR15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8"/>
        <v>0x00</v>
      </c>
      <c r="AL155" s="11" t="str">
        <f t="shared" si="29"/>
        <v>0x00</v>
      </c>
      <c r="AN155" s="11" t="str">
        <f t="shared" si="30"/>
        <v>0x00</v>
      </c>
      <c r="AO155" s="11" t="str">
        <f t="shared" si="31"/>
        <v>0x00</v>
      </c>
      <c r="AQ155" s="11" t="str">
        <f t="shared" si="33"/>
        <v xml:space="preserve">0, 0x00, 0x00, 0x00, 0x00, </v>
      </c>
      <c r="AR15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8"/>
        <v>0x00</v>
      </c>
      <c r="AL156" s="11" t="str">
        <f t="shared" si="29"/>
        <v>0x00</v>
      </c>
      <c r="AN156" s="11" t="str">
        <f t="shared" si="30"/>
        <v>0x00</v>
      </c>
      <c r="AO156" s="11" t="str">
        <f t="shared" si="31"/>
        <v>0x00</v>
      </c>
      <c r="AQ156" s="11" t="str">
        <f t="shared" si="33"/>
        <v xml:space="preserve">0, 0x00, 0x00, 0x00, 0x00, </v>
      </c>
      <c r="AR15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8"/>
        <v>0x00</v>
      </c>
      <c r="AL157" s="11" t="str">
        <f t="shared" si="29"/>
        <v>0x00</v>
      </c>
      <c r="AN157" s="11" t="str">
        <f t="shared" si="30"/>
        <v>0x00</v>
      </c>
      <c r="AO157" s="11" t="str">
        <f t="shared" si="31"/>
        <v>0x00</v>
      </c>
      <c r="AQ157" s="11" t="str">
        <f t="shared" si="33"/>
        <v xml:space="preserve">0, 0x00, 0x00, 0x00, 0x00, </v>
      </c>
      <c r="AR15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8"/>
        <v>0x00</v>
      </c>
      <c r="AL158" s="11" t="str">
        <f t="shared" si="29"/>
        <v>0x00</v>
      </c>
      <c r="AN158" s="11" t="str">
        <f t="shared" si="30"/>
        <v>0x00</v>
      </c>
      <c r="AO158" s="11" t="str">
        <f t="shared" si="31"/>
        <v>0x00</v>
      </c>
      <c r="AQ158" s="11" t="str">
        <f t="shared" si="33"/>
        <v xml:space="preserve">0, 0x00, 0x00, 0x00, 0x00, </v>
      </c>
      <c r="AR15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8"/>
        <v>0x00</v>
      </c>
      <c r="AL159" s="11" t="str">
        <f t="shared" si="29"/>
        <v>0x00</v>
      </c>
      <c r="AN159" s="11" t="str">
        <f t="shared" si="30"/>
        <v>0x00</v>
      </c>
      <c r="AO159" s="11" t="str">
        <f t="shared" si="31"/>
        <v>0x00</v>
      </c>
      <c r="AQ159" s="11" t="str">
        <f t="shared" si="33"/>
        <v xml:space="preserve">0, 0x00, 0x00, 0x00, 0x00, </v>
      </c>
      <c r="AR15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8"/>
        <v>0x00</v>
      </c>
      <c r="AL160" s="11" t="str">
        <f t="shared" si="29"/>
        <v>0x00</v>
      </c>
      <c r="AN160" s="11" t="str">
        <f t="shared" si="30"/>
        <v>0x00</v>
      </c>
      <c r="AO160" s="11" t="str">
        <f t="shared" si="31"/>
        <v>0x00</v>
      </c>
      <c r="AQ160" s="11" t="str">
        <f t="shared" si="33"/>
        <v xml:space="preserve">0, 0x00, 0x00, 0x00, 0x00, </v>
      </c>
      <c r="AR16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4">CONCATENATE("0x",BIN2HEX(CONCATENATE(C161,D161,E161,F161,G161,H161,I161,J161),2))</f>
        <v>0x00</v>
      </c>
      <c r="AL161" s="11" t="str">
        <f t="shared" ref="AL161:AL162" si="35">CONCATENATE("0x",BIN2HEX(CONCATENATE(K161,L161,M161,N161,O161,P161,Q161,R161),2))</f>
        <v>0x00</v>
      </c>
      <c r="AN161" s="11" t="str">
        <f t="shared" ref="AN161:AN162" si="36">CONCATENATE("0x",BIN2HEX(CONCATENATE(T161,U161,V161,W161,X161,Y161,Z161,AA161),2))</f>
        <v>0x00</v>
      </c>
      <c r="AO161" s="11" t="str">
        <f t="shared" ref="AO161:AO162" si="37">CONCATENATE("0x",BIN2HEX(CONCATENATE(AB161,AC161,AD161,AE161,AF161,AG161,AH161,AI161),2))</f>
        <v>0x00</v>
      </c>
      <c r="AQ161" s="11" t="str">
        <f t="shared" si="33"/>
        <v xml:space="preserve">0, 0x00, 0x00, 0x00, 0x00, </v>
      </c>
      <c r="AR161" s="11" t="str">
        <f t="shared" ref="AR161:AR162" si="38">CONCATENATE(AR160,AQ161)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4"/>
        <v>0x00</v>
      </c>
      <c r="AL162" s="11" t="str">
        <f t="shared" si="35"/>
        <v>0x00</v>
      </c>
      <c r="AN162" s="11" t="str">
        <f t="shared" si="36"/>
        <v>0x00</v>
      </c>
      <c r="AO162" s="11" t="str">
        <f t="shared" si="37"/>
        <v>0x00</v>
      </c>
      <c r="AQ162" s="11" t="str">
        <f t="shared" si="33"/>
        <v xml:space="preserve">0, 0x00, 0x00, 0x00, 0x00, </v>
      </c>
      <c r="AR162" s="11" t="str">
        <f t="shared" si="38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SystemDesign</vt:lpstr>
      <vt:lpstr>States_Design</vt:lpstr>
      <vt:lpstr>C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2017-07-07T18:03:39Z</dcterms:modified>
  <cp:category/>
  <cp:contentStatus/>
</cp:coreProperties>
</file>