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Suresh\git\cbc\"/>
    </mc:Choice>
  </mc:AlternateContent>
  <xr:revisionPtr revIDLastSave="0" documentId="13_ncr:1_{344B6A01-1CFB-4E33-A73C-814E037313F7}" xr6:coauthVersionLast="47" xr6:coauthVersionMax="47" xr10:uidLastSave="{00000000-0000-0000-0000-000000000000}"/>
  <bookViews>
    <workbookView xWindow="-108" yWindow="-108" windowWidth="23256" windowHeight="12456" xr2:uid="{DF8B5219-CE89-437E-8EE2-14C06188A59A}"/>
  </bookViews>
  <sheets>
    <sheet name="text" sheetId="1" r:id="rId1"/>
    <sheet name="settings" sheetId="2" r:id="rId2"/>
    <sheet name="var-fi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2" l="1"/>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A26" i="1"/>
  <c r="I26" i="1"/>
  <c r="J26" i="1"/>
  <c r="K26" i="1"/>
  <c r="A27" i="1"/>
  <c r="I27" i="1"/>
  <c r="J27" i="1"/>
  <c r="K27" i="1"/>
  <c r="A28" i="1"/>
  <c r="I28" i="1"/>
  <c r="J28" i="1"/>
  <c r="K28" i="1"/>
  <c r="A29" i="1"/>
  <c r="I29" i="1"/>
  <c r="J29" i="1"/>
  <c r="K29" i="1"/>
  <c r="A30" i="1"/>
  <c r="I30" i="1"/>
  <c r="J30" i="1"/>
  <c r="K30" i="1"/>
  <c r="A31" i="1"/>
  <c r="I31" i="1"/>
  <c r="J31" i="1"/>
  <c r="K31" i="1"/>
  <c r="A32" i="1"/>
  <c r="I32" i="1"/>
  <c r="J32" i="1"/>
  <c r="K32" i="1"/>
  <c r="A33" i="1"/>
  <c r="I33" i="1"/>
  <c r="J33" i="1"/>
  <c r="K33" i="1"/>
  <c r="A34" i="1"/>
  <c r="I34" i="1"/>
  <c r="J34" i="1"/>
  <c r="K34" i="1"/>
  <c r="A35" i="1"/>
  <c r="I35" i="1"/>
  <c r="J35" i="1"/>
  <c r="K35" i="1"/>
  <c r="A36" i="1"/>
  <c r="I36" i="1"/>
  <c r="J36" i="1"/>
  <c r="K36" i="1"/>
  <c r="A37" i="1"/>
  <c r="I37" i="1"/>
  <c r="J37" i="1"/>
  <c r="K37" i="1"/>
  <c r="A38" i="1"/>
  <c r="I38" i="1"/>
  <c r="J38" i="1"/>
  <c r="K38" i="1"/>
  <c r="A39" i="1"/>
  <c r="I39" i="1"/>
  <c r="J39" i="1"/>
  <c r="K39" i="1"/>
  <c r="A40" i="1"/>
  <c r="I40" i="1"/>
  <c r="J40" i="1"/>
  <c r="K40" i="1"/>
  <c r="A41" i="1"/>
  <c r="I41" i="1"/>
  <c r="J41" i="1"/>
  <c r="K41" i="1"/>
  <c r="A42" i="1"/>
  <c r="I42" i="1"/>
  <c r="J42" i="1"/>
  <c r="K42" i="1"/>
  <c r="A43" i="1"/>
  <c r="I43" i="1"/>
  <c r="J43" i="1"/>
  <c r="K43" i="1"/>
  <c r="A44" i="1"/>
  <c r="I44" i="1"/>
  <c r="J44" i="1"/>
  <c r="K44" i="1"/>
  <c r="A45" i="1"/>
  <c r="I45" i="1"/>
  <c r="J45" i="1"/>
  <c r="K45" i="1"/>
  <c r="A46" i="1"/>
  <c r="I46" i="1"/>
  <c r="J46" i="1"/>
  <c r="K46" i="1"/>
  <c r="A47" i="1"/>
  <c r="I47" i="1"/>
  <c r="J47" i="1"/>
  <c r="K47" i="1"/>
  <c r="A48" i="1"/>
  <c r="I48" i="1"/>
  <c r="J48" i="1"/>
  <c r="K48" i="1"/>
  <c r="A49" i="1"/>
  <c r="I49" i="1"/>
  <c r="J49" i="1"/>
  <c r="K49" i="1"/>
  <c r="A50" i="1"/>
  <c r="I50" i="1"/>
  <c r="J50" i="1"/>
  <c r="K50" i="1"/>
  <c r="A51" i="1"/>
  <c r="I51" i="1"/>
  <c r="J51" i="1"/>
  <c r="K51" i="1"/>
  <c r="C12" i="2"/>
  <c r="E11" i="2" s="1"/>
  <c r="C4" i="2"/>
  <c r="E4" i="2" s="1"/>
  <c r="E9" i="2"/>
  <c r="E10" i="2"/>
  <c r="E13" i="2"/>
  <c r="E14" i="2"/>
  <c r="E15" i="2"/>
  <c r="E16" i="2"/>
  <c r="E17" i="2"/>
  <c r="E18" i="2"/>
  <c r="E19" i="2"/>
  <c r="E20" i="2"/>
  <c r="E8" i="2"/>
  <c r="A15" i="1"/>
  <c r="I15" i="1"/>
  <c r="J15" i="1"/>
  <c r="K15" i="1"/>
  <c r="A16" i="1"/>
  <c r="I16" i="1"/>
  <c r="J16" i="1"/>
  <c r="K16" i="1"/>
  <c r="A17" i="1"/>
  <c r="I17" i="1"/>
  <c r="J17" i="1"/>
  <c r="K17" i="1"/>
  <c r="A18" i="1"/>
  <c r="I18" i="1"/>
  <c r="J18" i="1"/>
  <c r="K18" i="1"/>
  <c r="A19" i="1"/>
  <c r="I19" i="1"/>
  <c r="J19" i="1"/>
  <c r="K19" i="1"/>
  <c r="A20" i="1"/>
  <c r="I20" i="1"/>
  <c r="J20" i="1"/>
  <c r="K20" i="1"/>
  <c r="A21" i="1"/>
  <c r="I21" i="1"/>
  <c r="J21" i="1"/>
  <c r="K21" i="1"/>
  <c r="A22" i="1"/>
  <c r="I22" i="1"/>
  <c r="J22" i="1"/>
  <c r="K22" i="1"/>
  <c r="A23" i="1"/>
  <c r="I23" i="1"/>
  <c r="J23" i="1"/>
  <c r="K23" i="1"/>
  <c r="A24" i="1"/>
  <c r="I24" i="1"/>
  <c r="J24" i="1"/>
  <c r="K24" i="1"/>
  <c r="A25" i="1"/>
  <c r="I25" i="1"/>
  <c r="J25" i="1"/>
  <c r="K25" i="1"/>
  <c r="E2" i="2"/>
  <c r="E5" i="2"/>
  <c r="E6" i="2"/>
  <c r="E7" i="2"/>
  <c r="E1" i="2"/>
  <c r="A8" i="1"/>
  <c r="I8" i="1"/>
  <c r="J8" i="1"/>
  <c r="K8" i="1"/>
  <c r="A9" i="1"/>
  <c r="I9" i="1"/>
  <c r="J9" i="1"/>
  <c r="K9" i="1"/>
  <c r="A10" i="1"/>
  <c r="I10" i="1"/>
  <c r="J10" i="1"/>
  <c r="K10" i="1"/>
  <c r="A11" i="1"/>
  <c r="I11" i="1"/>
  <c r="J11" i="1"/>
  <c r="K11" i="1"/>
  <c r="A12" i="1"/>
  <c r="I12" i="1"/>
  <c r="J12" i="1"/>
  <c r="K12" i="1"/>
  <c r="A13" i="1"/>
  <c r="I13" i="1"/>
  <c r="J13" i="1"/>
  <c r="K13" i="1"/>
  <c r="A14" i="1"/>
  <c r="I14" i="1"/>
  <c r="J14" i="1"/>
  <c r="K14" i="1"/>
  <c r="A2" i="1"/>
  <c r="A3" i="1"/>
  <c r="A4" i="1"/>
  <c r="A5" i="1"/>
  <c r="A6" i="1"/>
  <c r="A7" i="1"/>
  <c r="A1" i="1"/>
  <c r="J1" i="1"/>
  <c r="K1" i="1"/>
  <c r="J2" i="1"/>
  <c r="K2" i="1"/>
  <c r="J3" i="1"/>
  <c r="K3" i="1"/>
  <c r="J4" i="1"/>
  <c r="K4" i="1"/>
  <c r="J5" i="1"/>
  <c r="K5" i="1"/>
  <c r="J6" i="1"/>
  <c r="K6" i="1"/>
  <c r="J7" i="1"/>
  <c r="K7" i="1"/>
  <c r="I2" i="1"/>
  <c r="I3" i="1"/>
  <c r="I4" i="1"/>
  <c r="I5" i="1"/>
  <c r="I6" i="1"/>
  <c r="I7" i="1"/>
  <c r="I1" i="1"/>
  <c r="E12" i="2" l="1"/>
  <c r="E3" i="2"/>
  <c r="G1" i="2" s="1"/>
  <c r="C2" i="3" s="1"/>
  <c r="O1" i="1"/>
  <c r="C1" i="3" s="1"/>
</calcChain>
</file>

<file path=xl/sharedStrings.xml><?xml version="1.0" encoding="utf-8"?>
<sst xmlns="http://schemas.openxmlformats.org/spreadsheetml/2006/main" count="196" uniqueCount="183">
  <si>
    <t>fr</t>
  </si>
  <si>
    <t>Capacitor bank calculations</t>
  </si>
  <si>
    <t>Calculs de banc de condensateurs</t>
  </si>
  <si>
    <t>Cálculos del banco de capacitores</t>
  </si>
  <si>
    <t>Mains info</t>
  </si>
  <si>
    <t>Información de red</t>
  </si>
  <si>
    <t>Informations sur le secteur</t>
  </si>
  <si>
    <t>Private policy</t>
  </si>
  <si>
    <t>Politique privée</t>
  </si>
  <si>
    <t>Política privada</t>
  </si>
  <si>
    <t>Terms and conditions</t>
  </si>
  <si>
    <t>Términos y condiciones</t>
  </si>
  <si>
    <t>Termes et conditions</t>
  </si>
  <si>
    <t>English</t>
  </si>
  <si>
    <t>Español</t>
  </si>
  <si>
    <t>Français</t>
  </si>
  <si>
    <t>us</t>
  </si>
  <si>
    <t>mx</t>
  </si>
  <si>
    <t>D'accord, allez-y</t>
  </si>
  <si>
    <t>Muy bien, adelante</t>
  </si>
  <si>
    <t>Alright, go-ahead</t>
  </si>
  <si>
    <t>Hey, we use cookies on your device to locally store your data!</t>
  </si>
  <si>
    <t>Hé, nous utilisons des cookies sur votre appareil pour stocker localement vos données !</t>
  </si>
  <si>
    <t>¡Oye, usamos cookies en tu dispositivo para almacenar localmente tus datos!</t>
  </si>
  <si>
    <t>sL</t>
  </si>
  <si>
    <t>sV</t>
  </si>
  <si>
    <t>pA</t>
  </si>
  <si>
    <t>Selected language</t>
  </si>
  <si>
    <t>section visibility</t>
  </si>
  <si>
    <t>private policy accepted</t>
  </si>
  <si>
    <t>all Variables</t>
  </si>
  <si>
    <t>false</t>
  </si>
  <si>
    <t>version number</t>
  </si>
  <si>
    <t>v</t>
  </si>
  <si>
    <t>No of phases</t>
  </si>
  <si>
    <t>Nº de fases</t>
  </si>
  <si>
    <t>Nbre de phases</t>
  </si>
  <si>
    <t>Line voltage</t>
  </si>
  <si>
    <t>Frequency</t>
  </si>
  <si>
    <t>Active power</t>
  </si>
  <si>
    <t>w</t>
  </si>
  <si>
    <t>Current power factor</t>
  </si>
  <si>
    <t>Tension de ligne</t>
  </si>
  <si>
    <t>La fréquence</t>
  </si>
  <si>
    <t>Puissance active</t>
  </si>
  <si>
    <t>Facteur de puissance actuel</t>
  </si>
  <si>
    <t>Linea de voltaje</t>
  </si>
  <si>
    <t>Frecuencia</t>
  </si>
  <si>
    <t>factor de potencia actual</t>
  </si>
  <si>
    <t>Reactive power</t>
  </si>
  <si>
    <t>Potencia reactiva</t>
  </si>
  <si>
    <t>Puissance réactive</t>
  </si>
  <si>
    <t>Potencia activo</t>
  </si>
  <si>
    <t>Number of phases</t>
  </si>
  <si>
    <t>nP</t>
  </si>
  <si>
    <t>Voltage</t>
  </si>
  <si>
    <t>Apparent power</t>
  </si>
  <si>
    <t>Puissance apparente</t>
  </si>
  <si>
    <t>Potencia aparente</t>
  </si>
  <si>
    <t>Real power</t>
  </si>
  <si>
    <t>vol</t>
  </si>
  <si>
    <t>q</t>
  </si>
  <si>
    <t>s</t>
  </si>
  <si>
    <t>f</t>
  </si>
  <si>
    <t>Lagging</t>
  </si>
  <si>
    <t>Atrasado</t>
  </si>
  <si>
    <t>Retard</t>
  </si>
  <si>
    <t>current power factor</t>
  </si>
  <si>
    <t>cpf</t>
  </si>
  <si>
    <t>Line current</t>
  </si>
  <si>
    <t>Corriente de línea</t>
  </si>
  <si>
    <t>Courant de ligne</t>
  </si>
  <si>
    <t>i</t>
  </si>
  <si>
    <t>Requirements</t>
  </si>
  <si>
    <t>Required power factor</t>
  </si>
  <si>
    <t>Required capacitive reactive power</t>
  </si>
  <si>
    <t>Required capacitance</t>
  </si>
  <si>
    <t>Conditions</t>
  </si>
  <si>
    <t>Facteur de puissance requis</t>
  </si>
  <si>
    <t>Puissance réactive capacitive requise</t>
  </si>
  <si>
    <t>Capacité requise</t>
  </si>
  <si>
    <t>Requisitos</t>
  </si>
  <si>
    <t>Factor de potencia requerido</t>
  </si>
  <si>
    <t>Potencia reactiva capacitiva requerida</t>
  </si>
  <si>
    <t>Capacitancia requerida</t>
  </si>
  <si>
    <t>rpf</t>
  </si>
  <si>
    <t>Required capacitve reactive power</t>
  </si>
  <si>
    <t>rQ</t>
  </si>
  <si>
    <t>Capacitance 1 phase</t>
  </si>
  <si>
    <t>Capacitance 3 phase star</t>
  </si>
  <si>
    <t>Capacitance 3 phase delta</t>
  </si>
  <si>
    <t>c</t>
  </si>
  <si>
    <t>cS</t>
  </si>
  <si>
    <t>cD</t>
  </si>
  <si>
    <t>Adelantado</t>
  </si>
  <si>
    <t>Avance</t>
  </si>
  <si>
    <t>Leading</t>
  </si>
  <si>
    <t>Required power factor sign</t>
  </si>
  <si>
    <t>rpfs</t>
  </si>
  <si>
    <t>The required value for the power factor cannot be less than the existing one.</t>
  </si>
  <si>
    <t>El valor requerido para el factor de potencia no puede ser menor que el existente.</t>
  </si>
  <si>
    <t>La valeur requise pour le facteur de puissance ne peut pas être inférieure à celle existante.</t>
  </si>
  <si>
    <t>Required line current</t>
  </si>
  <si>
    <t>Required apparent power</t>
  </si>
  <si>
    <t>Courant de ligne requis</t>
  </si>
  <si>
    <t>Puissance apparente requise</t>
  </si>
  <si>
    <t>Required reactive power</t>
  </si>
  <si>
    <t>Potencia reactiva requerida</t>
  </si>
  <si>
    <t>Puissance réactive requise</t>
  </si>
  <si>
    <t>Corriente de línea requerida</t>
  </si>
  <si>
    <t>Potencia aparente requerida</t>
  </si>
  <si>
    <t>rQC</t>
  </si>
  <si>
    <t>rS</t>
  </si>
  <si>
    <t>rI</t>
  </si>
  <si>
    <t>[true, false, false]</t>
  </si>
  <si>
    <t>Capacitance of individual element</t>
  </si>
  <si>
    <t>Maximum operating voltage</t>
  </si>
  <si>
    <t>Number of capacitors in series</t>
  </si>
  <si>
    <t>Number of capacitors in parallel</t>
  </si>
  <si>
    <t>Final reactive power</t>
  </si>
  <si>
    <t>Final power factor</t>
  </si>
  <si>
    <t>Quantities</t>
  </si>
  <si>
    <t>Final apparent power</t>
  </si>
  <si>
    <t>Cantidades</t>
  </si>
  <si>
    <t>Capacitancia del elemento individual</t>
  </si>
  <si>
    <t>Tensión máxima de funcionamiento</t>
  </si>
  <si>
    <t>Número de condensadores en serie</t>
  </si>
  <si>
    <t>Número de condensadores en paralelo</t>
  </si>
  <si>
    <t>potencia reactiva final</t>
  </si>
  <si>
    <t>potencia aparente final</t>
  </si>
  <si>
    <t>Factor de potencia final</t>
  </si>
  <si>
    <t>Quantités</t>
  </si>
  <si>
    <t>Capacité de l'élément individuel</t>
  </si>
  <si>
    <t>Tension de fonctionnement maximale</t>
  </si>
  <si>
    <t>Nombre de condensateurs en série</t>
  </si>
  <si>
    <t>Nombre de condensateurs en parallèle</t>
  </si>
  <si>
    <t>Puissance réactive finale</t>
  </si>
  <si>
    <t>Puissance apparente finale</t>
  </si>
  <si>
    <t>Facteur de puissance final</t>
  </si>
  <si>
    <t>Available capacitor's capacitance</t>
  </si>
  <si>
    <t>Available capacitor's max operating voltage</t>
  </si>
  <si>
    <t>ac</t>
  </si>
  <si>
    <t>av</t>
  </si>
  <si>
    <t>Number of capacitors in parallel for 1 phase</t>
  </si>
  <si>
    <t>Number of capacitors in series for 1 phase</t>
  </si>
  <si>
    <t>Number of capacitors in series for 3 phase, star</t>
  </si>
  <si>
    <t>Number of capacitors in parallel for 3 phase, star</t>
  </si>
  <si>
    <t>Number of capacitors in series for 3 phase, delta</t>
  </si>
  <si>
    <t>Number of capacitors in parallel for 3 phase, delta</t>
  </si>
  <si>
    <t>ncs</t>
  </si>
  <si>
    <t>ncp</t>
  </si>
  <si>
    <t>ncss</t>
  </si>
  <si>
    <t>ncps</t>
  </si>
  <si>
    <t>ncsd</t>
  </si>
  <si>
    <t>ncpd</t>
  </si>
  <si>
    <t>Added capacitive reactance</t>
  </si>
  <si>
    <t>Réactance capacitive ajoutée</t>
  </si>
  <si>
    <t>Reactancia capacitiva añadida</t>
  </si>
  <si>
    <t>cri</t>
  </si>
  <si>
    <t>fa</t>
  </si>
  <si>
    <t>fpf</t>
  </si>
  <si>
    <t>cris</t>
  </si>
  <si>
    <t>frs</t>
  </si>
  <si>
    <t>fas</t>
  </si>
  <si>
    <t>fpfs</t>
  </si>
  <si>
    <t>Added capacitive reactance star</t>
  </si>
  <si>
    <t>Final reactive power star</t>
  </si>
  <si>
    <t>Final apparent power star</t>
  </si>
  <si>
    <t>Final power factor star</t>
  </si>
  <si>
    <t>crid</t>
  </si>
  <si>
    <t>frd</t>
  </si>
  <si>
    <t>fad</t>
  </si>
  <si>
    <t>fpfd</t>
  </si>
  <si>
    <t>Added capacitive reactance delta</t>
  </si>
  <si>
    <t>Final reactive power delta</t>
  </si>
  <si>
    <t>Final apparent power delta</t>
  </si>
  <si>
    <t>Final power factor delta</t>
  </si>
  <si>
    <t>When connected in delta</t>
  </si>
  <si>
    <t>When connected in star</t>
  </si>
  <si>
    <t>Cuando se conecta en delta</t>
  </si>
  <si>
    <t>Cuando se conecta en estrella</t>
  </si>
  <si>
    <t>Lorsqu'il est connecté en delta</t>
  </si>
  <si>
    <t>Lorsqu'il est connecté en étoile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</si>
</sst>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quotePrefix="1"/>
    <xf numFmtId="0" fontId="0" fillId="3" borderId="0" xfId="0" applyFill="1"/>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F4C0-D583-4E35-90CD-7A8E8F7BD1C3}">
  <dimension ref="A1:O51"/>
  <sheetViews>
    <sheetView tabSelected="1" topLeftCell="A11" workbookViewId="0">
      <selection activeCell="D24" sqref="D24"/>
    </sheetView>
  </sheetViews>
  <sheetFormatPr defaultRowHeight="14.4" x14ac:dyDescent="0.3"/>
  <cols>
    <col min="2" max="2" width="26.77734375" customWidth="1"/>
    <col min="9" max="11" width="8.88671875" customWidth="1"/>
  </cols>
  <sheetData>
    <row r="1" spans="1:15" x14ac:dyDescent="0.3">
      <c r="A1">
        <f>ROW()-1</f>
        <v>0</v>
      </c>
      <c r="B1" t="s">
        <v>13</v>
      </c>
      <c r="C1" t="s">
        <v>14</v>
      </c>
      <c r="D1" t="s">
        <v>15</v>
      </c>
      <c r="I1" t="str">
        <f t="shared" ref="I1:I14" si="0">IF(ISBLANK(B1),"",IF(ROW()=1,"[","")&amp;""""&amp;B1&amp;""""&amp;IF(ISBLANK(B2),"]",","))</f>
        <v>["English",</v>
      </c>
      <c r="J1" t="str">
        <f t="shared" ref="J1:J14" si="1">IF(ISBLANK(C1),"",IF(ROW()=1,"[","")&amp;""""&amp;C1&amp;""""&amp;IF(ISBLANK(C2),"]",","))</f>
        <v>["Español",</v>
      </c>
      <c r="K1" t="str">
        <f t="shared" ref="K1:K14" si="2">IF(ISBLANK(D1),"",IF(ROW()=1,"[","")&amp;""""&amp;D1&amp;""""&amp;IF(ISBLANK(D2),"]",","))</f>
        <v>["Français",</v>
      </c>
      <c r="O1" s="1" t="str">
        <f>_xlfn.CONCAT("const l=[",I:I,",",J:J,",",K:K,"];")</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power","Quantities","Capacitance of individual element","Maximum operating voltage","Number of capacitors in series","Number of capacitors in parallel","Added capacitive reactance","Final reactive power","Final apparent power","Final power factor"],["Español","mx","Cálculos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requerida","Cantidades","Capacitancia del elemento individual","Tensión máxima de funcionamiento","Número de condensadores en serie","Número de condensadores en paralelo","Reactancia capacitiva añadida","potencia reactiva final","potencia aparente final","Factor de potencia final"],["Français","fr","Calculs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requise","Quantités","Capacité de l'élément individuel","Tension de fonctionnement maximale","Nombre de condensateurs en série","Nombre de condensateurs en parallèle","Réactance capacitive ajoutée","Puissance réactive finale","Puissance apparente finale","Facteur de puissance final"]];</v>
      </c>
    </row>
    <row r="2" spans="1:15" x14ac:dyDescent="0.3">
      <c r="A2">
        <f t="shared" ref="A2:A51" si="3">ROW()-1</f>
        <v>1</v>
      </c>
      <c r="B2" t="s">
        <v>16</v>
      </c>
      <c r="C2" t="s">
        <v>17</v>
      </c>
      <c r="D2" t="s">
        <v>0</v>
      </c>
      <c r="I2" t="str">
        <f t="shared" si="0"/>
        <v>"us",</v>
      </c>
      <c r="J2" t="str">
        <f t="shared" si="1"/>
        <v>"mx",</v>
      </c>
      <c r="K2" t="str">
        <f t="shared" si="2"/>
        <v>"fr",</v>
      </c>
    </row>
    <row r="3" spans="1:15" x14ac:dyDescent="0.3">
      <c r="A3">
        <f t="shared" si="3"/>
        <v>2</v>
      </c>
      <c r="B3" t="s">
        <v>1</v>
      </c>
      <c r="C3" t="s">
        <v>3</v>
      </c>
      <c r="D3" t="s">
        <v>2</v>
      </c>
      <c r="I3" t="str">
        <f t="shared" si="0"/>
        <v>"Capacitor bank calculations",</v>
      </c>
      <c r="J3" t="str">
        <f t="shared" si="1"/>
        <v>"Cálculos del banco de capacitores",</v>
      </c>
      <c r="K3" t="str">
        <f t="shared" si="2"/>
        <v>"Calculs de banc de condensateurs",</v>
      </c>
    </row>
    <row r="4" spans="1:15" x14ac:dyDescent="0.3">
      <c r="A4">
        <f t="shared" si="3"/>
        <v>3</v>
      </c>
      <c r="B4" t="s">
        <v>4</v>
      </c>
      <c r="C4" t="s">
        <v>5</v>
      </c>
      <c r="D4" t="s">
        <v>6</v>
      </c>
      <c r="I4" t="str">
        <f t="shared" si="0"/>
        <v>"Mains info",</v>
      </c>
      <c r="J4" t="str">
        <f t="shared" si="1"/>
        <v>"Información de red",</v>
      </c>
      <c r="K4" t="str">
        <f t="shared" si="2"/>
        <v>"Informations sur le secteur",</v>
      </c>
    </row>
    <row r="5" spans="1:15" x14ac:dyDescent="0.3">
      <c r="A5">
        <f t="shared" si="3"/>
        <v>4</v>
      </c>
      <c r="B5" t="s">
        <v>7</v>
      </c>
      <c r="C5" t="s">
        <v>9</v>
      </c>
      <c r="D5" t="s">
        <v>8</v>
      </c>
      <c r="I5" t="str">
        <f t="shared" si="0"/>
        <v>"Private policy",</v>
      </c>
      <c r="J5" t="str">
        <f t="shared" si="1"/>
        <v>"Política privada",</v>
      </c>
      <c r="K5" t="str">
        <f t="shared" si="2"/>
        <v>"Politique privée",</v>
      </c>
    </row>
    <row r="6" spans="1:15" x14ac:dyDescent="0.3">
      <c r="A6">
        <f t="shared" si="3"/>
        <v>5</v>
      </c>
      <c r="B6" t="s">
        <v>10</v>
      </c>
      <c r="C6" t="s">
        <v>11</v>
      </c>
      <c r="D6" t="s">
        <v>12</v>
      </c>
      <c r="I6" t="str">
        <f t="shared" si="0"/>
        <v>"Terms and conditions",</v>
      </c>
      <c r="J6" t="str">
        <f t="shared" si="1"/>
        <v>"Términos y condiciones",</v>
      </c>
      <c r="K6" t="str">
        <f t="shared" si="2"/>
        <v>"Termes et conditions",</v>
      </c>
    </row>
    <row r="7" spans="1:15" x14ac:dyDescent="0.3">
      <c r="A7">
        <f t="shared" si="3"/>
        <v>6</v>
      </c>
      <c r="B7" t="s">
        <v>21</v>
      </c>
      <c r="C7" t="s">
        <v>23</v>
      </c>
      <c r="D7" t="s">
        <v>22</v>
      </c>
      <c r="I7" t="str">
        <f t="shared" si="0"/>
        <v>"Hey, we use cookies on your device to locally store your data!",</v>
      </c>
      <c r="J7" t="str">
        <f t="shared" si="1"/>
        <v>"¡Oye, usamos cookies en tu dispositivo para almacenar localmente tus datos!",</v>
      </c>
      <c r="K7" t="str">
        <f t="shared" si="2"/>
        <v>"Hé, nous utilisons des cookies sur votre appareil pour stocker localement vos données !",</v>
      </c>
    </row>
    <row r="8" spans="1:15" x14ac:dyDescent="0.3">
      <c r="A8">
        <f t="shared" si="3"/>
        <v>7</v>
      </c>
      <c r="B8" t="s">
        <v>20</v>
      </c>
      <c r="C8" t="s">
        <v>19</v>
      </c>
      <c r="D8" t="s">
        <v>18</v>
      </c>
      <c r="I8" t="str">
        <f t="shared" si="0"/>
        <v>"Alright, go-ahead",</v>
      </c>
      <c r="J8" t="str">
        <f t="shared" si="1"/>
        <v>"Muy bien, adelante",</v>
      </c>
      <c r="K8" t="str">
        <f t="shared" si="2"/>
        <v>"D'accord, allez-y",</v>
      </c>
    </row>
    <row r="9" spans="1:15" x14ac:dyDescent="0.3">
      <c r="A9">
        <f t="shared" si="3"/>
        <v>8</v>
      </c>
      <c r="B9" t="s">
        <v>34</v>
      </c>
      <c r="C9" t="s">
        <v>35</v>
      </c>
      <c r="D9" t="s">
        <v>36</v>
      </c>
      <c r="I9" t="str">
        <f t="shared" si="0"/>
        <v>"No of phases",</v>
      </c>
      <c r="J9" t="str">
        <f t="shared" si="1"/>
        <v>"Nº de fases",</v>
      </c>
      <c r="K9" t="str">
        <f t="shared" si="2"/>
        <v>"Nbre de phases",</v>
      </c>
    </row>
    <row r="10" spans="1:15" x14ac:dyDescent="0.3">
      <c r="A10">
        <f t="shared" si="3"/>
        <v>9</v>
      </c>
      <c r="B10" t="s">
        <v>37</v>
      </c>
      <c r="C10" t="s">
        <v>46</v>
      </c>
      <c r="D10" t="s">
        <v>42</v>
      </c>
      <c r="I10" t="str">
        <f t="shared" si="0"/>
        <v>"Line voltage",</v>
      </c>
      <c r="J10" t="str">
        <f t="shared" si="1"/>
        <v>"Linea de voltaje",</v>
      </c>
      <c r="K10" t="str">
        <f t="shared" si="2"/>
        <v>"Tension de ligne",</v>
      </c>
    </row>
    <row r="11" spans="1:15" x14ac:dyDescent="0.3">
      <c r="A11">
        <f t="shared" si="3"/>
        <v>10</v>
      </c>
      <c r="B11" t="s">
        <v>38</v>
      </c>
      <c r="C11" t="s">
        <v>47</v>
      </c>
      <c r="D11" t="s">
        <v>43</v>
      </c>
      <c r="I11" t="str">
        <f t="shared" si="0"/>
        <v>"Frequency",</v>
      </c>
      <c r="J11" t="str">
        <f t="shared" si="1"/>
        <v>"Frecuencia",</v>
      </c>
      <c r="K11" t="str">
        <f t="shared" si="2"/>
        <v>"La fréquence",</v>
      </c>
    </row>
    <row r="12" spans="1:15" x14ac:dyDescent="0.3">
      <c r="A12">
        <f t="shared" si="3"/>
        <v>11</v>
      </c>
      <c r="B12" t="s">
        <v>39</v>
      </c>
      <c r="C12" t="s">
        <v>52</v>
      </c>
      <c r="D12" t="s">
        <v>44</v>
      </c>
      <c r="I12" t="str">
        <f t="shared" si="0"/>
        <v>"Active power",</v>
      </c>
      <c r="J12" t="str">
        <f t="shared" si="1"/>
        <v>"Potencia activo",</v>
      </c>
      <c r="K12" t="str">
        <f t="shared" si="2"/>
        <v>"Puissance active",</v>
      </c>
    </row>
    <row r="13" spans="1:15" x14ac:dyDescent="0.3">
      <c r="A13">
        <f t="shared" si="3"/>
        <v>12</v>
      </c>
      <c r="B13" t="s">
        <v>41</v>
      </c>
      <c r="C13" t="s">
        <v>48</v>
      </c>
      <c r="D13" t="s">
        <v>45</v>
      </c>
      <c r="I13" t="str">
        <f t="shared" si="0"/>
        <v>"Current power factor",</v>
      </c>
      <c r="J13" t="str">
        <f t="shared" si="1"/>
        <v>"factor de potencia actual",</v>
      </c>
      <c r="K13" t="str">
        <f t="shared" si="2"/>
        <v>"Facteur de puissance actuel",</v>
      </c>
    </row>
    <row r="14" spans="1:15" x14ac:dyDescent="0.3">
      <c r="A14">
        <f t="shared" si="3"/>
        <v>13</v>
      </c>
      <c r="B14" t="s">
        <v>49</v>
      </c>
      <c r="C14" t="s">
        <v>50</v>
      </c>
      <c r="D14" t="s">
        <v>51</v>
      </c>
      <c r="I14" t="str">
        <f t="shared" si="0"/>
        <v>"Reactive power",</v>
      </c>
      <c r="J14" t="str">
        <f t="shared" si="1"/>
        <v>"Potencia reactiva",</v>
      </c>
      <c r="K14" t="str">
        <f t="shared" si="2"/>
        <v>"Puissance réactive",</v>
      </c>
    </row>
    <row r="15" spans="1:15" x14ac:dyDescent="0.3">
      <c r="A15">
        <f t="shared" si="3"/>
        <v>14</v>
      </c>
      <c r="B15" t="s">
        <v>56</v>
      </c>
      <c r="C15" t="s">
        <v>58</v>
      </c>
      <c r="D15" t="s">
        <v>57</v>
      </c>
      <c r="I15" t="str">
        <f t="shared" ref="I15:I25" si="4">IF(ISBLANK(B15),"",IF(ROW()=1,"[","")&amp;""""&amp;B15&amp;""""&amp;IF(ISBLANK(B16),"]",","))</f>
        <v>"Apparent power",</v>
      </c>
      <c r="J15" t="str">
        <f t="shared" ref="J15:J25" si="5">IF(ISBLANK(C15),"",IF(ROW()=1,"[","")&amp;""""&amp;C15&amp;""""&amp;IF(ISBLANK(C16),"]",","))</f>
        <v>"Potencia aparente",</v>
      </c>
      <c r="K15" t="str">
        <f t="shared" ref="K15:K25" si="6">IF(ISBLANK(D15),"",IF(ROW()=1,"[","")&amp;""""&amp;D15&amp;""""&amp;IF(ISBLANK(D16),"]",","))</f>
        <v>"Puissance apparente",</v>
      </c>
    </row>
    <row r="16" spans="1:15" x14ac:dyDescent="0.3">
      <c r="A16">
        <f t="shared" si="3"/>
        <v>15</v>
      </c>
      <c r="B16" t="s">
        <v>64</v>
      </c>
      <c r="C16" t="s">
        <v>65</v>
      </c>
      <c r="D16" t="s">
        <v>66</v>
      </c>
      <c r="I16" t="str">
        <f t="shared" si="4"/>
        <v>"Lagging",</v>
      </c>
      <c r="J16" t="str">
        <f t="shared" si="5"/>
        <v>"Atrasado",</v>
      </c>
      <c r="K16" t="str">
        <f t="shared" si="6"/>
        <v>"Retard",</v>
      </c>
    </row>
    <row r="17" spans="1:11" x14ac:dyDescent="0.3">
      <c r="A17">
        <f t="shared" si="3"/>
        <v>16</v>
      </c>
      <c r="B17" t="s">
        <v>69</v>
      </c>
      <c r="C17" t="s">
        <v>70</v>
      </c>
      <c r="D17" t="s">
        <v>71</v>
      </c>
      <c r="I17" t="str">
        <f t="shared" si="4"/>
        <v>"Line current",</v>
      </c>
      <c r="J17" t="str">
        <f t="shared" si="5"/>
        <v>"Corriente de línea",</v>
      </c>
      <c r="K17" t="str">
        <f t="shared" si="6"/>
        <v>"Courant de ligne",</v>
      </c>
    </row>
    <row r="18" spans="1:11" x14ac:dyDescent="0.3">
      <c r="A18">
        <f t="shared" si="3"/>
        <v>17</v>
      </c>
      <c r="B18" t="s">
        <v>73</v>
      </c>
      <c r="C18" t="s">
        <v>81</v>
      </c>
      <c r="D18" t="s">
        <v>77</v>
      </c>
      <c r="I18" t="str">
        <f t="shared" si="4"/>
        <v>"Requirements",</v>
      </c>
      <c r="J18" t="str">
        <f t="shared" si="5"/>
        <v>"Requisitos",</v>
      </c>
      <c r="K18" t="str">
        <f t="shared" si="6"/>
        <v>"Conditions",</v>
      </c>
    </row>
    <row r="19" spans="1:11" x14ac:dyDescent="0.3">
      <c r="A19">
        <f t="shared" si="3"/>
        <v>18</v>
      </c>
      <c r="B19" t="s">
        <v>74</v>
      </c>
      <c r="C19" t="s">
        <v>82</v>
      </c>
      <c r="D19" t="s">
        <v>78</v>
      </c>
      <c r="I19" t="str">
        <f t="shared" si="4"/>
        <v>"Required power factor",</v>
      </c>
      <c r="J19" t="str">
        <f t="shared" si="5"/>
        <v>"Factor de potencia requerido",</v>
      </c>
      <c r="K19" t="str">
        <f t="shared" si="6"/>
        <v>"Facteur de puissance requis",</v>
      </c>
    </row>
    <row r="20" spans="1:11" x14ac:dyDescent="0.3">
      <c r="A20">
        <f t="shared" si="3"/>
        <v>19</v>
      </c>
      <c r="B20" t="s">
        <v>75</v>
      </c>
      <c r="C20" t="s">
        <v>83</v>
      </c>
      <c r="D20" t="s">
        <v>79</v>
      </c>
      <c r="I20" t="str">
        <f t="shared" si="4"/>
        <v>"Required capacitive reactive power",</v>
      </c>
      <c r="J20" t="str">
        <f t="shared" si="5"/>
        <v>"Potencia reactiva capacitiva requerida",</v>
      </c>
      <c r="K20" t="str">
        <f t="shared" si="6"/>
        <v>"Puissance réactive capacitive requise",</v>
      </c>
    </row>
    <row r="21" spans="1:11" x14ac:dyDescent="0.3">
      <c r="A21">
        <f t="shared" si="3"/>
        <v>20</v>
      </c>
      <c r="B21" t="s">
        <v>76</v>
      </c>
      <c r="C21" t="s">
        <v>84</v>
      </c>
      <c r="D21" t="s">
        <v>80</v>
      </c>
      <c r="I21" t="str">
        <f t="shared" si="4"/>
        <v>"Required capacitance",</v>
      </c>
      <c r="J21" t="str">
        <f t="shared" si="5"/>
        <v>"Capacitancia requerida",</v>
      </c>
      <c r="K21" t="str">
        <f t="shared" si="6"/>
        <v>"Capacité requise",</v>
      </c>
    </row>
    <row r="22" spans="1:11" x14ac:dyDescent="0.3">
      <c r="A22">
        <f t="shared" si="3"/>
        <v>21</v>
      </c>
      <c r="B22" t="s">
        <v>177</v>
      </c>
      <c r="C22" t="s">
        <v>179</v>
      </c>
      <c r="D22" t="s">
        <v>181</v>
      </c>
      <c r="I22" t="str">
        <f t="shared" si="4"/>
        <v>"When connected in delta",</v>
      </c>
      <c r="J22" t="str">
        <f t="shared" si="5"/>
        <v>"Cuando se conecta en delta",</v>
      </c>
      <c r="K22" t="str">
        <f t="shared" si="6"/>
        <v>"Lorsqu'il est connecté en delta",</v>
      </c>
    </row>
    <row r="23" spans="1:11" x14ac:dyDescent="0.3">
      <c r="A23">
        <f t="shared" si="3"/>
        <v>22</v>
      </c>
      <c r="B23" t="s">
        <v>178</v>
      </c>
      <c r="C23" t="s">
        <v>180</v>
      </c>
      <c r="D23" t="s">
        <v>182</v>
      </c>
      <c r="I23" t="str">
        <f t="shared" si="4"/>
        <v>"When connected in star",</v>
      </c>
      <c r="J23" t="str">
        <f t="shared" si="5"/>
        <v>"Cuando se conecta en estrella",</v>
      </c>
      <c r="K23" t="str">
        <f t="shared" si="6"/>
        <v>"Lorsqu'il est connecté en étoile",</v>
      </c>
    </row>
    <row r="24" spans="1:11" x14ac:dyDescent="0.3">
      <c r="A24">
        <f t="shared" si="3"/>
        <v>23</v>
      </c>
      <c r="B24" t="s">
        <v>96</v>
      </c>
      <c r="C24" t="s">
        <v>94</v>
      </c>
      <c r="D24" t="s">
        <v>95</v>
      </c>
      <c r="I24" t="str">
        <f t="shared" si="4"/>
        <v>"Leading",</v>
      </c>
      <c r="J24" t="str">
        <f t="shared" si="5"/>
        <v>"Adelantado",</v>
      </c>
      <c r="K24" t="str">
        <f t="shared" si="6"/>
        <v>"Avance",</v>
      </c>
    </row>
    <row r="25" spans="1:11" x14ac:dyDescent="0.3">
      <c r="A25">
        <f t="shared" si="3"/>
        <v>24</v>
      </c>
      <c r="B25" t="s">
        <v>99</v>
      </c>
      <c r="C25" t="s">
        <v>100</v>
      </c>
      <c r="D25" t="s">
        <v>101</v>
      </c>
      <c r="I25" t="str">
        <f t="shared" si="4"/>
        <v>"The required value for the power factor cannot be less than the existing one.",</v>
      </c>
      <c r="J25" t="str">
        <f t="shared" si="5"/>
        <v>"El valor requerido para el factor de potencia no puede ser menor que el existente.",</v>
      </c>
      <c r="K25" t="str">
        <f t="shared" si="6"/>
        <v>"La valeur requise pour le facteur de puissance ne peut pas être inférieure à celle existante.",</v>
      </c>
    </row>
    <row r="26" spans="1:11" x14ac:dyDescent="0.3">
      <c r="A26">
        <f t="shared" si="3"/>
        <v>25</v>
      </c>
      <c r="B26" t="s">
        <v>102</v>
      </c>
      <c r="C26" t="s">
        <v>109</v>
      </c>
      <c r="D26" t="s">
        <v>104</v>
      </c>
      <c r="I26" t="str">
        <f t="shared" ref="I26:I51" si="7">IF(ISBLANK(B26),"",IF(ROW()=1,"[","")&amp;""""&amp;B26&amp;""""&amp;IF(ISBLANK(B27),"]",","))</f>
        <v>"Required line current",</v>
      </c>
      <c r="J26" t="str">
        <f t="shared" ref="J26:J51" si="8">IF(ISBLANK(C26),"",IF(ROW()=1,"[","")&amp;""""&amp;C26&amp;""""&amp;IF(ISBLANK(C27),"]",","))</f>
        <v>"Corriente de línea requerida",</v>
      </c>
      <c r="K26" t="str">
        <f t="shared" ref="K26:K51" si="9">IF(ISBLANK(D26),"",IF(ROW()=1,"[","")&amp;""""&amp;D26&amp;""""&amp;IF(ISBLANK(D27),"]",","))</f>
        <v>"Courant de ligne requis",</v>
      </c>
    </row>
    <row r="27" spans="1:11" x14ac:dyDescent="0.3">
      <c r="A27">
        <f t="shared" si="3"/>
        <v>26</v>
      </c>
      <c r="B27" t="s">
        <v>103</v>
      </c>
      <c r="C27" t="s">
        <v>110</v>
      </c>
      <c r="D27" t="s">
        <v>105</v>
      </c>
      <c r="I27" t="str">
        <f t="shared" si="7"/>
        <v>"Required apparent power",</v>
      </c>
      <c r="J27" t="str">
        <f t="shared" si="8"/>
        <v>"Potencia aparente requerida",</v>
      </c>
      <c r="K27" t="str">
        <f t="shared" si="9"/>
        <v>"Puissance apparente requise",</v>
      </c>
    </row>
    <row r="28" spans="1:11" x14ac:dyDescent="0.3">
      <c r="A28">
        <f t="shared" si="3"/>
        <v>27</v>
      </c>
      <c r="B28" t="s">
        <v>106</v>
      </c>
      <c r="C28" t="s">
        <v>107</v>
      </c>
      <c r="D28" t="s">
        <v>108</v>
      </c>
      <c r="I28" t="str">
        <f t="shared" si="7"/>
        <v>"Required reactive power",</v>
      </c>
      <c r="J28" t="str">
        <f t="shared" si="8"/>
        <v>"Potencia reactiva requerida",</v>
      </c>
      <c r="K28" t="str">
        <f t="shared" si="9"/>
        <v>"Puissance réactive requise",</v>
      </c>
    </row>
    <row r="29" spans="1:11" x14ac:dyDescent="0.3">
      <c r="A29">
        <f t="shared" si="3"/>
        <v>28</v>
      </c>
      <c r="B29" t="s">
        <v>121</v>
      </c>
      <c r="C29" t="s">
        <v>123</v>
      </c>
      <c r="D29" t="s">
        <v>131</v>
      </c>
      <c r="I29" t="str">
        <f t="shared" si="7"/>
        <v>"Quantities",</v>
      </c>
      <c r="J29" t="str">
        <f t="shared" si="8"/>
        <v>"Cantidades",</v>
      </c>
      <c r="K29" t="str">
        <f t="shared" si="9"/>
        <v>"Quantités",</v>
      </c>
    </row>
    <row r="30" spans="1:11" x14ac:dyDescent="0.3">
      <c r="A30">
        <f t="shared" si="3"/>
        <v>29</v>
      </c>
      <c r="B30" t="s">
        <v>115</v>
      </c>
      <c r="C30" t="s">
        <v>124</v>
      </c>
      <c r="D30" t="s">
        <v>132</v>
      </c>
      <c r="I30" t="str">
        <f t="shared" si="7"/>
        <v>"Capacitance of individual element",</v>
      </c>
      <c r="J30" t="str">
        <f t="shared" si="8"/>
        <v>"Capacitancia del elemento individual",</v>
      </c>
      <c r="K30" t="str">
        <f t="shared" si="9"/>
        <v>"Capacité de l'élément individuel",</v>
      </c>
    </row>
    <row r="31" spans="1:11" x14ac:dyDescent="0.3">
      <c r="A31">
        <f t="shared" si="3"/>
        <v>30</v>
      </c>
      <c r="B31" t="s">
        <v>116</v>
      </c>
      <c r="C31" t="s">
        <v>125</v>
      </c>
      <c r="D31" t="s">
        <v>133</v>
      </c>
      <c r="I31" t="str">
        <f t="shared" si="7"/>
        <v>"Maximum operating voltage",</v>
      </c>
      <c r="J31" t="str">
        <f t="shared" si="8"/>
        <v>"Tensión máxima de funcionamiento",</v>
      </c>
      <c r="K31" t="str">
        <f t="shared" si="9"/>
        <v>"Tension de fonctionnement maximale",</v>
      </c>
    </row>
    <row r="32" spans="1:11" x14ac:dyDescent="0.3">
      <c r="A32">
        <f t="shared" si="3"/>
        <v>31</v>
      </c>
      <c r="B32" t="s">
        <v>117</v>
      </c>
      <c r="C32" t="s">
        <v>126</v>
      </c>
      <c r="D32" t="s">
        <v>134</v>
      </c>
      <c r="I32" t="str">
        <f t="shared" si="7"/>
        <v>"Number of capacitors in series",</v>
      </c>
      <c r="J32" t="str">
        <f t="shared" si="8"/>
        <v>"Número de condensadores en serie",</v>
      </c>
      <c r="K32" t="str">
        <f t="shared" si="9"/>
        <v>"Nombre de condensateurs en série",</v>
      </c>
    </row>
    <row r="33" spans="1:11" x14ac:dyDescent="0.3">
      <c r="A33">
        <f t="shared" si="3"/>
        <v>32</v>
      </c>
      <c r="B33" t="s">
        <v>118</v>
      </c>
      <c r="C33" t="s">
        <v>127</v>
      </c>
      <c r="D33" t="s">
        <v>135</v>
      </c>
      <c r="I33" t="str">
        <f t="shared" si="7"/>
        <v>"Number of capacitors in parallel",</v>
      </c>
      <c r="J33" t="str">
        <f t="shared" si="8"/>
        <v>"Número de condensadores en paralelo",</v>
      </c>
      <c r="K33" t="str">
        <f t="shared" si="9"/>
        <v>"Nombre de condensateurs en parallèle",</v>
      </c>
    </row>
    <row r="34" spans="1:11" x14ac:dyDescent="0.3">
      <c r="A34">
        <f t="shared" si="3"/>
        <v>33</v>
      </c>
      <c r="B34" t="s">
        <v>155</v>
      </c>
      <c r="C34" t="s">
        <v>157</v>
      </c>
      <c r="D34" t="s">
        <v>156</v>
      </c>
      <c r="I34" t="str">
        <f t="shared" si="7"/>
        <v>"Added capacitive reactance",</v>
      </c>
      <c r="J34" t="str">
        <f t="shared" si="8"/>
        <v>"Reactancia capacitiva añadida",</v>
      </c>
      <c r="K34" t="str">
        <f t="shared" si="9"/>
        <v>"Réactance capacitive ajoutée",</v>
      </c>
    </row>
    <row r="35" spans="1:11" x14ac:dyDescent="0.3">
      <c r="A35">
        <f t="shared" si="3"/>
        <v>34</v>
      </c>
      <c r="B35" t="s">
        <v>119</v>
      </c>
      <c r="C35" t="s">
        <v>128</v>
      </c>
      <c r="D35" t="s">
        <v>136</v>
      </c>
      <c r="I35" t="str">
        <f t="shared" si="7"/>
        <v>"Final reactive power",</v>
      </c>
      <c r="J35" t="str">
        <f t="shared" si="8"/>
        <v>"potencia reactiva final",</v>
      </c>
      <c r="K35" t="str">
        <f t="shared" si="9"/>
        <v>"Puissance réactive finale",</v>
      </c>
    </row>
    <row r="36" spans="1:11" x14ac:dyDescent="0.3">
      <c r="A36">
        <f t="shared" si="3"/>
        <v>35</v>
      </c>
      <c r="B36" t="s">
        <v>122</v>
      </c>
      <c r="C36" t="s">
        <v>129</v>
      </c>
      <c r="D36" t="s">
        <v>137</v>
      </c>
      <c r="I36" t="str">
        <f t="shared" si="7"/>
        <v>"Final apparent power",</v>
      </c>
      <c r="J36" t="str">
        <f t="shared" si="8"/>
        <v>"potencia aparente final",</v>
      </c>
      <c r="K36" t="str">
        <f t="shared" si="9"/>
        <v>"Puissance apparente finale",</v>
      </c>
    </row>
    <row r="37" spans="1:11" x14ac:dyDescent="0.3">
      <c r="A37">
        <f t="shared" si="3"/>
        <v>36</v>
      </c>
      <c r="B37" t="s">
        <v>120</v>
      </c>
      <c r="C37" t="s">
        <v>130</v>
      </c>
      <c r="D37" t="s">
        <v>138</v>
      </c>
      <c r="I37" t="str">
        <f t="shared" si="7"/>
        <v>"Final power factor"]</v>
      </c>
      <c r="J37" t="str">
        <f t="shared" si="8"/>
        <v>"Factor de potencia final"]</v>
      </c>
      <c r="K37" t="str">
        <f t="shared" si="9"/>
        <v>"Facteur de puissance final"]</v>
      </c>
    </row>
    <row r="38" spans="1:11" x14ac:dyDescent="0.3">
      <c r="A38">
        <f t="shared" si="3"/>
        <v>37</v>
      </c>
      <c r="I38" t="str">
        <f t="shared" si="7"/>
        <v/>
      </c>
      <c r="J38" t="str">
        <f t="shared" si="8"/>
        <v/>
      </c>
      <c r="K38" t="str">
        <f t="shared" si="9"/>
        <v/>
      </c>
    </row>
    <row r="39" spans="1:11" x14ac:dyDescent="0.3">
      <c r="A39">
        <f t="shared" si="3"/>
        <v>38</v>
      </c>
      <c r="I39" t="str">
        <f t="shared" si="7"/>
        <v/>
      </c>
      <c r="J39" t="str">
        <f t="shared" si="8"/>
        <v/>
      </c>
      <c r="K39" t="str">
        <f t="shared" si="9"/>
        <v/>
      </c>
    </row>
    <row r="40" spans="1:11" x14ac:dyDescent="0.3">
      <c r="A40">
        <f t="shared" si="3"/>
        <v>39</v>
      </c>
      <c r="I40" t="str">
        <f t="shared" si="7"/>
        <v/>
      </c>
      <c r="J40" t="str">
        <f t="shared" si="8"/>
        <v/>
      </c>
      <c r="K40" t="str">
        <f t="shared" si="9"/>
        <v/>
      </c>
    </row>
    <row r="41" spans="1:11" x14ac:dyDescent="0.3">
      <c r="A41">
        <f t="shared" si="3"/>
        <v>40</v>
      </c>
      <c r="I41" t="str">
        <f t="shared" si="7"/>
        <v/>
      </c>
      <c r="J41" t="str">
        <f t="shared" si="8"/>
        <v/>
      </c>
      <c r="K41" t="str">
        <f t="shared" si="9"/>
        <v/>
      </c>
    </row>
    <row r="42" spans="1:11" x14ac:dyDescent="0.3">
      <c r="A42">
        <f t="shared" si="3"/>
        <v>41</v>
      </c>
      <c r="I42" t="str">
        <f t="shared" si="7"/>
        <v/>
      </c>
      <c r="J42" t="str">
        <f t="shared" si="8"/>
        <v/>
      </c>
      <c r="K42" t="str">
        <f t="shared" si="9"/>
        <v/>
      </c>
    </row>
    <row r="43" spans="1:11" x14ac:dyDescent="0.3">
      <c r="A43">
        <f t="shared" si="3"/>
        <v>42</v>
      </c>
      <c r="I43" t="str">
        <f t="shared" si="7"/>
        <v/>
      </c>
      <c r="J43" t="str">
        <f t="shared" si="8"/>
        <v/>
      </c>
      <c r="K43" t="str">
        <f t="shared" si="9"/>
        <v/>
      </c>
    </row>
    <row r="44" spans="1:11" x14ac:dyDescent="0.3">
      <c r="A44">
        <f t="shared" si="3"/>
        <v>43</v>
      </c>
      <c r="I44" t="str">
        <f t="shared" si="7"/>
        <v/>
      </c>
      <c r="J44" t="str">
        <f t="shared" si="8"/>
        <v/>
      </c>
      <c r="K44" t="str">
        <f t="shared" si="9"/>
        <v/>
      </c>
    </row>
    <row r="45" spans="1:11" x14ac:dyDescent="0.3">
      <c r="A45">
        <f t="shared" si="3"/>
        <v>44</v>
      </c>
      <c r="I45" t="str">
        <f t="shared" si="7"/>
        <v/>
      </c>
      <c r="J45" t="str">
        <f t="shared" si="8"/>
        <v/>
      </c>
      <c r="K45" t="str">
        <f t="shared" si="9"/>
        <v/>
      </c>
    </row>
    <row r="46" spans="1:11" x14ac:dyDescent="0.3">
      <c r="A46">
        <f t="shared" si="3"/>
        <v>45</v>
      </c>
      <c r="I46" t="str">
        <f t="shared" si="7"/>
        <v/>
      </c>
      <c r="J46" t="str">
        <f t="shared" si="8"/>
        <v/>
      </c>
      <c r="K46" t="str">
        <f t="shared" si="9"/>
        <v/>
      </c>
    </row>
    <row r="47" spans="1:11" x14ac:dyDescent="0.3">
      <c r="A47">
        <f t="shared" si="3"/>
        <v>46</v>
      </c>
      <c r="I47" t="str">
        <f t="shared" si="7"/>
        <v/>
      </c>
      <c r="J47" t="str">
        <f t="shared" si="8"/>
        <v/>
      </c>
      <c r="K47" t="str">
        <f t="shared" si="9"/>
        <v/>
      </c>
    </row>
    <row r="48" spans="1:11" x14ac:dyDescent="0.3">
      <c r="A48">
        <f t="shared" si="3"/>
        <v>47</v>
      </c>
      <c r="I48" t="str">
        <f t="shared" si="7"/>
        <v/>
      </c>
      <c r="J48" t="str">
        <f t="shared" si="8"/>
        <v/>
      </c>
      <c r="K48" t="str">
        <f t="shared" si="9"/>
        <v/>
      </c>
    </row>
    <row r="49" spans="1:11" x14ac:dyDescent="0.3">
      <c r="A49">
        <f t="shared" si="3"/>
        <v>48</v>
      </c>
      <c r="I49" t="str">
        <f t="shared" si="7"/>
        <v/>
      </c>
      <c r="J49" t="str">
        <f t="shared" si="8"/>
        <v/>
      </c>
      <c r="K49" t="str">
        <f t="shared" si="9"/>
        <v/>
      </c>
    </row>
    <row r="50" spans="1:11" x14ac:dyDescent="0.3">
      <c r="A50">
        <f t="shared" si="3"/>
        <v>49</v>
      </c>
      <c r="I50" t="str">
        <f t="shared" si="7"/>
        <v/>
      </c>
      <c r="J50" t="str">
        <f t="shared" si="8"/>
        <v/>
      </c>
      <c r="K50" t="str">
        <f t="shared" si="9"/>
        <v/>
      </c>
    </row>
    <row r="51" spans="1:11" x14ac:dyDescent="0.3">
      <c r="A51">
        <f t="shared" si="3"/>
        <v>50</v>
      </c>
      <c r="I51" t="str">
        <f t="shared" si="7"/>
        <v/>
      </c>
      <c r="J51" t="str">
        <f t="shared" si="8"/>
        <v/>
      </c>
      <c r="K51"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6BF8-F39B-45B3-ADD1-787D3ABC96A2}">
  <dimension ref="A1:G50"/>
  <sheetViews>
    <sheetView topLeftCell="A19" workbookViewId="0">
      <selection activeCell="B41" sqref="B41"/>
    </sheetView>
  </sheetViews>
  <sheetFormatPr defaultRowHeight="14.4" x14ac:dyDescent="0.3"/>
  <cols>
    <col min="1" max="1" width="44" customWidth="1"/>
  </cols>
  <sheetData>
    <row r="1" spans="1:7" x14ac:dyDescent="0.3">
      <c r="A1" t="s">
        <v>27</v>
      </c>
      <c r="B1" t="s">
        <v>24</v>
      </c>
      <c r="C1">
        <v>0</v>
      </c>
      <c r="E1" t="str">
        <f>IF(ISBLANK(B1), "",""""&amp;B1&amp;""":"&amp;C1&amp;IF(ISBLANK(C2),"",","))</f>
        <v>"sL":0,</v>
      </c>
      <c r="G1" t="str">
        <f ca="1">"const defaultSettings ={"&amp;_xlfn.CONCAT(E:E)&amp;"};"</f>
        <v>const defaultSettings ={"sL":0,"sV":[true, false, false],"pA":false,"v":220,"nP":3,"vol":1000,"w":300,"q":225,"s":375,"f":60,"cpf":0.8,"i":0.21650635094611,"rpf":1,"rQC":0,"c":0,"cS":0,"cD":0,"rpfs":1,"rQ":0,"rS":0,"rI":0,"ac":1,"av":500,"ncs":0,"ncp":0,"ncss":0,"ncps":0,"ncsd":0,"ncpd":0,"cri":0,"fr":0,"fa":0,"fpf":0,"cris":0,"frs":0,"fas":0,"fpfs":0,"crid":0,"frd":0,"fad":0,"fpfd":0};</v>
      </c>
    </row>
    <row r="2" spans="1:7" x14ac:dyDescent="0.3">
      <c r="A2" t="s">
        <v>28</v>
      </c>
      <c r="B2" t="s">
        <v>25</v>
      </c>
      <c r="C2" t="s">
        <v>114</v>
      </c>
      <c r="E2" t="str">
        <f t="shared" ref="E2:E50" si="0">IF(ISBLANK(B2), "",""""&amp;B2&amp;""":"&amp;C2&amp;IF(ISBLANK(C3),"",","))</f>
        <v>"sV":[true, false, false],</v>
      </c>
    </row>
    <row r="3" spans="1:7" x14ac:dyDescent="0.3">
      <c r="A3" t="s">
        <v>29</v>
      </c>
      <c r="B3" t="s">
        <v>26</v>
      </c>
      <c r="C3" s="2" t="s">
        <v>31</v>
      </c>
      <c r="E3" t="str">
        <f t="shared" ca="1" si="0"/>
        <v>"pA":false,</v>
      </c>
    </row>
    <row r="4" spans="1:7" x14ac:dyDescent="0.3">
      <c r="A4" t="s">
        <v>32</v>
      </c>
      <c r="B4" t="s">
        <v>33</v>
      </c>
      <c r="C4">
        <f ca="1">ROUND(RAND()*1000,0)</f>
        <v>220</v>
      </c>
      <c r="E4" t="str">
        <f t="shared" ca="1" si="0"/>
        <v>"v":220,</v>
      </c>
    </row>
    <row r="5" spans="1:7" x14ac:dyDescent="0.3">
      <c r="A5" t="s">
        <v>53</v>
      </c>
      <c r="B5" t="s">
        <v>54</v>
      </c>
      <c r="C5">
        <v>3</v>
      </c>
      <c r="E5" t="str">
        <f t="shared" si="0"/>
        <v>"nP":3,</v>
      </c>
    </row>
    <row r="6" spans="1:7" x14ac:dyDescent="0.3">
      <c r="A6" t="s">
        <v>55</v>
      </c>
      <c r="B6" t="s">
        <v>60</v>
      </c>
      <c r="C6">
        <v>1000</v>
      </c>
      <c r="E6" t="str">
        <f t="shared" si="0"/>
        <v>"vol":1000,</v>
      </c>
    </row>
    <row r="7" spans="1:7" x14ac:dyDescent="0.3">
      <c r="A7" t="s">
        <v>59</v>
      </c>
      <c r="B7" t="s">
        <v>40</v>
      </c>
      <c r="C7">
        <v>300</v>
      </c>
      <c r="E7" t="str">
        <f t="shared" si="0"/>
        <v>"w":300,</v>
      </c>
    </row>
    <row r="8" spans="1:7" x14ac:dyDescent="0.3">
      <c r="A8" t="s">
        <v>49</v>
      </c>
      <c r="B8" t="s">
        <v>61</v>
      </c>
      <c r="C8">
        <v>225</v>
      </c>
      <c r="E8" t="str">
        <f t="shared" si="0"/>
        <v>"q":225,</v>
      </c>
    </row>
    <row r="9" spans="1:7" x14ac:dyDescent="0.3">
      <c r="A9" t="s">
        <v>56</v>
      </c>
      <c r="B9" t="s">
        <v>62</v>
      </c>
      <c r="C9">
        <v>375</v>
      </c>
      <c r="E9" t="str">
        <f t="shared" si="0"/>
        <v>"s":375,</v>
      </c>
    </row>
    <row r="10" spans="1:7" x14ac:dyDescent="0.3">
      <c r="A10" t="s">
        <v>38</v>
      </c>
      <c r="B10" t="s">
        <v>63</v>
      </c>
      <c r="C10">
        <v>60</v>
      </c>
      <c r="E10" t="str">
        <f t="shared" si="0"/>
        <v>"f":60,</v>
      </c>
    </row>
    <row r="11" spans="1:7" x14ac:dyDescent="0.3">
      <c r="A11" t="s">
        <v>67</v>
      </c>
      <c r="B11" t="s">
        <v>68</v>
      </c>
      <c r="C11">
        <v>0.8</v>
      </c>
      <c r="E11" t="str">
        <f t="shared" si="0"/>
        <v>"cpf":0.8,</v>
      </c>
    </row>
    <row r="12" spans="1:7" x14ac:dyDescent="0.3">
      <c r="A12" t="s">
        <v>69</v>
      </c>
      <c r="B12" t="s">
        <v>72</v>
      </c>
      <c r="C12">
        <f>C9/C6/SQRT(C5)</f>
        <v>0.21650635094610968</v>
      </c>
      <c r="E12" t="str">
        <f t="shared" si="0"/>
        <v>"i":0.21650635094611,</v>
      </c>
    </row>
    <row r="13" spans="1:7" x14ac:dyDescent="0.3">
      <c r="A13" t="s">
        <v>74</v>
      </c>
      <c r="B13" t="s">
        <v>85</v>
      </c>
      <c r="C13">
        <v>1</v>
      </c>
      <c r="E13" t="str">
        <f t="shared" si="0"/>
        <v>"rpf":1,</v>
      </c>
    </row>
    <row r="14" spans="1:7" x14ac:dyDescent="0.3">
      <c r="A14" t="s">
        <v>86</v>
      </c>
      <c r="B14" t="s">
        <v>111</v>
      </c>
      <c r="C14">
        <v>0</v>
      </c>
      <c r="E14" t="str">
        <f t="shared" si="0"/>
        <v>"rQC":0,</v>
      </c>
    </row>
    <row r="15" spans="1:7" x14ac:dyDescent="0.3">
      <c r="A15" t="s">
        <v>88</v>
      </c>
      <c r="B15" t="s">
        <v>91</v>
      </c>
      <c r="C15">
        <v>0</v>
      </c>
      <c r="E15" t="str">
        <f t="shared" si="0"/>
        <v>"c":0,</v>
      </c>
    </row>
    <row r="16" spans="1:7" x14ac:dyDescent="0.3">
      <c r="A16" t="s">
        <v>89</v>
      </c>
      <c r="B16" t="s">
        <v>92</v>
      </c>
      <c r="C16">
        <v>0</v>
      </c>
      <c r="E16" t="str">
        <f t="shared" si="0"/>
        <v>"cS":0,</v>
      </c>
    </row>
    <row r="17" spans="1:5" x14ac:dyDescent="0.3">
      <c r="A17" t="s">
        <v>90</v>
      </c>
      <c r="B17" t="s">
        <v>93</v>
      </c>
      <c r="C17">
        <v>0</v>
      </c>
      <c r="E17" t="str">
        <f t="shared" si="0"/>
        <v>"cD":0,</v>
      </c>
    </row>
    <row r="18" spans="1:5" x14ac:dyDescent="0.3">
      <c r="A18" t="s">
        <v>97</v>
      </c>
      <c r="B18" t="s">
        <v>98</v>
      </c>
      <c r="C18">
        <v>1</v>
      </c>
      <c r="E18" t="str">
        <f t="shared" si="0"/>
        <v>"rpfs":1,</v>
      </c>
    </row>
    <row r="19" spans="1:5" x14ac:dyDescent="0.3">
      <c r="A19" t="s">
        <v>106</v>
      </c>
      <c r="B19" t="s">
        <v>87</v>
      </c>
      <c r="C19">
        <v>0</v>
      </c>
      <c r="E19" t="str">
        <f t="shared" si="0"/>
        <v>"rQ":0,</v>
      </c>
    </row>
    <row r="20" spans="1:5" x14ac:dyDescent="0.3">
      <c r="A20" t="s">
        <v>103</v>
      </c>
      <c r="B20" t="s">
        <v>112</v>
      </c>
      <c r="C20">
        <v>0</v>
      </c>
      <c r="E20" t="str">
        <f t="shared" si="0"/>
        <v>"rS":0,</v>
      </c>
    </row>
    <row r="21" spans="1:5" x14ac:dyDescent="0.3">
      <c r="A21" t="s">
        <v>102</v>
      </c>
      <c r="B21" t="s">
        <v>113</v>
      </c>
      <c r="C21">
        <v>0</v>
      </c>
      <c r="E21" t="str">
        <f t="shared" si="0"/>
        <v>"rI":0,</v>
      </c>
    </row>
    <row r="22" spans="1:5" x14ac:dyDescent="0.3">
      <c r="A22" t="s">
        <v>139</v>
      </c>
      <c r="B22" t="s">
        <v>141</v>
      </c>
      <c r="C22">
        <v>1</v>
      </c>
      <c r="E22" t="str">
        <f t="shared" si="0"/>
        <v>"ac":1,</v>
      </c>
    </row>
    <row r="23" spans="1:5" x14ac:dyDescent="0.3">
      <c r="A23" t="s">
        <v>140</v>
      </c>
      <c r="B23" t="s">
        <v>142</v>
      </c>
      <c r="C23">
        <v>500</v>
      </c>
      <c r="E23" t="str">
        <f t="shared" si="0"/>
        <v>"av":500,</v>
      </c>
    </row>
    <row r="24" spans="1:5" x14ac:dyDescent="0.3">
      <c r="A24" t="s">
        <v>144</v>
      </c>
      <c r="B24" t="s">
        <v>149</v>
      </c>
      <c r="C24">
        <v>0</v>
      </c>
      <c r="E24" t="str">
        <f t="shared" si="0"/>
        <v>"ncs":0,</v>
      </c>
    </row>
    <row r="25" spans="1:5" x14ac:dyDescent="0.3">
      <c r="A25" t="s">
        <v>143</v>
      </c>
      <c r="B25" t="s">
        <v>150</v>
      </c>
      <c r="C25">
        <v>0</v>
      </c>
      <c r="E25" t="str">
        <f t="shared" si="0"/>
        <v>"ncp":0,</v>
      </c>
    </row>
    <row r="26" spans="1:5" x14ac:dyDescent="0.3">
      <c r="A26" t="s">
        <v>145</v>
      </c>
      <c r="B26" t="s">
        <v>151</v>
      </c>
      <c r="C26">
        <v>0</v>
      </c>
      <c r="E26" t="str">
        <f t="shared" si="0"/>
        <v>"ncss":0,</v>
      </c>
    </row>
    <row r="27" spans="1:5" x14ac:dyDescent="0.3">
      <c r="A27" t="s">
        <v>146</v>
      </c>
      <c r="B27" t="s">
        <v>152</v>
      </c>
      <c r="C27">
        <v>0</v>
      </c>
      <c r="E27" t="str">
        <f t="shared" si="0"/>
        <v>"ncps":0,</v>
      </c>
    </row>
    <row r="28" spans="1:5" x14ac:dyDescent="0.3">
      <c r="A28" t="s">
        <v>147</v>
      </c>
      <c r="B28" t="s">
        <v>153</v>
      </c>
      <c r="C28">
        <v>0</v>
      </c>
      <c r="E28" t="str">
        <f t="shared" si="0"/>
        <v>"ncsd":0,</v>
      </c>
    </row>
    <row r="29" spans="1:5" x14ac:dyDescent="0.3">
      <c r="A29" t="s">
        <v>148</v>
      </c>
      <c r="B29" t="s">
        <v>154</v>
      </c>
      <c r="C29">
        <v>0</v>
      </c>
      <c r="E29" t="str">
        <f t="shared" si="0"/>
        <v>"ncpd":0,</v>
      </c>
    </row>
    <row r="30" spans="1:5" x14ac:dyDescent="0.3">
      <c r="A30" t="s">
        <v>155</v>
      </c>
      <c r="B30" t="s">
        <v>158</v>
      </c>
      <c r="C30">
        <v>0</v>
      </c>
      <c r="E30" t="str">
        <f t="shared" si="0"/>
        <v>"cri":0,</v>
      </c>
    </row>
    <row r="31" spans="1:5" x14ac:dyDescent="0.3">
      <c r="A31" t="s">
        <v>119</v>
      </c>
      <c r="B31" t="s">
        <v>0</v>
      </c>
      <c r="C31">
        <v>0</v>
      </c>
      <c r="E31" t="str">
        <f t="shared" si="0"/>
        <v>"fr":0,</v>
      </c>
    </row>
    <row r="32" spans="1:5" x14ac:dyDescent="0.3">
      <c r="A32" t="s">
        <v>122</v>
      </c>
      <c r="B32" t="s">
        <v>159</v>
      </c>
      <c r="C32">
        <v>0</v>
      </c>
      <c r="E32" t="str">
        <f t="shared" si="0"/>
        <v>"fa":0,</v>
      </c>
    </row>
    <row r="33" spans="1:5" x14ac:dyDescent="0.3">
      <c r="A33" t="s">
        <v>120</v>
      </c>
      <c r="B33" t="s">
        <v>160</v>
      </c>
      <c r="C33">
        <v>0</v>
      </c>
      <c r="E33" t="str">
        <f t="shared" si="0"/>
        <v>"fpf":0,</v>
      </c>
    </row>
    <row r="34" spans="1:5" x14ac:dyDescent="0.3">
      <c r="A34" t="s">
        <v>165</v>
      </c>
      <c r="B34" t="s">
        <v>161</v>
      </c>
      <c r="C34">
        <v>0</v>
      </c>
      <c r="E34" t="str">
        <f t="shared" si="0"/>
        <v>"cris":0,</v>
      </c>
    </row>
    <row r="35" spans="1:5" x14ac:dyDescent="0.3">
      <c r="A35" t="s">
        <v>166</v>
      </c>
      <c r="B35" t="s">
        <v>162</v>
      </c>
      <c r="C35">
        <v>0</v>
      </c>
      <c r="E35" t="str">
        <f t="shared" si="0"/>
        <v>"frs":0,</v>
      </c>
    </row>
    <row r="36" spans="1:5" x14ac:dyDescent="0.3">
      <c r="A36" t="s">
        <v>167</v>
      </c>
      <c r="B36" t="s">
        <v>163</v>
      </c>
      <c r="C36">
        <v>0</v>
      </c>
      <c r="E36" t="str">
        <f t="shared" si="0"/>
        <v>"fas":0,</v>
      </c>
    </row>
    <row r="37" spans="1:5" x14ac:dyDescent="0.3">
      <c r="A37" t="s">
        <v>168</v>
      </c>
      <c r="B37" t="s">
        <v>164</v>
      </c>
      <c r="C37">
        <v>0</v>
      </c>
      <c r="E37" t="str">
        <f t="shared" si="0"/>
        <v>"fpfs":0,</v>
      </c>
    </row>
    <row r="38" spans="1:5" x14ac:dyDescent="0.3">
      <c r="A38" t="s">
        <v>173</v>
      </c>
      <c r="B38" t="s">
        <v>169</v>
      </c>
      <c r="C38">
        <v>0</v>
      </c>
      <c r="E38" t="str">
        <f t="shared" si="0"/>
        <v>"crid":0,</v>
      </c>
    </row>
    <row r="39" spans="1:5" x14ac:dyDescent="0.3">
      <c r="A39" t="s">
        <v>174</v>
      </c>
      <c r="B39" t="s">
        <v>170</v>
      </c>
      <c r="C39">
        <v>0</v>
      </c>
      <c r="E39" t="str">
        <f t="shared" si="0"/>
        <v>"frd":0,</v>
      </c>
    </row>
    <row r="40" spans="1:5" x14ac:dyDescent="0.3">
      <c r="A40" t="s">
        <v>175</v>
      </c>
      <c r="B40" t="s">
        <v>171</v>
      </c>
      <c r="C40">
        <v>0</v>
      </c>
      <c r="E40" t="str">
        <f t="shared" si="0"/>
        <v>"fad":0,</v>
      </c>
    </row>
    <row r="41" spans="1:5" x14ac:dyDescent="0.3">
      <c r="A41" t="s">
        <v>176</v>
      </c>
      <c r="B41" t="s">
        <v>172</v>
      </c>
      <c r="C41">
        <v>0</v>
      </c>
      <c r="E41" t="str">
        <f t="shared" si="0"/>
        <v>"fpfd":0</v>
      </c>
    </row>
    <row r="42" spans="1:5" x14ac:dyDescent="0.3">
      <c r="E42" t="str">
        <f t="shared" si="0"/>
        <v/>
      </c>
    </row>
    <row r="43" spans="1:5" x14ac:dyDescent="0.3">
      <c r="E43" t="str">
        <f t="shared" si="0"/>
        <v/>
      </c>
    </row>
    <row r="44" spans="1:5" x14ac:dyDescent="0.3">
      <c r="E44" t="str">
        <f t="shared" si="0"/>
        <v/>
      </c>
    </row>
    <row r="45" spans="1:5" x14ac:dyDescent="0.3">
      <c r="E45" t="str">
        <f t="shared" si="0"/>
        <v/>
      </c>
    </row>
    <row r="46" spans="1:5" x14ac:dyDescent="0.3">
      <c r="E46" t="str">
        <f t="shared" si="0"/>
        <v/>
      </c>
    </row>
    <row r="47" spans="1:5" x14ac:dyDescent="0.3">
      <c r="E47" t="str">
        <f t="shared" si="0"/>
        <v/>
      </c>
    </row>
    <row r="48" spans="1:5" x14ac:dyDescent="0.3">
      <c r="E48" t="str">
        <f t="shared" si="0"/>
        <v/>
      </c>
    </row>
    <row r="49" spans="5:5" x14ac:dyDescent="0.3">
      <c r="E49" t="str">
        <f t="shared" si="0"/>
        <v/>
      </c>
    </row>
    <row r="50" spans="5:5" x14ac:dyDescent="0.3">
      <c r="E50" t="str">
        <f t="shared" si="0"/>
        <v/>
      </c>
    </row>
  </sheetData>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D293-0701-46CC-90E0-65EA7EC39F31}">
  <dimension ref="A1:C2"/>
  <sheetViews>
    <sheetView workbookViewId="0">
      <selection activeCell="C1" sqref="C1:C2"/>
    </sheetView>
  </sheetViews>
  <sheetFormatPr defaultRowHeight="14.4" x14ac:dyDescent="0.3"/>
  <sheetData>
    <row r="1" spans="1:3" x14ac:dyDescent="0.3">
      <c r="A1" t="s">
        <v>30</v>
      </c>
      <c r="C1" s="3" t="str">
        <f>text!O1</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power","Quantities","Capacitance of individual element","Maximum operating voltage","Number of capacitors in series","Number of capacitors in parallel","Added capacitive reactance","Final reactive power","Final apparent power","Final power factor"],["Español","mx","Cálculos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requerida","Cantidades","Capacitancia del elemento individual","Tensión máxima de funcionamiento","Número de condensadores en serie","Número de condensadores en paralelo","Reactancia capacitiva añadida","potencia reactiva final","potencia aparente final","Factor de potencia final"],["Français","fr","Calculs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requise","Quantités","Capacité de l'élément individuel","Tension de fonctionnement maximale","Nombre de condensateurs en série","Nombre de condensateurs en parallèle","Réactance capacitive ajoutée","Puissance réactive finale","Puissance apparente finale","Facteur de puissance final"]];</v>
      </c>
    </row>
    <row r="2" spans="1:3" x14ac:dyDescent="0.3">
      <c r="C2" s="3" t="str">
        <f ca="1">settings!G1</f>
        <v>const defaultSettings ={"sL":0,"sV":[true, false, false],"pA":false,"v":220,"nP":3,"vol":1000,"w":300,"q":225,"s":375,"f":60,"cpf":0.8,"i":0.21650635094611,"rpf":1,"rQC":0,"c":0,"cS":0,"cD":0,"rpfs":1,"rQ":0,"rS":0,"rI":0,"ac":1,"av":500,"ncs":0,"ncp":0,"ncss":0,"ncps":0,"ncsd":0,"ncpd":0,"cri":0,"fr":0,"fa":0,"fpf":0,"cris":0,"frs":0,"fas":0,"fpfs":0,"crid":0,"frd":0,"fad":0,"fpfd":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settings</vt:lpstr>
      <vt:lpstr>var-file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Satya Soujanya Gadi</dc:creator>
  <cp:lastModifiedBy>Venkata Satya Soujanya Gadi</cp:lastModifiedBy>
  <dcterms:created xsi:type="dcterms:W3CDTF">2022-06-25T13:44:22Z</dcterms:created>
  <dcterms:modified xsi:type="dcterms:W3CDTF">2022-07-17T10:45:30Z</dcterms:modified>
</cp:coreProperties>
</file>