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Suresh\git\cbc\"/>
    </mc:Choice>
  </mc:AlternateContent>
  <xr:revisionPtr revIDLastSave="0" documentId="13_ncr:1_{DD4C937C-D565-4BC7-81CB-4739CC6DD0FE}" xr6:coauthVersionLast="47" xr6:coauthVersionMax="47" xr10:uidLastSave="{00000000-0000-0000-0000-000000000000}"/>
  <bookViews>
    <workbookView xWindow="-108" yWindow="-108" windowWidth="23256" windowHeight="12456" activeTab="1" xr2:uid="{DF8B5219-CE89-437E-8EE2-14C06188A59A}"/>
  </bookViews>
  <sheets>
    <sheet name="text" sheetId="1" r:id="rId1"/>
    <sheet name="settings" sheetId="2" r:id="rId2"/>
    <sheet name="var-fil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2" l="1"/>
  <c r="E11" i="2" s="1"/>
  <c r="C4" i="2"/>
  <c r="E4" i="2" s="1"/>
  <c r="E9" i="2"/>
  <c r="E10" i="2"/>
  <c r="E13" i="2"/>
  <c r="E14" i="2"/>
  <c r="E15" i="2"/>
  <c r="E16" i="2"/>
  <c r="E17" i="2"/>
  <c r="E18" i="2"/>
  <c r="E19" i="2"/>
  <c r="E20" i="2"/>
  <c r="E21" i="2"/>
  <c r="E22" i="2"/>
  <c r="E23" i="2"/>
  <c r="E24" i="2"/>
  <c r="E25" i="2"/>
  <c r="E8" i="2"/>
  <c r="A15" i="1"/>
  <c r="I15" i="1"/>
  <c r="J15" i="1"/>
  <c r="K15" i="1"/>
  <c r="A16" i="1"/>
  <c r="I16" i="1"/>
  <c r="J16" i="1"/>
  <c r="K16" i="1"/>
  <c r="A17" i="1"/>
  <c r="I17" i="1"/>
  <c r="J17" i="1"/>
  <c r="K17" i="1"/>
  <c r="A18" i="1"/>
  <c r="I18" i="1"/>
  <c r="J18" i="1"/>
  <c r="K18" i="1"/>
  <c r="A19" i="1"/>
  <c r="I19" i="1"/>
  <c r="J19" i="1"/>
  <c r="K19" i="1"/>
  <c r="A20" i="1"/>
  <c r="I20" i="1"/>
  <c r="J20" i="1"/>
  <c r="K20" i="1"/>
  <c r="A21" i="1"/>
  <c r="I21" i="1"/>
  <c r="J21" i="1"/>
  <c r="K21" i="1"/>
  <c r="A22" i="1"/>
  <c r="I22" i="1"/>
  <c r="J22" i="1"/>
  <c r="K22" i="1"/>
  <c r="A23" i="1"/>
  <c r="I23" i="1"/>
  <c r="J23" i="1"/>
  <c r="K23" i="1"/>
  <c r="A24" i="1"/>
  <c r="I24" i="1"/>
  <c r="J24" i="1"/>
  <c r="K24" i="1"/>
  <c r="A25" i="1"/>
  <c r="I25" i="1"/>
  <c r="J25" i="1"/>
  <c r="K25" i="1"/>
  <c r="E2" i="2"/>
  <c r="E5" i="2"/>
  <c r="E6" i="2"/>
  <c r="E7" i="2"/>
  <c r="E1" i="2"/>
  <c r="A8" i="1"/>
  <c r="I8" i="1"/>
  <c r="J8" i="1"/>
  <c r="K8" i="1"/>
  <c r="A9" i="1"/>
  <c r="I9" i="1"/>
  <c r="J9" i="1"/>
  <c r="K9" i="1"/>
  <c r="A10" i="1"/>
  <c r="I10" i="1"/>
  <c r="J10" i="1"/>
  <c r="K10" i="1"/>
  <c r="A11" i="1"/>
  <c r="I11" i="1"/>
  <c r="J11" i="1"/>
  <c r="K11" i="1"/>
  <c r="A12" i="1"/>
  <c r="I12" i="1"/>
  <c r="J12" i="1"/>
  <c r="K12" i="1"/>
  <c r="A13" i="1"/>
  <c r="I13" i="1"/>
  <c r="J13" i="1"/>
  <c r="K13" i="1"/>
  <c r="A14" i="1"/>
  <c r="I14" i="1"/>
  <c r="J14" i="1"/>
  <c r="K14" i="1"/>
  <c r="A2" i="1"/>
  <c r="A3" i="1"/>
  <c r="A4" i="1"/>
  <c r="A5" i="1"/>
  <c r="A6" i="1"/>
  <c r="A7" i="1"/>
  <c r="A1" i="1"/>
  <c r="J1" i="1"/>
  <c r="K1" i="1"/>
  <c r="J2" i="1"/>
  <c r="K2" i="1"/>
  <c r="J3" i="1"/>
  <c r="K3" i="1"/>
  <c r="J4" i="1"/>
  <c r="K4" i="1"/>
  <c r="J5" i="1"/>
  <c r="K5" i="1"/>
  <c r="J6" i="1"/>
  <c r="K6" i="1"/>
  <c r="J7" i="1"/>
  <c r="K7" i="1"/>
  <c r="I2" i="1"/>
  <c r="I3" i="1"/>
  <c r="I4" i="1"/>
  <c r="I5" i="1"/>
  <c r="I6" i="1"/>
  <c r="I7" i="1"/>
  <c r="I1" i="1"/>
  <c r="E12" i="2" l="1"/>
  <c r="E3" i="2"/>
  <c r="G1" i="2" s="1"/>
  <c r="C2" i="3" s="1"/>
  <c r="O1" i="1"/>
  <c r="C1" i="3" s="1"/>
</calcChain>
</file>

<file path=xl/sharedStrings.xml><?xml version="1.0" encoding="utf-8"?>
<sst xmlns="http://schemas.openxmlformats.org/spreadsheetml/2006/main" count="111" uniqueCount="106">
  <si>
    <t>fr</t>
  </si>
  <si>
    <t>Capacitor bank calculations</t>
  </si>
  <si>
    <t>Calculs de banc de condensateurs</t>
  </si>
  <si>
    <t>Cálculos del banco de capacitores</t>
  </si>
  <si>
    <t>Mains info</t>
  </si>
  <si>
    <t>Información de red</t>
  </si>
  <si>
    <t>Informations sur le secteur</t>
  </si>
  <si>
    <t>Private policy</t>
  </si>
  <si>
    <t>Politique privée</t>
  </si>
  <si>
    <t>Política privada</t>
  </si>
  <si>
    <t>Terms and conditions</t>
  </si>
  <si>
    <t>Términos y condiciones</t>
  </si>
  <si>
    <t>Termes et conditions</t>
  </si>
  <si>
    <t>English</t>
  </si>
  <si>
    <t>Español</t>
  </si>
  <si>
    <t>Français</t>
  </si>
  <si>
    <t>us</t>
  </si>
  <si>
    <t>mx</t>
  </si>
  <si>
    <t>D'accord, allez-y</t>
  </si>
  <si>
    <t>Muy bien, adelante</t>
  </si>
  <si>
    <t>Alright, go-ahead</t>
  </si>
  <si>
    <t>Hey, we use cookies on your device to locally store your data!</t>
  </si>
  <si>
    <t>Hé, nous utilisons des cookies sur votre appareil pour stocker localement vos données !</t>
  </si>
  <si>
    <t>¡Oye, usamos cookies en tu dispositivo para almacenar localmente tus datos!</t>
  </si>
  <si>
    <t>sL</t>
  </si>
  <si>
    <t>sV</t>
  </si>
  <si>
    <t>pA</t>
  </si>
  <si>
    <t>Selected language</t>
  </si>
  <si>
    <t>section visibility</t>
  </si>
  <si>
    <t>private policy accepted</t>
  </si>
  <si>
    <t>all Variables</t>
  </si>
  <si>
    <t>false</t>
  </si>
  <si>
    <t>version number</t>
  </si>
  <si>
    <t>v</t>
  </si>
  <si>
    <t>No of phases</t>
  </si>
  <si>
    <t>Nº de fases</t>
  </si>
  <si>
    <t>Nbre de phases</t>
  </si>
  <si>
    <t>Line voltage</t>
  </si>
  <si>
    <t>Frequency</t>
  </si>
  <si>
    <t>Active power</t>
  </si>
  <si>
    <t>w</t>
  </si>
  <si>
    <t>Current power factor</t>
  </si>
  <si>
    <t>Tension de ligne</t>
  </si>
  <si>
    <t>La fréquence</t>
  </si>
  <si>
    <t>Puissance active</t>
  </si>
  <si>
    <t>Facteur de puissance actuel</t>
  </si>
  <si>
    <t>Linea de voltaje</t>
  </si>
  <si>
    <t>Frecuencia</t>
  </si>
  <si>
    <t>factor de potencia actual</t>
  </si>
  <si>
    <t>Reactive power</t>
  </si>
  <si>
    <t>Potencia reactiva</t>
  </si>
  <si>
    <t>Puissance réactive</t>
  </si>
  <si>
    <t>Potencia activo</t>
  </si>
  <si>
    <t>Number of phases</t>
  </si>
  <si>
    <t>nP</t>
  </si>
  <si>
    <t>Voltage</t>
  </si>
  <si>
    <t>Apparent power</t>
  </si>
  <si>
    <t>Puissance apparente</t>
  </si>
  <si>
    <t>Potencia aparente</t>
  </si>
  <si>
    <t>Real power</t>
  </si>
  <si>
    <t>vol</t>
  </si>
  <si>
    <t>q</t>
  </si>
  <si>
    <t>s</t>
  </si>
  <si>
    <t>f</t>
  </si>
  <si>
    <t>Lagging</t>
  </si>
  <si>
    <t>Atrasado</t>
  </si>
  <si>
    <t>Retard</t>
  </si>
  <si>
    <t>current power factor</t>
  </si>
  <si>
    <t>cpf</t>
  </si>
  <si>
    <t>Line current</t>
  </si>
  <si>
    <t>Corriente de línea</t>
  </si>
  <si>
    <t>Courant de ligne</t>
  </si>
  <si>
    <t>i</t>
  </si>
  <si>
    <t>Requirements</t>
  </si>
  <si>
    <t>Required power factor</t>
  </si>
  <si>
    <t>Required capacitive reactive power</t>
  </si>
  <si>
    <t>Required capacitance</t>
  </si>
  <si>
    <t>when connected in delta</t>
  </si>
  <si>
    <t>when connected in star</t>
  </si>
  <si>
    <t>Conditions</t>
  </si>
  <si>
    <t>Facteur de puissance requis</t>
  </si>
  <si>
    <t>Puissance réactive capacitive requise</t>
  </si>
  <si>
    <t>Capacité requise</t>
  </si>
  <si>
    <t>lorsqu'il est connecté en delta</t>
  </si>
  <si>
    <t>lorsqu'il est connecté en étoile</t>
  </si>
  <si>
    <t>Requisitos</t>
  </si>
  <si>
    <t>Factor de potencia requerido</t>
  </si>
  <si>
    <t>Potencia reactiva capacitiva requerida</t>
  </si>
  <si>
    <t>Capacitancia requerida</t>
  </si>
  <si>
    <t>cuando se conecta en delta</t>
  </si>
  <si>
    <t>cuando se conecta en estrella</t>
  </si>
  <si>
    <t>rpf</t>
  </si>
  <si>
    <t>Required capacitve reactive power</t>
  </si>
  <si>
    <t>rQ</t>
  </si>
  <si>
    <t>Capacitance 1 phase</t>
  </si>
  <si>
    <t>Capacitance 3 phase star</t>
  </si>
  <si>
    <t>Capacitance 3 phase delta</t>
  </si>
  <si>
    <t>c</t>
  </si>
  <si>
    <t>cS</t>
  </si>
  <si>
    <t>cD</t>
  </si>
  <si>
    <t>[true, false]</t>
  </si>
  <si>
    <t>Adelantado</t>
  </si>
  <si>
    <t>Avance</t>
  </si>
  <si>
    <t>Leading</t>
  </si>
  <si>
    <t>Required power factor sign</t>
  </si>
  <si>
    <t>rpfs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</si>
</sst>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quotePrefix="1"/>
  </cellXfs>
  <cellStyles count="1">
    <cellStyle name="Normal" xfId="0" builtinId="0"/>
  </cellStyles>
  <dxfs count="1">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BF4C0-D583-4E35-90CD-7A8E8F7BD1C3}">
  <dimension ref="A1:O25"/>
  <sheetViews>
    <sheetView workbookViewId="0">
      <selection activeCell="B23" sqref="B23"/>
    </sheetView>
  </sheetViews>
  <sheetFormatPr defaultRowHeight="14.4" x14ac:dyDescent="0.3"/>
  <cols>
    <col min="2" max="2" width="26.77734375" customWidth="1"/>
    <col min="9" max="11" width="8.88671875" customWidth="1"/>
  </cols>
  <sheetData>
    <row r="1" spans="1:15" x14ac:dyDescent="0.3">
      <c r="A1">
        <f>ROW()-1</f>
        <v>0</v>
      </c>
      <c r="B1" t="s">
        <v>13</v>
      </c>
      <c r="C1" t="s">
        <v>14</v>
      </c>
      <c r="D1" t="s">
        <v>15</v>
      </c>
      <c r="I1" t="str">
        <f>IF(ISBLANK(B1),"",IF(ROW()=1,"[","")&amp;""""&amp;B1&amp;""""&amp;IF(ISBLANK(B2),"]",","))</f>
        <v>["English",</v>
      </c>
      <c r="J1" t="str">
        <f>IF(ISBLANK(C1),"",IF(ROW()=1,"[","")&amp;""""&amp;C1&amp;""""&amp;IF(ISBLANK(C2),"]",","))</f>
        <v>["Español",</v>
      </c>
      <c r="K1" t="str">
        <f>IF(ISBLANK(D1),"",IF(ROW()=1,"[","")&amp;""""&amp;D1&amp;""""&amp;IF(ISBLANK(D2),"]",","))</f>
        <v>["Français",</v>
      </c>
      <c r="O1" s="1" t="str">
        <f>_xlfn.CONCAT("const l=[",I:I,",",J:J,",",K:K,"];")</f>
        <v>const l=[["English","us","Capacitor bank calculations","Mains info","Private policy","Terms and conditions","Hey, we use cookies on your device to locally store your data!","Alright, go-ahead","No of phases","Line voltage","Frequency","Active power","Current power factor","Reactive power","Apparent power","Lagging","Line current","Requirements","Required power factor","Required capacitive reactive power","Required capacitance","when connected in delta","when connected in star","Leading"],["Español","mx","Cálculos del banco de capacitores","Información de red","Política privada","Términos y condiciones","¡Oye, usamos cookies en tu dispositivo para almacenar localmente tus datos!","Muy bien, adelante","Nº de fases","Linea de voltaje","Frecuencia","Potencia activo","factor de potencia actual","Potencia reactiva","Potencia aparente","Atrasado","Corriente de línea","Requisitos","Factor de potencia requerido","Potencia reactiva capacitiva requerida","Capacitancia requerida","cuando se conecta en delta","cuando se conecta en estrella","Adelantado"],["Français","fr","Calculs de banc de condensateurs","Informations sur le secteur","Politique privée","Termes et conditions","Hé, nous utilisons des cookies sur votre appareil pour stocker localement vos données !","D'accord, allez-y","Nbre de phases","Tension de ligne","La fréquence","Puissance active","Facteur de puissance actuel","Puissance réactive","Puissance apparente","Retard","Courant de ligne","Conditions","Facteur de puissance requis","Puissance réactive capacitive requise","Capacité requise","lorsqu'il est connecté en delta","lorsqu'il est connecté en étoile","Avance"]];</v>
      </c>
    </row>
    <row r="2" spans="1:15" x14ac:dyDescent="0.3">
      <c r="A2">
        <f t="shared" ref="A2:A25" si="0">ROW()-1</f>
        <v>1</v>
      </c>
      <c r="B2" t="s">
        <v>16</v>
      </c>
      <c r="C2" t="s">
        <v>17</v>
      </c>
      <c r="D2" t="s">
        <v>0</v>
      </c>
      <c r="I2" t="str">
        <f>IF(ISBLANK(B2),"",IF(ROW()=1,"[","")&amp;""""&amp;B2&amp;""""&amp;IF(ISBLANK(B3),"]",","))</f>
        <v>"us",</v>
      </c>
      <c r="J2" t="str">
        <f>IF(ISBLANK(C2),"",IF(ROW()=1,"[","")&amp;""""&amp;C2&amp;""""&amp;IF(ISBLANK(C3),"]",","))</f>
        <v>"mx",</v>
      </c>
      <c r="K2" t="str">
        <f>IF(ISBLANK(D2),"",IF(ROW()=1,"[","")&amp;""""&amp;D2&amp;""""&amp;IF(ISBLANK(D3),"]",","))</f>
        <v>"fr",</v>
      </c>
    </row>
    <row r="3" spans="1:15" x14ac:dyDescent="0.3">
      <c r="A3">
        <f t="shared" si="0"/>
        <v>2</v>
      </c>
      <c r="B3" t="s">
        <v>1</v>
      </c>
      <c r="C3" t="s">
        <v>3</v>
      </c>
      <c r="D3" t="s">
        <v>2</v>
      </c>
      <c r="I3" t="str">
        <f>IF(ISBLANK(B3),"",IF(ROW()=1,"[","")&amp;""""&amp;B3&amp;""""&amp;IF(ISBLANK(B4),"]",","))</f>
        <v>"Capacitor bank calculations",</v>
      </c>
      <c r="J3" t="str">
        <f>IF(ISBLANK(C3),"",IF(ROW()=1,"[","")&amp;""""&amp;C3&amp;""""&amp;IF(ISBLANK(C4),"]",","))</f>
        <v>"Cálculos del banco de capacitores",</v>
      </c>
      <c r="K3" t="str">
        <f>IF(ISBLANK(D3),"",IF(ROW()=1,"[","")&amp;""""&amp;D3&amp;""""&amp;IF(ISBLANK(D4),"]",","))</f>
        <v>"Calculs de banc de condensateurs",</v>
      </c>
    </row>
    <row r="4" spans="1:15" x14ac:dyDescent="0.3">
      <c r="A4">
        <f t="shared" si="0"/>
        <v>3</v>
      </c>
      <c r="B4" t="s">
        <v>4</v>
      </c>
      <c r="C4" t="s">
        <v>5</v>
      </c>
      <c r="D4" t="s">
        <v>6</v>
      </c>
      <c r="I4" t="str">
        <f>IF(ISBLANK(B4),"",IF(ROW()=1,"[","")&amp;""""&amp;B4&amp;""""&amp;IF(ISBLANK(B5),"]",","))</f>
        <v>"Mains info",</v>
      </c>
      <c r="J4" t="str">
        <f>IF(ISBLANK(C4),"",IF(ROW()=1,"[","")&amp;""""&amp;C4&amp;""""&amp;IF(ISBLANK(C5),"]",","))</f>
        <v>"Información de red",</v>
      </c>
      <c r="K4" t="str">
        <f>IF(ISBLANK(D4),"",IF(ROW()=1,"[","")&amp;""""&amp;D4&amp;""""&amp;IF(ISBLANK(D5),"]",","))</f>
        <v>"Informations sur le secteur",</v>
      </c>
    </row>
    <row r="5" spans="1:15" x14ac:dyDescent="0.3">
      <c r="A5">
        <f t="shared" si="0"/>
        <v>4</v>
      </c>
      <c r="B5" t="s">
        <v>7</v>
      </c>
      <c r="C5" t="s">
        <v>9</v>
      </c>
      <c r="D5" t="s">
        <v>8</v>
      </c>
      <c r="I5" t="str">
        <f>IF(ISBLANK(B5),"",IF(ROW()=1,"[","")&amp;""""&amp;B5&amp;""""&amp;IF(ISBLANK(B6),"]",","))</f>
        <v>"Private policy",</v>
      </c>
      <c r="J5" t="str">
        <f>IF(ISBLANK(C5),"",IF(ROW()=1,"[","")&amp;""""&amp;C5&amp;""""&amp;IF(ISBLANK(C6),"]",","))</f>
        <v>"Política privada",</v>
      </c>
      <c r="K5" t="str">
        <f>IF(ISBLANK(D5),"",IF(ROW()=1,"[","")&amp;""""&amp;D5&amp;""""&amp;IF(ISBLANK(D6),"]",","))</f>
        <v>"Politique privée",</v>
      </c>
    </row>
    <row r="6" spans="1:15" x14ac:dyDescent="0.3">
      <c r="A6">
        <f t="shared" si="0"/>
        <v>5</v>
      </c>
      <c r="B6" t="s">
        <v>10</v>
      </c>
      <c r="C6" t="s">
        <v>11</v>
      </c>
      <c r="D6" t="s">
        <v>12</v>
      </c>
      <c r="I6" t="str">
        <f>IF(ISBLANK(B6),"",IF(ROW()=1,"[","")&amp;""""&amp;B6&amp;""""&amp;IF(ISBLANK(B7),"]",","))</f>
        <v>"Terms and conditions",</v>
      </c>
      <c r="J6" t="str">
        <f>IF(ISBLANK(C6),"",IF(ROW()=1,"[","")&amp;""""&amp;C6&amp;""""&amp;IF(ISBLANK(C7),"]",","))</f>
        <v>"Términos y condiciones",</v>
      </c>
      <c r="K6" t="str">
        <f>IF(ISBLANK(D6),"",IF(ROW()=1,"[","")&amp;""""&amp;D6&amp;""""&amp;IF(ISBLANK(D7),"]",","))</f>
        <v>"Termes et conditions",</v>
      </c>
    </row>
    <row r="7" spans="1:15" x14ac:dyDescent="0.3">
      <c r="A7">
        <f t="shared" si="0"/>
        <v>6</v>
      </c>
      <c r="B7" t="s">
        <v>21</v>
      </c>
      <c r="C7" t="s">
        <v>23</v>
      </c>
      <c r="D7" t="s">
        <v>22</v>
      </c>
      <c r="I7" t="str">
        <f>IF(ISBLANK(B7),"",IF(ROW()=1,"[","")&amp;""""&amp;B7&amp;""""&amp;IF(ISBLANK(B8),"]",","))</f>
        <v>"Hey, we use cookies on your device to locally store your data!",</v>
      </c>
      <c r="J7" t="str">
        <f>IF(ISBLANK(C7),"",IF(ROW()=1,"[","")&amp;""""&amp;C7&amp;""""&amp;IF(ISBLANK(C8),"]",","))</f>
        <v>"¡Oye, usamos cookies en tu dispositivo para almacenar localmente tus datos!",</v>
      </c>
      <c r="K7" t="str">
        <f>IF(ISBLANK(D7),"",IF(ROW()=1,"[","")&amp;""""&amp;D7&amp;""""&amp;IF(ISBLANK(D8),"]",","))</f>
        <v>"Hé, nous utilisons des cookies sur votre appareil pour stocker localement vos données !",</v>
      </c>
    </row>
    <row r="8" spans="1:15" x14ac:dyDescent="0.3">
      <c r="A8">
        <f t="shared" si="0"/>
        <v>7</v>
      </c>
      <c r="B8" t="s">
        <v>20</v>
      </c>
      <c r="C8" t="s">
        <v>19</v>
      </c>
      <c r="D8" t="s">
        <v>18</v>
      </c>
      <c r="I8" t="str">
        <f>IF(ISBLANK(B8),"",IF(ROW()=1,"[","")&amp;""""&amp;B8&amp;""""&amp;IF(ISBLANK(B9),"]",","))</f>
        <v>"Alright, go-ahead",</v>
      </c>
      <c r="J8" t="str">
        <f>IF(ISBLANK(C8),"",IF(ROW()=1,"[","")&amp;""""&amp;C8&amp;""""&amp;IF(ISBLANK(C9),"]",","))</f>
        <v>"Muy bien, adelante",</v>
      </c>
      <c r="K8" t="str">
        <f>IF(ISBLANK(D8),"",IF(ROW()=1,"[","")&amp;""""&amp;D8&amp;""""&amp;IF(ISBLANK(D9),"]",","))</f>
        <v>"D'accord, allez-y",</v>
      </c>
    </row>
    <row r="9" spans="1:15" x14ac:dyDescent="0.3">
      <c r="A9">
        <f t="shared" si="0"/>
        <v>8</v>
      </c>
      <c r="B9" t="s">
        <v>34</v>
      </c>
      <c r="C9" t="s">
        <v>35</v>
      </c>
      <c r="D9" t="s">
        <v>36</v>
      </c>
      <c r="I9" t="str">
        <f>IF(ISBLANK(B9),"",IF(ROW()=1,"[","")&amp;""""&amp;B9&amp;""""&amp;IF(ISBLANK(B10),"]",","))</f>
        <v>"No of phases",</v>
      </c>
      <c r="J9" t="str">
        <f>IF(ISBLANK(C9),"",IF(ROW()=1,"[","")&amp;""""&amp;C9&amp;""""&amp;IF(ISBLANK(C10),"]",","))</f>
        <v>"Nº de fases",</v>
      </c>
      <c r="K9" t="str">
        <f>IF(ISBLANK(D9),"",IF(ROW()=1,"[","")&amp;""""&amp;D9&amp;""""&amp;IF(ISBLANK(D10),"]",","))</f>
        <v>"Nbre de phases",</v>
      </c>
    </row>
    <row r="10" spans="1:15" x14ac:dyDescent="0.3">
      <c r="A10">
        <f t="shared" si="0"/>
        <v>9</v>
      </c>
      <c r="B10" t="s">
        <v>37</v>
      </c>
      <c r="C10" t="s">
        <v>46</v>
      </c>
      <c r="D10" t="s">
        <v>42</v>
      </c>
      <c r="I10" t="str">
        <f>IF(ISBLANK(B10),"",IF(ROW()=1,"[","")&amp;""""&amp;B10&amp;""""&amp;IF(ISBLANK(B11),"]",","))</f>
        <v>"Line voltage",</v>
      </c>
      <c r="J10" t="str">
        <f>IF(ISBLANK(C10),"",IF(ROW()=1,"[","")&amp;""""&amp;C10&amp;""""&amp;IF(ISBLANK(C11),"]",","))</f>
        <v>"Linea de voltaje",</v>
      </c>
      <c r="K10" t="str">
        <f>IF(ISBLANK(D10),"",IF(ROW()=1,"[","")&amp;""""&amp;D10&amp;""""&amp;IF(ISBLANK(D11),"]",","))</f>
        <v>"Tension de ligne",</v>
      </c>
    </row>
    <row r="11" spans="1:15" x14ac:dyDescent="0.3">
      <c r="A11">
        <f t="shared" si="0"/>
        <v>10</v>
      </c>
      <c r="B11" t="s">
        <v>38</v>
      </c>
      <c r="C11" t="s">
        <v>47</v>
      </c>
      <c r="D11" t="s">
        <v>43</v>
      </c>
      <c r="I11" t="str">
        <f>IF(ISBLANK(B11),"",IF(ROW()=1,"[","")&amp;""""&amp;B11&amp;""""&amp;IF(ISBLANK(B12),"]",","))</f>
        <v>"Frequency",</v>
      </c>
      <c r="J11" t="str">
        <f>IF(ISBLANK(C11),"",IF(ROW()=1,"[","")&amp;""""&amp;C11&amp;""""&amp;IF(ISBLANK(C12),"]",","))</f>
        <v>"Frecuencia",</v>
      </c>
      <c r="K11" t="str">
        <f>IF(ISBLANK(D11),"",IF(ROW()=1,"[","")&amp;""""&amp;D11&amp;""""&amp;IF(ISBLANK(D12),"]",","))</f>
        <v>"La fréquence",</v>
      </c>
    </row>
    <row r="12" spans="1:15" x14ac:dyDescent="0.3">
      <c r="A12">
        <f t="shared" si="0"/>
        <v>11</v>
      </c>
      <c r="B12" t="s">
        <v>39</v>
      </c>
      <c r="C12" t="s">
        <v>52</v>
      </c>
      <c r="D12" t="s">
        <v>44</v>
      </c>
      <c r="I12" t="str">
        <f>IF(ISBLANK(B12),"",IF(ROW()=1,"[","")&amp;""""&amp;B12&amp;""""&amp;IF(ISBLANK(B13),"]",","))</f>
        <v>"Active power",</v>
      </c>
      <c r="J12" t="str">
        <f>IF(ISBLANK(C12),"",IF(ROW()=1,"[","")&amp;""""&amp;C12&amp;""""&amp;IF(ISBLANK(C13),"]",","))</f>
        <v>"Potencia activo",</v>
      </c>
      <c r="K12" t="str">
        <f>IF(ISBLANK(D12),"",IF(ROW()=1,"[","")&amp;""""&amp;D12&amp;""""&amp;IF(ISBLANK(D13),"]",","))</f>
        <v>"Puissance active",</v>
      </c>
    </row>
    <row r="13" spans="1:15" x14ac:dyDescent="0.3">
      <c r="A13">
        <f t="shared" si="0"/>
        <v>12</v>
      </c>
      <c r="B13" t="s">
        <v>41</v>
      </c>
      <c r="C13" t="s">
        <v>48</v>
      </c>
      <c r="D13" t="s">
        <v>45</v>
      </c>
      <c r="I13" t="str">
        <f>IF(ISBLANK(B13),"",IF(ROW()=1,"[","")&amp;""""&amp;B13&amp;""""&amp;IF(ISBLANK(B14),"]",","))</f>
        <v>"Current power factor",</v>
      </c>
      <c r="J13" t="str">
        <f>IF(ISBLANK(C13),"",IF(ROW()=1,"[","")&amp;""""&amp;C13&amp;""""&amp;IF(ISBLANK(C14),"]",","))</f>
        <v>"factor de potencia actual",</v>
      </c>
      <c r="K13" t="str">
        <f>IF(ISBLANK(D13),"",IF(ROW()=1,"[","")&amp;""""&amp;D13&amp;""""&amp;IF(ISBLANK(D14),"]",","))</f>
        <v>"Facteur de puissance actuel",</v>
      </c>
    </row>
    <row r="14" spans="1:15" x14ac:dyDescent="0.3">
      <c r="A14">
        <f t="shared" si="0"/>
        <v>13</v>
      </c>
      <c r="B14" t="s">
        <v>49</v>
      </c>
      <c r="C14" t="s">
        <v>50</v>
      </c>
      <c r="D14" t="s">
        <v>51</v>
      </c>
      <c r="I14" t="str">
        <f>IF(ISBLANK(B14),"",IF(ROW()=1,"[","")&amp;""""&amp;B14&amp;""""&amp;IF(ISBLANK(B15),"]",","))</f>
        <v>"Reactive power",</v>
      </c>
      <c r="J14" t="str">
        <f>IF(ISBLANK(C14),"",IF(ROW()=1,"[","")&amp;""""&amp;C14&amp;""""&amp;IF(ISBLANK(C15),"]",","))</f>
        <v>"Potencia reactiva",</v>
      </c>
      <c r="K14" t="str">
        <f>IF(ISBLANK(D14),"",IF(ROW()=1,"[","")&amp;""""&amp;D14&amp;""""&amp;IF(ISBLANK(D15),"]",","))</f>
        <v>"Puissance réactive",</v>
      </c>
    </row>
    <row r="15" spans="1:15" x14ac:dyDescent="0.3">
      <c r="A15">
        <f t="shared" si="0"/>
        <v>14</v>
      </c>
      <c r="B15" t="s">
        <v>56</v>
      </c>
      <c r="C15" t="s">
        <v>58</v>
      </c>
      <c r="D15" t="s">
        <v>57</v>
      </c>
      <c r="I15" t="str">
        <f t="shared" ref="I15:I25" si="1">IF(ISBLANK(B15),"",IF(ROW()=1,"[","")&amp;""""&amp;B15&amp;""""&amp;IF(ISBLANK(B16),"]",","))</f>
        <v>"Apparent power",</v>
      </c>
      <c r="J15" t="str">
        <f t="shared" ref="J15:J25" si="2">IF(ISBLANK(C15),"",IF(ROW()=1,"[","")&amp;""""&amp;C15&amp;""""&amp;IF(ISBLANK(C16),"]",","))</f>
        <v>"Potencia aparente",</v>
      </c>
      <c r="K15" t="str">
        <f t="shared" ref="K15:K25" si="3">IF(ISBLANK(D15),"",IF(ROW()=1,"[","")&amp;""""&amp;D15&amp;""""&amp;IF(ISBLANK(D16),"]",","))</f>
        <v>"Puissance apparente",</v>
      </c>
    </row>
    <row r="16" spans="1:15" x14ac:dyDescent="0.3">
      <c r="A16">
        <f t="shared" si="0"/>
        <v>15</v>
      </c>
      <c r="B16" t="s">
        <v>64</v>
      </c>
      <c r="C16" t="s">
        <v>65</v>
      </c>
      <c r="D16" t="s">
        <v>66</v>
      </c>
      <c r="I16" t="str">
        <f t="shared" si="1"/>
        <v>"Lagging",</v>
      </c>
      <c r="J16" t="str">
        <f t="shared" si="2"/>
        <v>"Atrasado",</v>
      </c>
      <c r="K16" t="str">
        <f t="shared" si="3"/>
        <v>"Retard",</v>
      </c>
    </row>
    <row r="17" spans="1:11" x14ac:dyDescent="0.3">
      <c r="A17">
        <f t="shared" si="0"/>
        <v>16</v>
      </c>
      <c r="B17" t="s">
        <v>69</v>
      </c>
      <c r="C17" t="s">
        <v>70</v>
      </c>
      <c r="D17" t="s">
        <v>71</v>
      </c>
      <c r="I17" t="str">
        <f t="shared" si="1"/>
        <v>"Line current",</v>
      </c>
      <c r="J17" t="str">
        <f t="shared" si="2"/>
        <v>"Corriente de línea",</v>
      </c>
      <c r="K17" t="str">
        <f t="shared" si="3"/>
        <v>"Courant de ligne",</v>
      </c>
    </row>
    <row r="18" spans="1:11" x14ac:dyDescent="0.3">
      <c r="A18">
        <f t="shared" si="0"/>
        <v>17</v>
      </c>
      <c r="B18" t="s">
        <v>73</v>
      </c>
      <c r="C18" t="s">
        <v>85</v>
      </c>
      <c r="D18" t="s">
        <v>79</v>
      </c>
      <c r="I18" t="str">
        <f t="shared" si="1"/>
        <v>"Requirements",</v>
      </c>
      <c r="J18" t="str">
        <f t="shared" si="2"/>
        <v>"Requisitos",</v>
      </c>
      <c r="K18" t="str">
        <f t="shared" si="3"/>
        <v>"Conditions",</v>
      </c>
    </row>
    <row r="19" spans="1:11" x14ac:dyDescent="0.3">
      <c r="A19">
        <f t="shared" si="0"/>
        <v>18</v>
      </c>
      <c r="B19" t="s">
        <v>74</v>
      </c>
      <c r="C19" t="s">
        <v>86</v>
      </c>
      <c r="D19" t="s">
        <v>80</v>
      </c>
      <c r="I19" t="str">
        <f t="shared" si="1"/>
        <v>"Required power factor",</v>
      </c>
      <c r="J19" t="str">
        <f t="shared" si="2"/>
        <v>"Factor de potencia requerido",</v>
      </c>
      <c r="K19" t="str">
        <f t="shared" si="3"/>
        <v>"Facteur de puissance requis",</v>
      </c>
    </row>
    <row r="20" spans="1:11" x14ac:dyDescent="0.3">
      <c r="A20">
        <f t="shared" si="0"/>
        <v>19</v>
      </c>
      <c r="B20" t="s">
        <v>75</v>
      </c>
      <c r="C20" t="s">
        <v>87</v>
      </c>
      <c r="D20" t="s">
        <v>81</v>
      </c>
      <c r="I20" t="str">
        <f t="shared" si="1"/>
        <v>"Required capacitive reactive power",</v>
      </c>
      <c r="J20" t="str">
        <f t="shared" si="2"/>
        <v>"Potencia reactiva capacitiva requerida",</v>
      </c>
      <c r="K20" t="str">
        <f t="shared" si="3"/>
        <v>"Puissance réactive capacitive requise",</v>
      </c>
    </row>
    <row r="21" spans="1:11" x14ac:dyDescent="0.3">
      <c r="A21">
        <f t="shared" si="0"/>
        <v>20</v>
      </c>
      <c r="B21" t="s">
        <v>76</v>
      </c>
      <c r="C21" t="s">
        <v>88</v>
      </c>
      <c r="D21" t="s">
        <v>82</v>
      </c>
      <c r="I21" t="str">
        <f t="shared" si="1"/>
        <v>"Required capacitance",</v>
      </c>
      <c r="J21" t="str">
        <f t="shared" si="2"/>
        <v>"Capacitancia requerida",</v>
      </c>
      <c r="K21" t="str">
        <f t="shared" si="3"/>
        <v>"Capacité requise",</v>
      </c>
    </row>
    <row r="22" spans="1:11" x14ac:dyDescent="0.3">
      <c r="A22">
        <f t="shared" si="0"/>
        <v>21</v>
      </c>
      <c r="B22" t="s">
        <v>77</v>
      </c>
      <c r="C22" t="s">
        <v>89</v>
      </c>
      <c r="D22" t="s">
        <v>83</v>
      </c>
      <c r="I22" t="str">
        <f t="shared" si="1"/>
        <v>"when connected in delta",</v>
      </c>
      <c r="J22" t="str">
        <f t="shared" si="2"/>
        <v>"cuando se conecta en delta",</v>
      </c>
      <c r="K22" t="str">
        <f t="shared" si="3"/>
        <v>"lorsqu'il est connecté en delta",</v>
      </c>
    </row>
    <row r="23" spans="1:11" x14ac:dyDescent="0.3">
      <c r="A23">
        <f t="shared" si="0"/>
        <v>22</v>
      </c>
      <c r="B23" t="s">
        <v>78</v>
      </c>
      <c r="C23" t="s">
        <v>90</v>
      </c>
      <c r="D23" t="s">
        <v>84</v>
      </c>
      <c r="I23" t="str">
        <f t="shared" si="1"/>
        <v>"when connected in star",</v>
      </c>
      <c r="J23" t="str">
        <f t="shared" si="2"/>
        <v>"cuando se conecta en estrella",</v>
      </c>
      <c r="K23" t="str">
        <f t="shared" si="3"/>
        <v>"lorsqu'il est connecté en étoile",</v>
      </c>
    </row>
    <row r="24" spans="1:11" x14ac:dyDescent="0.3">
      <c r="A24">
        <f t="shared" si="0"/>
        <v>23</v>
      </c>
      <c r="B24" t="s">
        <v>103</v>
      </c>
      <c r="C24" t="s">
        <v>101</v>
      </c>
      <c r="D24" t="s">
        <v>102</v>
      </c>
      <c r="I24" t="str">
        <f t="shared" si="1"/>
        <v>"Leading"]</v>
      </c>
      <c r="J24" t="str">
        <f t="shared" si="2"/>
        <v>"Adelantado"]</v>
      </c>
      <c r="K24" t="str">
        <f t="shared" si="3"/>
        <v>"Avance"]</v>
      </c>
    </row>
    <row r="25" spans="1:11" x14ac:dyDescent="0.3">
      <c r="A25">
        <f t="shared" si="0"/>
        <v>24</v>
      </c>
      <c r="I25" t="str">
        <f t="shared" si="1"/>
        <v/>
      </c>
      <c r="J25" t="str">
        <f t="shared" si="2"/>
        <v/>
      </c>
      <c r="K25" t="str">
        <f t="shared" si="3"/>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E6BF8-F39B-45B3-ADD1-787D3ABC96A2}">
  <dimension ref="A1:G25"/>
  <sheetViews>
    <sheetView tabSelected="1" workbookViewId="0">
      <selection activeCell="B15" sqref="B15"/>
    </sheetView>
  </sheetViews>
  <sheetFormatPr defaultRowHeight="14.4" x14ac:dyDescent="0.3"/>
  <cols>
    <col min="1" max="1" width="23.77734375" customWidth="1"/>
  </cols>
  <sheetData>
    <row r="1" spans="1:7" x14ac:dyDescent="0.3">
      <c r="A1" t="s">
        <v>27</v>
      </c>
      <c r="B1" t="s">
        <v>24</v>
      </c>
      <c r="C1">
        <v>0</v>
      </c>
      <c r="E1" t="str">
        <f>IF(ISBLANK(B1), "",""""&amp;B1&amp;""":"&amp;C1&amp;IF(ISBLANK(C2),"",","))</f>
        <v>"sL":0,</v>
      </c>
      <c r="G1" t="str">
        <f ca="1">"const defaultSettings ={"&amp;_xlfn.CONCAT(E:E)&amp;"};"</f>
        <v>const defaultSettings ={"sL":0,"sV":[true, false],"pA":false,"v":457,"nP":3,"vol":1000,"w":300,"q":225,"s":375,"f":60,"cpf":0.8,"i":0.21650635094611,"rpf":1,"rQ":0,"c":0,"cS":0,"cD":0,"rpfs":1};</v>
      </c>
    </row>
    <row r="2" spans="1:7" x14ac:dyDescent="0.3">
      <c r="A2" t="s">
        <v>28</v>
      </c>
      <c r="B2" t="s">
        <v>25</v>
      </c>
      <c r="C2" t="s">
        <v>100</v>
      </c>
      <c r="E2" t="str">
        <f t="shared" ref="E2:E25" si="0">IF(ISBLANK(B2), "",""""&amp;B2&amp;""":"&amp;C2&amp;IF(ISBLANK(C3),"",","))</f>
        <v>"sV":[true, false],</v>
      </c>
    </row>
    <row r="3" spans="1:7" x14ac:dyDescent="0.3">
      <c r="A3" t="s">
        <v>29</v>
      </c>
      <c r="B3" t="s">
        <v>26</v>
      </c>
      <c r="C3" s="2" t="s">
        <v>31</v>
      </c>
      <c r="E3" t="str">
        <f t="shared" ca="1" si="0"/>
        <v>"pA":false,</v>
      </c>
    </row>
    <row r="4" spans="1:7" x14ac:dyDescent="0.3">
      <c r="A4" t="s">
        <v>32</v>
      </c>
      <c r="B4" t="s">
        <v>33</v>
      </c>
      <c r="C4">
        <f ca="1">ROUND(RAND()*1000,0)</f>
        <v>457</v>
      </c>
      <c r="E4" t="str">
        <f t="shared" ca="1" si="0"/>
        <v>"v":457,</v>
      </c>
    </row>
    <row r="5" spans="1:7" x14ac:dyDescent="0.3">
      <c r="A5" t="s">
        <v>53</v>
      </c>
      <c r="B5" t="s">
        <v>54</v>
      </c>
      <c r="C5">
        <v>3</v>
      </c>
      <c r="E5" t="str">
        <f t="shared" si="0"/>
        <v>"nP":3,</v>
      </c>
    </row>
    <row r="6" spans="1:7" x14ac:dyDescent="0.3">
      <c r="A6" t="s">
        <v>55</v>
      </c>
      <c r="B6" t="s">
        <v>60</v>
      </c>
      <c r="C6">
        <v>1000</v>
      </c>
      <c r="E6" t="str">
        <f t="shared" si="0"/>
        <v>"vol":1000,</v>
      </c>
    </row>
    <row r="7" spans="1:7" x14ac:dyDescent="0.3">
      <c r="A7" t="s">
        <v>59</v>
      </c>
      <c r="B7" t="s">
        <v>40</v>
      </c>
      <c r="C7">
        <v>300</v>
      </c>
      <c r="E7" t="str">
        <f t="shared" si="0"/>
        <v>"w":300,</v>
      </c>
    </row>
    <row r="8" spans="1:7" x14ac:dyDescent="0.3">
      <c r="A8" t="s">
        <v>49</v>
      </c>
      <c r="B8" t="s">
        <v>61</v>
      </c>
      <c r="C8">
        <v>225</v>
      </c>
      <c r="E8" t="str">
        <f t="shared" si="0"/>
        <v>"q":225,</v>
      </c>
    </row>
    <row r="9" spans="1:7" x14ac:dyDescent="0.3">
      <c r="A9" t="s">
        <v>56</v>
      </c>
      <c r="B9" t="s">
        <v>62</v>
      </c>
      <c r="C9">
        <v>375</v>
      </c>
      <c r="E9" t="str">
        <f t="shared" si="0"/>
        <v>"s":375,</v>
      </c>
    </row>
    <row r="10" spans="1:7" x14ac:dyDescent="0.3">
      <c r="A10" t="s">
        <v>38</v>
      </c>
      <c r="B10" t="s">
        <v>63</v>
      </c>
      <c r="C10">
        <v>60</v>
      </c>
      <c r="E10" t="str">
        <f t="shared" si="0"/>
        <v>"f":60,</v>
      </c>
    </row>
    <row r="11" spans="1:7" x14ac:dyDescent="0.3">
      <c r="A11" t="s">
        <v>67</v>
      </c>
      <c r="B11" t="s">
        <v>68</v>
      </c>
      <c r="C11">
        <v>0.8</v>
      </c>
      <c r="E11" t="str">
        <f t="shared" si="0"/>
        <v>"cpf":0.8,</v>
      </c>
    </row>
    <row r="12" spans="1:7" x14ac:dyDescent="0.3">
      <c r="A12" t="s">
        <v>69</v>
      </c>
      <c r="B12" t="s">
        <v>72</v>
      </c>
      <c r="C12">
        <f>C9/C6/SQRT(C5)</f>
        <v>0.21650635094610968</v>
      </c>
      <c r="E12" t="str">
        <f t="shared" si="0"/>
        <v>"i":0.21650635094611,</v>
      </c>
    </row>
    <row r="13" spans="1:7" x14ac:dyDescent="0.3">
      <c r="A13" t="s">
        <v>74</v>
      </c>
      <c r="B13" t="s">
        <v>91</v>
      </c>
      <c r="C13">
        <v>1</v>
      </c>
      <c r="E13" t="str">
        <f t="shared" si="0"/>
        <v>"rpf":1,</v>
      </c>
    </row>
    <row r="14" spans="1:7" x14ac:dyDescent="0.3">
      <c r="A14" t="s">
        <v>92</v>
      </c>
      <c r="B14" t="s">
        <v>93</v>
      </c>
      <c r="C14">
        <v>0</v>
      </c>
      <c r="E14" t="str">
        <f t="shared" si="0"/>
        <v>"rQ":0,</v>
      </c>
    </row>
    <row r="15" spans="1:7" x14ac:dyDescent="0.3">
      <c r="A15" t="s">
        <v>94</v>
      </c>
      <c r="B15" t="s">
        <v>97</v>
      </c>
      <c r="C15">
        <v>0</v>
      </c>
      <c r="E15" t="str">
        <f t="shared" si="0"/>
        <v>"c":0,</v>
      </c>
    </row>
    <row r="16" spans="1:7" x14ac:dyDescent="0.3">
      <c r="A16" t="s">
        <v>95</v>
      </c>
      <c r="B16" t="s">
        <v>98</v>
      </c>
      <c r="C16">
        <v>0</v>
      </c>
      <c r="E16" t="str">
        <f t="shared" si="0"/>
        <v>"cS":0,</v>
      </c>
    </row>
    <row r="17" spans="1:5" x14ac:dyDescent="0.3">
      <c r="A17" t="s">
        <v>96</v>
      </c>
      <c r="B17" t="s">
        <v>99</v>
      </c>
      <c r="C17">
        <v>0</v>
      </c>
      <c r="E17" t="str">
        <f t="shared" si="0"/>
        <v>"cD":0,</v>
      </c>
    </row>
    <row r="18" spans="1:5" x14ac:dyDescent="0.3">
      <c r="A18" t="s">
        <v>104</v>
      </c>
      <c r="B18" t="s">
        <v>105</v>
      </c>
      <c r="C18">
        <v>1</v>
      </c>
      <c r="E18" t="str">
        <f t="shared" si="0"/>
        <v>"rpfs":1</v>
      </c>
    </row>
    <row r="19" spans="1:5" x14ac:dyDescent="0.3">
      <c r="E19" t="str">
        <f t="shared" si="0"/>
        <v/>
      </c>
    </row>
    <row r="20" spans="1:5" x14ac:dyDescent="0.3">
      <c r="E20" t="str">
        <f t="shared" si="0"/>
        <v/>
      </c>
    </row>
    <row r="21" spans="1:5" x14ac:dyDescent="0.3">
      <c r="E21" t="str">
        <f t="shared" si="0"/>
        <v/>
      </c>
    </row>
    <row r="22" spans="1:5" x14ac:dyDescent="0.3">
      <c r="E22" t="str">
        <f t="shared" si="0"/>
        <v/>
      </c>
    </row>
    <row r="23" spans="1:5" x14ac:dyDescent="0.3">
      <c r="E23" t="str">
        <f t="shared" si="0"/>
        <v/>
      </c>
    </row>
    <row r="24" spans="1:5" x14ac:dyDescent="0.3">
      <c r="E24" t="str">
        <f t="shared" si="0"/>
        <v/>
      </c>
    </row>
    <row r="25" spans="1:5" x14ac:dyDescent="0.3">
      <c r="E25" t="str">
        <f t="shared" si="0"/>
        <v/>
      </c>
    </row>
  </sheetData>
  <conditionalFormatting sqref="B1:B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0D293-0701-46CC-90E0-65EA7EC39F31}">
  <dimension ref="A1:C2"/>
  <sheetViews>
    <sheetView workbookViewId="0">
      <selection activeCell="C1" sqref="C1:C2"/>
    </sheetView>
  </sheetViews>
  <sheetFormatPr defaultRowHeight="14.4" x14ac:dyDescent="0.3"/>
  <sheetData>
    <row r="1" spans="1:3" x14ac:dyDescent="0.3">
      <c r="A1" t="s">
        <v>30</v>
      </c>
      <c r="C1" t="str">
        <f>text!O1</f>
        <v>const l=[["English","us","Capacitor bank calculations","Mains info","Private policy","Terms and conditions","Hey, we use cookies on your device to locally store your data!","Alright, go-ahead","No of phases","Line voltage","Frequency","Active power","Current power factor","Reactive power","Apparent power","Lagging","Line current","Requirements","Required power factor","Required capacitive reactive power","Required capacitance","when connected in delta","when connected in star","Leading"],["Español","mx","Cálculos del banco de capacitores","Información de red","Política privada","Términos y condiciones","¡Oye, usamos cookies en tu dispositivo para almacenar localmente tus datos!","Muy bien, adelante","Nº de fases","Linea de voltaje","Frecuencia","Potencia activo","factor de potencia actual","Potencia reactiva","Potencia aparente","Atrasado","Corriente de línea","Requisitos","Factor de potencia requerido","Potencia reactiva capacitiva requerida","Capacitancia requerida","cuando se conecta en delta","cuando se conecta en estrella","Adelantado"],["Français","fr","Calculs de banc de condensateurs","Informations sur le secteur","Politique privée","Termes et conditions","Hé, nous utilisons des cookies sur votre appareil pour stocker localement vos données !","D'accord, allez-y","Nbre de phases","Tension de ligne","La fréquence","Puissance active","Facteur de puissance actuel","Puissance réactive","Puissance apparente","Retard","Courant de ligne","Conditions","Facteur de puissance requis","Puissance réactive capacitive requise","Capacité requise","lorsqu'il est connecté en delta","lorsqu'il est connecté en étoile","Avance"]];</v>
      </c>
    </row>
    <row r="2" spans="1:3" x14ac:dyDescent="0.3">
      <c r="C2" t="str">
        <f ca="1">settings!G1</f>
        <v>const defaultSettings ={"sL":0,"sV":[true, false],"pA":false,"v":457,"nP":3,"vol":1000,"w":300,"q":225,"s":375,"f":60,"cpf":0.8,"i":0.21650635094611,"rpf":1,"rQ":0,"c":0,"cS":0,"cD":0,"rpfs":1};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text</vt:lpstr>
      <vt:lpstr>settings</vt:lpstr>
      <vt:lpstr>var-file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 Satya Soujanya Gadi</dc:creator>
  <cp:lastModifiedBy>Venkata Satya Soujanya Gadi</cp:lastModifiedBy>
  <dcterms:created xsi:type="dcterms:W3CDTF">2022-06-25T13:44:22Z</dcterms:created>
  <dcterms:modified xsi:type="dcterms:W3CDTF">2022-06-27T13:14:11Z</dcterms:modified>
</cp:coreProperties>
</file>