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Harvard_University_Extension\Data_Viz\Project1\"/>
    </mc:Choice>
  </mc:AlternateContent>
  <xr:revisionPtr revIDLastSave="0" documentId="8_{374DFA53-CF55-47ED-A60C-4ACC6A547160}" xr6:coauthVersionLast="45" xr6:coauthVersionMax="45" xr10:uidLastSave="{00000000-0000-0000-0000-000000000000}"/>
  <bookViews>
    <workbookView xWindow="28680" yWindow="-120" windowWidth="29040" windowHeight="15840" xr2:uid="{B56C9695-841B-4FD4-9B2D-B3E039CB97F6}"/>
  </bookViews>
  <sheets>
    <sheet name="final-virus (2)" sheetId="1" r:id="rId1"/>
  </sheets>
  <definedNames>
    <definedName name="_xlnm._FilterDatabase" localSheetId="0" hidden="1">'final-virus (2)'!$A$1:$L$53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" i="1" l="1"/>
  <c r="H53" i="1"/>
  <c r="F53" i="1"/>
  <c r="L52" i="1"/>
  <c r="J52" i="1"/>
  <c r="H52" i="1"/>
  <c r="F52" i="1"/>
  <c r="L51" i="1"/>
  <c r="J51" i="1"/>
  <c r="H51" i="1"/>
  <c r="F51" i="1"/>
  <c r="L50" i="1"/>
  <c r="J50" i="1"/>
  <c r="H50" i="1"/>
  <c r="F50" i="1"/>
  <c r="L49" i="1"/>
  <c r="J49" i="1"/>
  <c r="H49" i="1"/>
  <c r="F49" i="1"/>
  <c r="L48" i="1"/>
  <c r="J48" i="1"/>
  <c r="H48" i="1"/>
  <c r="F48" i="1"/>
  <c r="L47" i="1"/>
  <c r="J47" i="1"/>
  <c r="H47" i="1"/>
  <c r="F47" i="1"/>
  <c r="L46" i="1"/>
  <c r="J46" i="1"/>
  <c r="H46" i="1"/>
  <c r="F46" i="1"/>
  <c r="L45" i="1"/>
  <c r="J45" i="1"/>
  <c r="H45" i="1"/>
  <c r="F45" i="1"/>
  <c r="L44" i="1"/>
  <c r="J44" i="1"/>
  <c r="H44" i="1"/>
  <c r="F44" i="1"/>
  <c r="L43" i="1"/>
  <c r="J43" i="1"/>
  <c r="H43" i="1"/>
  <c r="F43" i="1"/>
  <c r="L42" i="1"/>
  <c r="J42" i="1"/>
  <c r="H42" i="1"/>
  <c r="F42" i="1"/>
  <c r="L41" i="1"/>
  <c r="J41" i="1"/>
  <c r="H41" i="1"/>
  <c r="F41" i="1"/>
  <c r="L40" i="1"/>
  <c r="J40" i="1"/>
  <c r="H40" i="1"/>
  <c r="F40" i="1"/>
  <c r="L39" i="1"/>
  <c r="J39" i="1"/>
  <c r="H39" i="1"/>
  <c r="F39" i="1"/>
  <c r="L38" i="1"/>
  <c r="J38" i="1"/>
  <c r="H38" i="1"/>
  <c r="F38" i="1"/>
  <c r="L37" i="1"/>
  <c r="J37" i="1"/>
  <c r="H37" i="1"/>
  <c r="F37" i="1"/>
  <c r="L36" i="1"/>
  <c r="J36" i="1"/>
  <c r="H36" i="1"/>
  <c r="F36" i="1"/>
  <c r="L35" i="1"/>
  <c r="J35" i="1"/>
  <c r="H35" i="1"/>
  <c r="F35" i="1"/>
  <c r="L34" i="1"/>
  <c r="J34" i="1"/>
  <c r="H34" i="1"/>
  <c r="F34" i="1"/>
  <c r="L33" i="1"/>
  <c r="J33" i="1"/>
  <c r="H33" i="1"/>
  <c r="F33" i="1"/>
  <c r="L32" i="1"/>
  <c r="J32" i="1"/>
  <c r="H32" i="1"/>
  <c r="F32" i="1"/>
  <c r="L31" i="1"/>
  <c r="J31" i="1"/>
  <c r="H31" i="1"/>
  <c r="F31" i="1"/>
  <c r="L30" i="1"/>
  <c r="J30" i="1"/>
  <c r="H30" i="1"/>
  <c r="F30" i="1"/>
  <c r="L29" i="1"/>
  <c r="J29" i="1"/>
  <c r="H29" i="1"/>
  <c r="F29" i="1"/>
  <c r="L28" i="1"/>
  <c r="J28" i="1"/>
  <c r="H28" i="1"/>
  <c r="F28" i="1"/>
  <c r="L27" i="1"/>
  <c r="J27" i="1"/>
  <c r="H27" i="1"/>
  <c r="F27" i="1"/>
  <c r="L26" i="1"/>
  <c r="J26" i="1"/>
  <c r="H26" i="1"/>
  <c r="F26" i="1"/>
  <c r="L25" i="1"/>
  <c r="J25" i="1"/>
  <c r="H25" i="1"/>
  <c r="F25" i="1"/>
  <c r="L24" i="1"/>
  <c r="J24" i="1"/>
  <c r="H24" i="1"/>
  <c r="F24" i="1"/>
  <c r="L23" i="1"/>
  <c r="J23" i="1"/>
  <c r="H23" i="1"/>
  <c r="F23" i="1"/>
  <c r="L22" i="1"/>
  <c r="J22" i="1"/>
  <c r="H22" i="1"/>
  <c r="F22" i="1"/>
  <c r="L21" i="1"/>
  <c r="J21" i="1"/>
  <c r="H21" i="1"/>
  <c r="F21" i="1"/>
  <c r="L20" i="1"/>
  <c r="J20" i="1"/>
  <c r="H20" i="1"/>
  <c r="F20" i="1"/>
  <c r="L19" i="1"/>
  <c r="J19" i="1"/>
  <c r="H19" i="1"/>
  <c r="F19" i="1"/>
  <c r="L18" i="1"/>
  <c r="J18" i="1"/>
  <c r="H18" i="1"/>
  <c r="F18" i="1"/>
  <c r="L17" i="1"/>
  <c r="J17" i="1"/>
  <c r="H17" i="1"/>
  <c r="F17" i="1"/>
  <c r="L16" i="1"/>
  <c r="J16" i="1"/>
  <c r="H16" i="1"/>
  <c r="F16" i="1"/>
  <c r="L15" i="1"/>
  <c r="J15" i="1"/>
  <c r="H15" i="1"/>
  <c r="F15" i="1"/>
  <c r="L14" i="1"/>
  <c r="J14" i="1"/>
  <c r="H14" i="1"/>
  <c r="F14" i="1"/>
  <c r="L13" i="1"/>
  <c r="J13" i="1"/>
  <c r="H13" i="1"/>
  <c r="F13" i="1"/>
  <c r="L12" i="1"/>
  <c r="J12" i="1"/>
  <c r="H12" i="1"/>
  <c r="F12" i="1"/>
  <c r="L11" i="1"/>
  <c r="J11" i="1"/>
  <c r="H11" i="1"/>
  <c r="F11" i="1"/>
  <c r="L10" i="1"/>
  <c r="J10" i="1"/>
  <c r="H10" i="1"/>
  <c r="F10" i="1"/>
  <c r="L9" i="1"/>
  <c r="J9" i="1"/>
  <c r="H9" i="1"/>
  <c r="F9" i="1"/>
  <c r="L8" i="1"/>
  <c r="J8" i="1"/>
  <c r="H8" i="1"/>
  <c r="F8" i="1"/>
  <c r="L7" i="1"/>
  <c r="J7" i="1"/>
  <c r="H7" i="1"/>
  <c r="F7" i="1"/>
  <c r="L6" i="1"/>
  <c r="J6" i="1"/>
  <c r="H6" i="1"/>
  <c r="F6" i="1"/>
  <c r="L5" i="1"/>
  <c r="J5" i="1"/>
  <c r="H5" i="1"/>
  <c r="F5" i="1"/>
  <c r="L4" i="1"/>
  <c r="J4" i="1"/>
  <c r="H4" i="1"/>
  <c r="F4" i="1"/>
  <c r="L3" i="1"/>
  <c r="J3" i="1"/>
  <c r="H3" i="1"/>
  <c r="F3" i="1"/>
  <c r="L2" i="1"/>
  <c r="J2" i="1"/>
  <c r="H2" i="1"/>
  <c r="F2" i="1"/>
</calcChain>
</file>

<file path=xl/sharedStrings.xml><?xml version="1.0" encoding="utf-8"?>
<sst xmlns="http://schemas.openxmlformats.org/spreadsheetml/2006/main" count="63" uniqueCount="63">
  <si>
    <t>state</t>
  </si>
  <si>
    <t>population_pht</t>
  </si>
  <si>
    <t>shutdown</t>
  </si>
  <si>
    <t>reopening</t>
  </si>
  <si>
    <t>duration</t>
  </si>
  <si>
    <t>cases_shutdown</t>
  </si>
  <si>
    <t>cases_shutdown_pht</t>
  </si>
  <si>
    <t>cases_reopening</t>
  </si>
  <si>
    <t>cases_reopening_pht</t>
  </si>
  <si>
    <t>cases_now</t>
  </si>
  <si>
    <t>cases_now_pht</t>
  </si>
  <si>
    <t>change_now_reopening</t>
  </si>
  <si>
    <t>Massachusetts</t>
  </si>
  <si>
    <t>Rhode Island</t>
  </si>
  <si>
    <t>Connecticut</t>
  </si>
  <si>
    <t>Illinois</t>
  </si>
  <si>
    <t>District of Columbia</t>
  </si>
  <si>
    <t>New York</t>
  </si>
  <si>
    <t>Colorado</t>
  </si>
  <si>
    <t>Delaware</t>
  </si>
  <si>
    <t>Maryland</t>
  </si>
  <si>
    <t>New Jersey</t>
  </si>
  <si>
    <t>Indiana</t>
  </si>
  <si>
    <t>Minnesota</t>
  </si>
  <si>
    <t>Michigan</t>
  </si>
  <si>
    <t>Kansas</t>
  </si>
  <si>
    <t>Virginia</t>
  </si>
  <si>
    <t>New Hampshire</t>
  </si>
  <si>
    <t>Maine</t>
  </si>
  <si>
    <t>Pennsylvania</t>
  </si>
  <si>
    <t>Wisconsin</t>
  </si>
  <si>
    <t>Ohio</t>
  </si>
  <si>
    <t>New Mexico</t>
  </si>
  <si>
    <t>Kentucky</t>
  </si>
  <si>
    <t>Vermont</t>
  </si>
  <si>
    <t>West Virginia</t>
  </si>
  <si>
    <t>Missouri</t>
  </si>
  <si>
    <t>Washington</t>
  </si>
  <si>
    <t>Mississippi</t>
  </si>
  <si>
    <t>Georgia</t>
  </si>
  <si>
    <t>Louisiana</t>
  </si>
  <si>
    <t>Wyoming</t>
  </si>
  <si>
    <t>North Carolina</t>
  </si>
  <si>
    <t>California</t>
  </si>
  <si>
    <t>Nevada</t>
  </si>
  <si>
    <t>Alaska</t>
  </si>
  <si>
    <t>Idaho</t>
  </si>
  <si>
    <t>Montana</t>
  </si>
  <si>
    <t>Alabama</t>
  </si>
  <si>
    <t>Oregon</t>
  </si>
  <si>
    <t>Texas</t>
  </si>
  <si>
    <t>Florida</t>
  </si>
  <si>
    <t>South Carolina</t>
  </si>
  <si>
    <t>Arizona</t>
  </si>
  <si>
    <t>Hawaii</t>
  </si>
  <si>
    <t>Arkansas</t>
  </si>
  <si>
    <t>Iowa</t>
  </si>
  <si>
    <t>Nebraska</t>
  </si>
  <si>
    <t>North Dakota</t>
  </si>
  <si>
    <t>Oklahoma</t>
  </si>
  <si>
    <t>South Dakota</t>
  </si>
  <si>
    <t>Tennessee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</si>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</sst>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CAB3-8C62-40AD-BA62-BF2B4F684E1C}">
  <dimension ref="A1:L53"/>
  <sheetViews>
    <sheetView tabSelected="1" topLeftCell="D1" zoomScale="145" zoomScaleNormal="145" workbookViewId="0">
      <selection activeCell="E6" sqref="E6"/>
    </sheetView>
  </sheetViews>
  <sheetFormatPr defaultRowHeight="14.4" x14ac:dyDescent="0.3"/>
  <cols>
    <col min="1" max="1" width="18.21875" bestFit="1" customWidth="1"/>
    <col min="2" max="11" width="19.77734375" customWidth="1"/>
    <col min="12" max="12" width="22.88671875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3">
      <c r="A2" t="s">
        <v>12</v>
      </c>
      <c r="B2">
        <v>68.925030000000007</v>
      </c>
      <c r="C2" s="2">
        <v>43914</v>
      </c>
      <c r="D2" s="2">
        <v>43969</v>
      </c>
      <c r="E2">
        <v>55</v>
      </c>
      <c r="F2">
        <f>G2*$B2</f>
        <v>76.214285714285708</v>
      </c>
      <c r="G2">
        <v>1.1057562936756893</v>
      </c>
      <c r="H2">
        <f>I2*$B2</f>
        <v>1270.9285714285713</v>
      </c>
      <c r="I2">
        <v>18.439289347114848</v>
      </c>
      <c r="J2">
        <f>K2*$B2</f>
        <v>253.57142857142858</v>
      </c>
      <c r="K2">
        <v>3.6789454944223974</v>
      </c>
      <c r="L2" s="1">
        <f>(K2-I2)/I2</f>
        <v>-0.80048333614342715</v>
      </c>
    </row>
    <row r="3" spans="1:12" x14ac:dyDescent="0.3">
      <c r="A3" t="s">
        <v>13</v>
      </c>
      <c r="B3">
        <v>10.59361</v>
      </c>
      <c r="C3" s="2">
        <v>43918</v>
      </c>
      <c r="D3" s="2">
        <v>43959</v>
      </c>
      <c r="E3">
        <v>41</v>
      </c>
      <c r="F3">
        <f t="shared" ref="F3:F53" si="0">G3*$B3</f>
        <v>15.642857142857142</v>
      </c>
      <c r="G3">
        <v>1.4766313978763748</v>
      </c>
      <c r="H3">
        <f t="shared" ref="H3:H53" si="1">I3*$B3</f>
        <v>297</v>
      </c>
      <c r="I3">
        <v>28.035768732282953</v>
      </c>
      <c r="J3">
        <f t="shared" ref="J3:J53" si="2">K3*$B3</f>
        <v>60.142857142857146</v>
      </c>
      <c r="K3">
        <v>5.6772768813329115</v>
      </c>
      <c r="L3" s="1">
        <f>(K3-I3)/I3</f>
        <v>-0.79749879749879748</v>
      </c>
    </row>
    <row r="4" spans="1:12" x14ac:dyDescent="0.3">
      <c r="A4" t="s">
        <v>14</v>
      </c>
      <c r="B4">
        <v>35.65287</v>
      </c>
      <c r="C4" s="2">
        <v>43913</v>
      </c>
      <c r="D4" s="2">
        <v>43971</v>
      </c>
      <c r="E4">
        <v>58</v>
      </c>
      <c r="F4">
        <f t="shared" si="0"/>
        <v>29.5</v>
      </c>
      <c r="G4">
        <v>0.82742286946324373</v>
      </c>
      <c r="H4">
        <f t="shared" si="1"/>
        <v>574.57142857142867</v>
      </c>
      <c r="I4">
        <v>16.115713225090396</v>
      </c>
      <c r="J4">
        <f t="shared" si="2"/>
        <v>122.85714285714286</v>
      </c>
      <c r="K4">
        <v>3.4459257517597561</v>
      </c>
      <c r="L4" s="1">
        <f>(K4-I4)/I4</f>
        <v>-0.78617603182496276</v>
      </c>
    </row>
    <row r="5" spans="1:12" x14ac:dyDescent="0.3">
      <c r="A5" t="s">
        <v>15</v>
      </c>
      <c r="B5">
        <v>126.71821</v>
      </c>
      <c r="C5" s="2">
        <v>43915</v>
      </c>
      <c r="D5" s="2">
        <v>43980</v>
      </c>
      <c r="E5">
        <v>65</v>
      </c>
      <c r="F5">
        <f t="shared" si="0"/>
        <v>132.07142857142858</v>
      </c>
      <c r="G5">
        <v>1.0422450614748155</v>
      </c>
      <c r="H5">
        <f t="shared" si="1"/>
        <v>1999.2857142857142</v>
      </c>
      <c r="I5">
        <v>15.777414424380792</v>
      </c>
      <c r="J5">
        <f t="shared" si="2"/>
        <v>640.07142857142856</v>
      </c>
      <c r="K5">
        <v>5.0511400734861116</v>
      </c>
      <c r="L5" s="1">
        <f>(K5-I5)/I5</f>
        <v>-0.67984994640943197</v>
      </c>
    </row>
    <row r="6" spans="1:12" x14ac:dyDescent="0.3">
      <c r="A6" t="s">
        <v>16</v>
      </c>
      <c r="B6">
        <v>7.0574899999999996</v>
      </c>
      <c r="C6" s="2">
        <v>43922</v>
      </c>
      <c r="D6" s="2">
        <v>43980</v>
      </c>
      <c r="E6">
        <v>58</v>
      </c>
      <c r="F6">
        <f t="shared" si="0"/>
        <v>39.285714285714285</v>
      </c>
      <c r="G6">
        <v>5.5665278003531409</v>
      </c>
      <c r="H6">
        <f t="shared" si="1"/>
        <v>121</v>
      </c>
      <c r="I6">
        <v>17.144905625087674</v>
      </c>
      <c r="J6">
        <f t="shared" si="2"/>
        <v>44.285714285714285</v>
      </c>
      <c r="K6">
        <v>6.2749949749435405</v>
      </c>
      <c r="L6" s="1">
        <f>(K6-I6)/I6</f>
        <v>-0.63400236127508858</v>
      </c>
    </row>
    <row r="7" spans="1:12" x14ac:dyDescent="0.3">
      <c r="A7" t="s">
        <v>17</v>
      </c>
      <c r="B7">
        <v>194.53560999999999</v>
      </c>
      <c r="C7" s="2">
        <v>43912</v>
      </c>
      <c r="D7" s="2">
        <v>43979</v>
      </c>
      <c r="E7">
        <v>67</v>
      </c>
      <c r="F7">
        <f t="shared" si="0"/>
        <v>1077.2857142857142</v>
      </c>
      <c r="G7">
        <v>5.5377301579166627</v>
      </c>
      <c r="H7">
        <f t="shared" si="1"/>
        <v>1663.3571428571429</v>
      </c>
      <c r="I7">
        <v>8.5503992963403608</v>
      </c>
      <c r="J7">
        <f t="shared" si="2"/>
        <v>683.85714285714289</v>
      </c>
      <c r="K7">
        <v>3.5153314236768423</v>
      </c>
      <c r="L7" s="1">
        <f>(K7-I7)/I7</f>
        <v>-0.58886932623352073</v>
      </c>
    </row>
    <row r="8" spans="1:12" x14ac:dyDescent="0.3">
      <c r="A8" t="s">
        <v>18</v>
      </c>
      <c r="B8">
        <v>57.587359999999997</v>
      </c>
      <c r="C8" s="2">
        <v>43916</v>
      </c>
      <c r="D8" s="2">
        <v>43947</v>
      </c>
      <c r="E8">
        <v>31</v>
      </c>
      <c r="F8">
        <f t="shared" si="0"/>
        <v>98.785714285714292</v>
      </c>
      <c r="G8">
        <v>1.7154061982649369</v>
      </c>
      <c r="H8">
        <f t="shared" si="1"/>
        <v>431.42857142857144</v>
      </c>
      <c r="I8">
        <v>7.4917233821548939</v>
      </c>
      <c r="J8">
        <f t="shared" si="2"/>
        <v>181.71428571428572</v>
      </c>
      <c r="K8">
        <v>3.1554543516890812</v>
      </c>
      <c r="L8" s="1">
        <f>(K8-I8)/I8</f>
        <v>-0.5788079470198676</v>
      </c>
    </row>
    <row r="9" spans="1:12" x14ac:dyDescent="0.3">
      <c r="A9" t="s">
        <v>19</v>
      </c>
      <c r="B9">
        <v>9.7376400000000007</v>
      </c>
      <c r="C9" s="2">
        <v>43914</v>
      </c>
      <c r="D9" s="2">
        <v>43982</v>
      </c>
      <c r="E9">
        <v>68</v>
      </c>
      <c r="F9">
        <f t="shared" si="0"/>
        <v>7.4285714285714297</v>
      </c>
      <c r="G9">
        <v>0.76287184867908742</v>
      </c>
      <c r="H9">
        <f t="shared" si="1"/>
        <v>136.28571428571428</v>
      </c>
      <c r="I9">
        <v>13.995764300766332</v>
      </c>
      <c r="J9">
        <f t="shared" si="2"/>
        <v>59.071428571428569</v>
      </c>
      <c r="K9">
        <v>6.0662982582462037</v>
      </c>
      <c r="L9" s="1">
        <f>(K9-I9)/I9</f>
        <v>-0.56656184486373162</v>
      </c>
    </row>
    <row r="10" spans="1:12" x14ac:dyDescent="0.3">
      <c r="A10" t="s">
        <v>20</v>
      </c>
      <c r="B10">
        <v>60.456800000000001</v>
      </c>
      <c r="C10" s="2">
        <v>43915</v>
      </c>
      <c r="D10" s="2">
        <v>43966</v>
      </c>
      <c r="E10">
        <v>51</v>
      </c>
      <c r="F10">
        <f t="shared" si="0"/>
        <v>29.285714285714285</v>
      </c>
      <c r="G10">
        <v>0.484407283973255</v>
      </c>
      <c r="H10">
        <f t="shared" si="1"/>
        <v>964.35714285714289</v>
      </c>
      <c r="I10">
        <v>15.951177416885162</v>
      </c>
      <c r="J10">
        <f t="shared" si="2"/>
        <v>432.78571428571428</v>
      </c>
      <c r="K10">
        <v>7.1585944721803711</v>
      </c>
      <c r="L10" s="1">
        <f>(K10-I10)/I10</f>
        <v>-0.55121842826457301</v>
      </c>
    </row>
    <row r="11" spans="1:12" x14ac:dyDescent="0.3">
      <c r="A11" t="s">
        <v>21</v>
      </c>
      <c r="B11">
        <v>88.821899999999999</v>
      </c>
      <c r="C11" s="2">
        <v>43911</v>
      </c>
      <c r="D11" s="2">
        <v>43991</v>
      </c>
      <c r="E11">
        <v>80</v>
      </c>
      <c r="F11">
        <f t="shared" si="0"/>
        <v>95.142857142857153</v>
      </c>
      <c r="G11">
        <v>1.0711643991274353</v>
      </c>
      <c r="H11">
        <f t="shared" si="1"/>
        <v>661.14285714285711</v>
      </c>
      <c r="I11">
        <v>7.4434667254681237</v>
      </c>
      <c r="J11">
        <f t="shared" si="2"/>
        <v>352.71428571428572</v>
      </c>
      <c r="K11">
        <v>3.9710283805490056</v>
      </c>
      <c r="L11" s="1">
        <f>(K11-I11)/I11</f>
        <v>-0.46650821089023337</v>
      </c>
    </row>
    <row r="12" spans="1:12" x14ac:dyDescent="0.3">
      <c r="A12" t="s">
        <v>22</v>
      </c>
      <c r="B12">
        <v>67.322190000000006</v>
      </c>
      <c r="C12" s="2">
        <v>43914</v>
      </c>
      <c r="D12" s="2">
        <v>43955</v>
      </c>
      <c r="E12">
        <v>41</v>
      </c>
      <c r="F12">
        <f t="shared" si="0"/>
        <v>26.071428571428573</v>
      </c>
      <c r="G12">
        <v>0.38726352442528339</v>
      </c>
      <c r="H12">
        <f t="shared" si="1"/>
        <v>652.14285714285711</v>
      </c>
      <c r="I12">
        <v>9.6868930904187316</v>
      </c>
      <c r="J12">
        <f t="shared" si="2"/>
        <v>355.85714285714283</v>
      </c>
      <c r="K12">
        <v>5.2858818594157855</v>
      </c>
      <c r="L12" s="1">
        <f>(K12-I12)/I12</f>
        <v>-0.45432639649507117</v>
      </c>
    </row>
    <row r="13" spans="1:12" x14ac:dyDescent="0.3">
      <c r="A13" t="s">
        <v>23</v>
      </c>
      <c r="B13">
        <v>56.396320000000003</v>
      </c>
      <c r="C13" s="2">
        <v>43917</v>
      </c>
      <c r="D13" s="2">
        <v>43968</v>
      </c>
      <c r="E13">
        <v>51</v>
      </c>
      <c r="F13">
        <f t="shared" si="0"/>
        <v>27.428571428571427</v>
      </c>
      <c r="G13">
        <v>0.48635392218094065</v>
      </c>
      <c r="H13">
        <f t="shared" si="1"/>
        <v>631.64285714285711</v>
      </c>
      <c r="I13">
        <v>11.200072223557443</v>
      </c>
      <c r="J13">
        <f t="shared" si="2"/>
        <v>354.78571428571428</v>
      </c>
      <c r="K13">
        <v>6.2909373215435735</v>
      </c>
      <c r="L13" s="1">
        <f>(K13-I13)/I13</f>
        <v>-0.43831278977722493</v>
      </c>
    </row>
    <row r="14" spans="1:12" x14ac:dyDescent="0.3">
      <c r="A14" t="s">
        <v>24</v>
      </c>
      <c r="B14">
        <v>99.868570000000005</v>
      </c>
      <c r="C14" s="2">
        <v>43914</v>
      </c>
      <c r="D14" s="2">
        <v>43983</v>
      </c>
      <c r="E14">
        <v>69</v>
      </c>
      <c r="F14">
        <f t="shared" si="0"/>
        <v>127.78571428571429</v>
      </c>
      <c r="G14">
        <v>1.2795388407555479</v>
      </c>
      <c r="H14">
        <f t="shared" si="1"/>
        <v>409.00000000000006</v>
      </c>
      <c r="I14">
        <v>4.0953825613003172</v>
      </c>
      <c r="J14">
        <f t="shared" si="2"/>
        <v>227.35714285714286</v>
      </c>
      <c r="K14">
        <v>2.276563516000508</v>
      </c>
      <c r="L14" s="1">
        <f>(K14-I14)/I14</f>
        <v>-0.44411456514146003</v>
      </c>
    </row>
    <row r="15" spans="1:12" x14ac:dyDescent="0.3">
      <c r="A15" t="s">
        <v>25</v>
      </c>
      <c r="B15">
        <v>29.133140000000001</v>
      </c>
      <c r="C15" s="2">
        <v>43920</v>
      </c>
      <c r="D15" s="2">
        <v>43954</v>
      </c>
      <c r="E15">
        <v>34</v>
      </c>
      <c r="F15">
        <f t="shared" si="0"/>
        <v>25.857142857142858</v>
      </c>
      <c r="G15">
        <v>0.88755083925532419</v>
      </c>
      <c r="H15">
        <f t="shared" si="1"/>
        <v>226.85714285714286</v>
      </c>
      <c r="I15">
        <v>7.786910125621298</v>
      </c>
      <c r="J15">
        <f t="shared" si="2"/>
        <v>133.78571428571428</v>
      </c>
      <c r="K15">
        <v>4.5922174638818296</v>
      </c>
      <c r="L15" s="1">
        <f>(K15-I15)/I15</f>
        <v>-0.41026448362720402</v>
      </c>
    </row>
    <row r="16" spans="1:12" x14ac:dyDescent="0.3">
      <c r="A16" t="s">
        <v>26</v>
      </c>
      <c r="B16">
        <v>85.355189999999993</v>
      </c>
      <c r="C16" s="2">
        <v>43920</v>
      </c>
      <c r="D16" s="2">
        <v>43992</v>
      </c>
      <c r="E16">
        <v>72</v>
      </c>
      <c r="F16">
        <f t="shared" si="0"/>
        <v>69.214285714285708</v>
      </c>
      <c r="G16">
        <v>0.810897213330387</v>
      </c>
      <c r="H16">
        <f t="shared" si="1"/>
        <v>888.57142857142856</v>
      </c>
      <c r="I16">
        <v>10.410280014272461</v>
      </c>
      <c r="J16">
        <f t="shared" si="2"/>
        <v>518.28571428571433</v>
      </c>
      <c r="K16">
        <v>6.0721054488393076</v>
      </c>
      <c r="L16" s="1">
        <f>(K16-I16)/I16</f>
        <v>-0.41672025723472661</v>
      </c>
    </row>
    <row r="17" spans="1:12" x14ac:dyDescent="0.3">
      <c r="A17" t="s">
        <v>27</v>
      </c>
      <c r="B17">
        <v>13.597110000000001</v>
      </c>
      <c r="C17" s="2">
        <v>43917</v>
      </c>
      <c r="D17" s="2">
        <v>43997</v>
      </c>
      <c r="E17">
        <v>80</v>
      </c>
      <c r="F17">
        <f t="shared" si="0"/>
        <v>12.857142857142858</v>
      </c>
      <c r="G17">
        <v>0.94557908681645264</v>
      </c>
      <c r="H17">
        <f t="shared" si="1"/>
        <v>49</v>
      </c>
      <c r="I17">
        <v>3.6037069642004806</v>
      </c>
      <c r="J17">
        <f t="shared" si="2"/>
        <v>31.357142857142858</v>
      </c>
      <c r="K17">
        <v>2.3061623284023485</v>
      </c>
      <c r="L17" s="1">
        <f>(K17-I17)/I17</f>
        <v>-0.36005830903790087</v>
      </c>
    </row>
    <row r="18" spans="1:12" x14ac:dyDescent="0.3">
      <c r="A18" t="s">
        <v>28</v>
      </c>
      <c r="B18">
        <v>13.442119999999999</v>
      </c>
      <c r="C18" s="2">
        <v>43923</v>
      </c>
      <c r="D18" s="2">
        <v>43982</v>
      </c>
      <c r="E18">
        <v>59</v>
      </c>
      <c r="F18">
        <f t="shared" si="0"/>
        <v>23.142857142857142</v>
      </c>
      <c r="G18">
        <v>1.7216672030049682</v>
      </c>
      <c r="H18">
        <f t="shared" si="1"/>
        <v>43.857142857142854</v>
      </c>
      <c r="I18">
        <v>3.2626656254476867</v>
      </c>
      <c r="J18">
        <f t="shared" si="2"/>
        <v>27.714285714285715</v>
      </c>
      <c r="K18">
        <v>2.0617496134750857</v>
      </c>
      <c r="L18" s="1">
        <f>(K18-I18)/I18</f>
        <v>-0.36807817589576541</v>
      </c>
    </row>
    <row r="19" spans="1:12" x14ac:dyDescent="0.3">
      <c r="A19" t="s">
        <v>29</v>
      </c>
      <c r="B19">
        <v>128.01989</v>
      </c>
      <c r="C19" s="2">
        <v>43913</v>
      </c>
      <c r="D19" s="2">
        <v>43986</v>
      </c>
      <c r="E19">
        <v>73</v>
      </c>
      <c r="F19">
        <f t="shared" si="0"/>
        <v>45.285714285714285</v>
      </c>
      <c r="G19">
        <v>0.35373967502795295</v>
      </c>
      <c r="H19">
        <f t="shared" si="1"/>
        <v>670</v>
      </c>
      <c r="I19">
        <v>5.2335617535681367</v>
      </c>
      <c r="J19">
        <f t="shared" si="2"/>
        <v>451.35714285714283</v>
      </c>
      <c r="K19">
        <v>3.5256798209804963</v>
      </c>
      <c r="L19" s="1">
        <f>(K19-I19)/I19</f>
        <v>-0.32633262260127932</v>
      </c>
    </row>
    <row r="20" spans="1:12" x14ac:dyDescent="0.3">
      <c r="A20" t="s">
        <v>30</v>
      </c>
      <c r="B20">
        <v>58.224339999999998</v>
      </c>
      <c r="C20" s="2">
        <v>43915</v>
      </c>
      <c r="D20" s="2">
        <v>43964</v>
      </c>
      <c r="E20">
        <v>49</v>
      </c>
      <c r="F20">
        <f t="shared" si="0"/>
        <v>44.071428571428569</v>
      </c>
      <c r="G20">
        <v>0.75692448504231347</v>
      </c>
      <c r="H20">
        <f t="shared" si="1"/>
        <v>315.07142857142856</v>
      </c>
      <c r="I20">
        <v>5.4113353379605256</v>
      </c>
      <c r="J20">
        <f t="shared" si="2"/>
        <v>290.07142857142856</v>
      </c>
      <c r="K20">
        <v>4.9819616430418714</v>
      </c>
      <c r="L20" s="1">
        <f>(K20-I20)/I20</f>
        <v>-7.9347086828383567E-2</v>
      </c>
    </row>
    <row r="21" spans="1:12" x14ac:dyDescent="0.3">
      <c r="A21" t="s">
        <v>31</v>
      </c>
      <c r="B21">
        <v>116.89100000000001</v>
      </c>
      <c r="C21" s="2">
        <v>43913</v>
      </c>
      <c r="D21" s="2">
        <v>43980</v>
      </c>
      <c r="E21">
        <v>67</v>
      </c>
      <c r="F21">
        <f t="shared" si="0"/>
        <v>31.499999999999996</v>
      </c>
      <c r="G21">
        <v>0.26948182494802847</v>
      </c>
      <c r="H21">
        <f t="shared" si="1"/>
        <v>540.85714285714289</v>
      </c>
      <c r="I21">
        <v>4.6270212664545847</v>
      </c>
      <c r="J21">
        <f t="shared" si="2"/>
        <v>497.49999999999994</v>
      </c>
      <c r="K21">
        <v>4.2561018384648941</v>
      </c>
      <c r="L21" s="1">
        <f>(K21-I21)/I21</f>
        <v>-8.0163761225567995E-2</v>
      </c>
    </row>
    <row r="22" spans="1:12" x14ac:dyDescent="0.3">
      <c r="A22" t="s">
        <v>32</v>
      </c>
      <c r="B22">
        <v>20.96829</v>
      </c>
      <c r="C22" s="2">
        <v>43914</v>
      </c>
      <c r="D22" s="2">
        <v>43982</v>
      </c>
      <c r="E22">
        <v>68</v>
      </c>
      <c r="F22">
        <f t="shared" si="0"/>
        <v>7.1428571428571441</v>
      </c>
      <c r="G22">
        <v>0.34065043658100608</v>
      </c>
      <c r="H22">
        <f t="shared" si="1"/>
        <v>126.35714285714285</v>
      </c>
      <c r="I22">
        <v>6.0261062231179965</v>
      </c>
      <c r="J22">
        <f t="shared" si="2"/>
        <v>123.78571428571429</v>
      </c>
      <c r="K22">
        <v>5.9034720659488347</v>
      </c>
      <c r="L22" s="1">
        <f>(K22-I22)/I22</f>
        <v>-2.0350480497456132E-2</v>
      </c>
    </row>
    <row r="23" spans="1:12" x14ac:dyDescent="0.3">
      <c r="A23" t="s">
        <v>33</v>
      </c>
      <c r="B23">
        <v>44.676729999999999</v>
      </c>
      <c r="C23" s="2">
        <v>43916</v>
      </c>
      <c r="D23" s="2">
        <v>43971</v>
      </c>
      <c r="E23">
        <v>55</v>
      </c>
      <c r="F23">
        <f t="shared" si="0"/>
        <v>16.928571428571427</v>
      </c>
      <c r="G23">
        <v>0.37891249938326793</v>
      </c>
      <c r="H23">
        <f t="shared" si="1"/>
        <v>182.42857142857139</v>
      </c>
      <c r="I23">
        <v>4.083301786602811</v>
      </c>
      <c r="J23">
        <f t="shared" si="2"/>
        <v>173.71428571428572</v>
      </c>
      <c r="K23">
        <v>3.8882497827008762</v>
      </c>
      <c r="L23" s="1">
        <f>(K23-I23)/I23</f>
        <v>-4.776820673453392E-2</v>
      </c>
    </row>
    <row r="24" spans="1:12" x14ac:dyDescent="0.3">
      <c r="A24" t="s">
        <v>34</v>
      </c>
      <c r="B24">
        <v>6.2398899999999999</v>
      </c>
      <c r="C24" s="2">
        <v>43915</v>
      </c>
      <c r="D24" s="2">
        <v>43966</v>
      </c>
      <c r="E24">
        <v>51</v>
      </c>
      <c r="F24">
        <f t="shared" si="0"/>
        <v>8.6428571428571423</v>
      </c>
      <c r="G24">
        <v>1.3850976768592302</v>
      </c>
      <c r="H24">
        <f t="shared" si="1"/>
        <v>3.9285714285714288</v>
      </c>
      <c r="I24">
        <v>0.629589853117832</v>
      </c>
      <c r="J24">
        <f t="shared" si="2"/>
        <v>5.7142857142857144</v>
      </c>
      <c r="K24">
        <v>0.91576705908048295</v>
      </c>
      <c r="L24" s="1">
        <f>(K24-I24)/I24</f>
        <v>0.45454545454545459</v>
      </c>
    </row>
    <row r="25" spans="1:12" x14ac:dyDescent="0.3">
      <c r="A25" t="s">
        <v>35</v>
      </c>
      <c r="B25">
        <v>17.921469999999999</v>
      </c>
      <c r="C25" s="2">
        <v>43914</v>
      </c>
      <c r="D25" s="2">
        <v>43954</v>
      </c>
      <c r="E25">
        <v>40</v>
      </c>
      <c r="F25">
        <f t="shared" si="0"/>
        <v>4.875</v>
      </c>
      <c r="G25">
        <v>0.27202009656573933</v>
      </c>
      <c r="H25">
        <f t="shared" si="1"/>
        <v>22.714285714285715</v>
      </c>
      <c r="I25">
        <v>1.2674342960865217</v>
      </c>
      <c r="J25">
        <f t="shared" si="2"/>
        <v>29.571428571428577</v>
      </c>
      <c r="K25">
        <v>1.6500559703767925</v>
      </c>
      <c r="L25" s="1">
        <f>(K25-I25)/I25</f>
        <v>0.30188679245283029</v>
      </c>
    </row>
    <row r="26" spans="1:12" x14ac:dyDescent="0.3">
      <c r="A26" t="s">
        <v>36</v>
      </c>
      <c r="B26">
        <v>61.374279999999999</v>
      </c>
      <c r="C26" s="2">
        <v>43927</v>
      </c>
      <c r="D26" s="2">
        <v>43954</v>
      </c>
      <c r="E26">
        <v>27</v>
      </c>
      <c r="F26">
        <f t="shared" si="0"/>
        <v>181.35714285714286</v>
      </c>
      <c r="G26">
        <v>2.9549371961209623</v>
      </c>
      <c r="H26">
        <f t="shared" si="1"/>
        <v>190.07142857142858</v>
      </c>
      <c r="I26">
        <v>3.0969231504048373</v>
      </c>
      <c r="J26">
        <f t="shared" si="2"/>
        <v>268</v>
      </c>
      <c r="K26">
        <v>4.3666500038778464</v>
      </c>
      <c r="L26" s="1">
        <f>(K26-I26)/I26</f>
        <v>0.40999624201428031</v>
      </c>
    </row>
    <row r="27" spans="1:12" x14ac:dyDescent="0.3">
      <c r="A27" t="s">
        <v>37</v>
      </c>
      <c r="B27">
        <v>76.148929999999993</v>
      </c>
      <c r="C27" s="2">
        <v>43915</v>
      </c>
      <c r="D27" s="2">
        <v>43982</v>
      </c>
      <c r="E27">
        <v>67</v>
      </c>
      <c r="F27">
        <f t="shared" si="0"/>
        <v>160.5</v>
      </c>
      <c r="G27">
        <v>2.1077118220833833</v>
      </c>
      <c r="H27">
        <f t="shared" si="1"/>
        <v>241.42857142857142</v>
      </c>
      <c r="I27">
        <v>3.1704788422972121</v>
      </c>
      <c r="J27">
        <f t="shared" si="2"/>
        <v>355.85714285714283</v>
      </c>
      <c r="K27">
        <v>4.6731732521670741</v>
      </c>
      <c r="L27" s="1">
        <f>(K27-I27)/I27</f>
        <v>0.47396449704142013</v>
      </c>
    </row>
    <row r="28" spans="1:12" x14ac:dyDescent="0.3">
      <c r="A28" t="s">
        <v>38</v>
      </c>
      <c r="B28">
        <v>29.761489999999998</v>
      </c>
      <c r="C28" s="2">
        <v>43921</v>
      </c>
      <c r="D28" s="2">
        <v>43948</v>
      </c>
      <c r="E28">
        <v>27</v>
      </c>
      <c r="F28">
        <f t="shared" si="0"/>
        <v>65.428571428571431</v>
      </c>
      <c r="G28">
        <v>2.1984306373293618</v>
      </c>
      <c r="H28">
        <f t="shared" si="1"/>
        <v>226.64285714285714</v>
      </c>
      <c r="I28">
        <v>7.6153061269061846</v>
      </c>
      <c r="J28">
        <f t="shared" si="2"/>
        <v>342.07142857142856</v>
      </c>
      <c r="K28">
        <v>11.493760177041827</v>
      </c>
      <c r="L28" s="1">
        <f>(K28-I28)/I28</f>
        <v>0.50929719508351712</v>
      </c>
    </row>
    <row r="29" spans="1:12" x14ac:dyDescent="0.3">
      <c r="A29" t="s">
        <v>39</v>
      </c>
      <c r="B29">
        <v>106.17422999999999</v>
      </c>
      <c r="C29" s="2">
        <v>43924</v>
      </c>
      <c r="D29" s="2">
        <v>43951</v>
      </c>
      <c r="E29">
        <v>27</v>
      </c>
      <c r="F29">
        <f t="shared" si="0"/>
        <v>391.78571428571428</v>
      </c>
      <c r="G29">
        <v>3.6900264243565912</v>
      </c>
      <c r="H29">
        <f t="shared" si="1"/>
        <v>666.14285714285711</v>
      </c>
      <c r="I29">
        <v>6.2740540444028383</v>
      </c>
      <c r="J29">
        <f t="shared" si="2"/>
        <v>986.28571428571422</v>
      </c>
      <c r="K29">
        <v>9.289313558343812</v>
      </c>
      <c r="L29" s="1">
        <f>(K29-I29)/I29</f>
        <v>0.48059189363070981</v>
      </c>
    </row>
    <row r="30" spans="1:12" x14ac:dyDescent="0.3">
      <c r="A30" t="s">
        <v>40</v>
      </c>
      <c r="B30">
        <v>46.487940000000002</v>
      </c>
      <c r="C30" s="2">
        <v>43912</v>
      </c>
      <c r="D30" s="2">
        <v>43966</v>
      </c>
      <c r="E30">
        <v>54</v>
      </c>
      <c r="F30">
        <f t="shared" si="0"/>
        <v>59.785714285714292</v>
      </c>
      <c r="G30">
        <v>1.2860478284414041</v>
      </c>
      <c r="H30">
        <f t="shared" si="1"/>
        <v>383.07142857142856</v>
      </c>
      <c r="I30">
        <v>8.2402323822356625</v>
      </c>
      <c r="J30">
        <f t="shared" si="2"/>
        <v>570.21428571428567</v>
      </c>
      <c r="K30">
        <v>12.26585401965081</v>
      </c>
      <c r="L30" s="1">
        <f>(K30-I30)/I30</f>
        <v>0.48853253775871713</v>
      </c>
    </row>
    <row r="31" spans="1:12" x14ac:dyDescent="0.3">
      <c r="A31" t="s">
        <v>41</v>
      </c>
      <c r="B31">
        <v>5.7875899999999998</v>
      </c>
      <c r="C31" s="2">
        <v>43918</v>
      </c>
      <c r="D31" s="2">
        <v>43952</v>
      </c>
      <c r="E31">
        <v>34</v>
      </c>
      <c r="F31">
        <f t="shared" si="0"/>
        <v>5.7857142857142856</v>
      </c>
      <c r="G31">
        <v>0.9996759075391114</v>
      </c>
      <c r="H31">
        <f t="shared" si="1"/>
        <v>11.285714285714286</v>
      </c>
      <c r="I31">
        <v>1.9499851035948101</v>
      </c>
      <c r="J31">
        <f t="shared" si="2"/>
        <v>20.285714285714285</v>
      </c>
      <c r="K31">
        <v>3.5050365153223164</v>
      </c>
      <c r="L31" s="1">
        <f>(K31-I31)/I31</f>
        <v>0.79746835443037944</v>
      </c>
    </row>
    <row r="32" spans="1:12" x14ac:dyDescent="0.3">
      <c r="A32" t="s">
        <v>42</v>
      </c>
      <c r="B32">
        <v>104.88084000000001</v>
      </c>
      <c r="C32" s="2">
        <v>43920</v>
      </c>
      <c r="D32" s="2">
        <v>43973</v>
      </c>
      <c r="E32">
        <v>53</v>
      </c>
      <c r="F32">
        <f t="shared" si="0"/>
        <v>90.571428571428569</v>
      </c>
      <c r="G32">
        <v>0.86356505698684871</v>
      </c>
      <c r="H32">
        <f t="shared" si="1"/>
        <v>561.07142857142856</v>
      </c>
      <c r="I32">
        <v>5.3496084563341455</v>
      </c>
      <c r="J32">
        <f t="shared" si="2"/>
        <v>1245.0714285714287</v>
      </c>
      <c r="K32">
        <v>11.871295353578676</v>
      </c>
      <c r="L32" s="1">
        <f>(K32-I32)/I32</f>
        <v>1.2190961171228518</v>
      </c>
    </row>
    <row r="33" spans="1:12" x14ac:dyDescent="0.3">
      <c r="A33" t="s">
        <v>43</v>
      </c>
      <c r="B33">
        <v>395.12223</v>
      </c>
      <c r="C33" s="2">
        <v>43909</v>
      </c>
      <c r="D33" s="2">
        <v>43963</v>
      </c>
      <c r="E33">
        <v>54</v>
      </c>
      <c r="F33">
        <f t="shared" si="0"/>
        <v>71.428571428571431</v>
      </c>
      <c r="G33">
        <v>0.18077588656191637</v>
      </c>
      <c r="H33">
        <f t="shared" si="1"/>
        <v>1777.3571428571429</v>
      </c>
      <c r="I33">
        <v>4.4982463853201651</v>
      </c>
      <c r="J33">
        <f t="shared" si="2"/>
        <v>3842.4285714285716</v>
      </c>
      <c r="K33">
        <v>9.724658041711729</v>
      </c>
      <c r="L33" s="1">
        <f>(K33-I33)/I33</f>
        <v>1.1618775871076639</v>
      </c>
    </row>
    <row r="34" spans="1:12" x14ac:dyDescent="0.3">
      <c r="A34" t="s">
        <v>44</v>
      </c>
      <c r="B34">
        <v>30.801559999999998</v>
      </c>
      <c r="C34" s="2">
        <v>43923</v>
      </c>
      <c r="D34" s="2">
        <v>43960</v>
      </c>
      <c r="E34">
        <v>37</v>
      </c>
      <c r="F34">
        <f t="shared" si="0"/>
        <v>97.071428571428569</v>
      </c>
      <c r="G34">
        <v>3.1515101368706189</v>
      </c>
      <c r="H34">
        <f t="shared" si="1"/>
        <v>106.14285714285714</v>
      </c>
      <c r="I34">
        <v>3.4460221216995874</v>
      </c>
      <c r="J34">
        <f t="shared" si="2"/>
        <v>286.57142857142856</v>
      </c>
      <c r="K34">
        <v>9.3037959301875812</v>
      </c>
      <c r="L34" s="1">
        <f>(K34-I34)/I34</f>
        <v>1.6998654104979813</v>
      </c>
    </row>
    <row r="35" spans="1:12" x14ac:dyDescent="0.3">
      <c r="A35" t="s">
        <v>45</v>
      </c>
      <c r="B35">
        <v>7.3154500000000002</v>
      </c>
      <c r="C35" s="2">
        <v>43918</v>
      </c>
      <c r="D35" s="2">
        <v>43945</v>
      </c>
      <c r="E35">
        <v>27</v>
      </c>
      <c r="F35">
        <f t="shared" si="0"/>
        <v>7.2142857142857144</v>
      </c>
      <c r="G35">
        <v>0.98617114658506511</v>
      </c>
      <c r="H35">
        <f t="shared" si="1"/>
        <v>6.8571428571428568</v>
      </c>
      <c r="I35">
        <v>0.93735079279372513</v>
      </c>
      <c r="J35">
        <f t="shared" si="2"/>
        <v>20.357142857142858</v>
      </c>
      <c r="K35">
        <v>2.7827601661063719</v>
      </c>
      <c r="L35" s="1">
        <f>(K35-I35)/I35</f>
        <v>1.9687500000000002</v>
      </c>
    </row>
    <row r="36" spans="1:12" x14ac:dyDescent="0.3">
      <c r="A36" t="s">
        <v>46</v>
      </c>
      <c r="B36">
        <v>17.870650000000001</v>
      </c>
      <c r="C36" s="2">
        <v>43915</v>
      </c>
      <c r="D36" s="2">
        <v>43951</v>
      </c>
      <c r="E36">
        <v>36</v>
      </c>
      <c r="F36">
        <f t="shared" si="0"/>
        <v>9.4615384615384617</v>
      </c>
      <c r="G36">
        <v>0.52944568113294488</v>
      </c>
      <c r="H36">
        <f t="shared" si="1"/>
        <v>29.214285714285715</v>
      </c>
      <c r="I36">
        <v>1.6347634649151381</v>
      </c>
      <c r="J36">
        <f t="shared" si="2"/>
        <v>84.714285714285708</v>
      </c>
      <c r="K36">
        <v>4.7404143505852163</v>
      </c>
      <c r="L36" s="1">
        <f>(K36-I36)/I36</f>
        <v>1.8997555012224936</v>
      </c>
    </row>
    <row r="37" spans="1:12" x14ac:dyDescent="0.3">
      <c r="A37" t="s">
        <v>47</v>
      </c>
      <c r="B37">
        <v>10.68778</v>
      </c>
      <c r="C37" s="2">
        <v>43919</v>
      </c>
      <c r="D37" s="2">
        <v>43947</v>
      </c>
      <c r="E37">
        <v>28</v>
      </c>
      <c r="F37">
        <f t="shared" si="0"/>
        <v>11.071428571428571</v>
      </c>
      <c r="G37">
        <v>1.0358960019226229</v>
      </c>
      <c r="H37">
        <f t="shared" si="1"/>
        <v>4.1428571428571432</v>
      </c>
      <c r="I37">
        <v>0.38762560071943314</v>
      </c>
      <c r="J37">
        <f t="shared" si="2"/>
        <v>13.499999999999998</v>
      </c>
      <c r="K37">
        <v>1.2631248023443595</v>
      </c>
      <c r="L37" s="1">
        <f>(K37-I37)/I37</f>
        <v>2.2586206896551717</v>
      </c>
    </row>
    <row r="38" spans="1:12" x14ac:dyDescent="0.3">
      <c r="A38" t="s">
        <v>48</v>
      </c>
      <c r="B38">
        <v>49.031849999999999</v>
      </c>
      <c r="C38" s="2">
        <v>43925</v>
      </c>
      <c r="D38" s="2">
        <v>43951</v>
      </c>
      <c r="E38">
        <v>26</v>
      </c>
      <c r="F38">
        <f t="shared" si="0"/>
        <v>107.21428571428569</v>
      </c>
      <c r="G38">
        <v>2.1866253407588272</v>
      </c>
      <c r="H38">
        <f t="shared" si="1"/>
        <v>193.92857142857142</v>
      </c>
      <c r="I38">
        <v>3.9551550967090048</v>
      </c>
      <c r="J38">
        <f t="shared" si="2"/>
        <v>691.07142857142856</v>
      </c>
      <c r="K38">
        <v>14.094337223079052</v>
      </c>
      <c r="L38" s="1">
        <f>(K38-I38)/I38</f>
        <v>2.5635359116022105</v>
      </c>
    </row>
    <row r="39" spans="1:12" x14ac:dyDescent="0.3">
      <c r="A39" t="s">
        <v>49</v>
      </c>
      <c r="B39">
        <v>42.177370000000003</v>
      </c>
      <c r="C39" s="2">
        <v>43913</v>
      </c>
      <c r="D39" s="2">
        <v>43987</v>
      </c>
      <c r="E39">
        <v>74</v>
      </c>
      <c r="F39">
        <f t="shared" si="0"/>
        <v>12.714285714285715</v>
      </c>
      <c r="G39">
        <v>0.30144804463354907</v>
      </c>
      <c r="H39">
        <f t="shared" si="1"/>
        <v>47.428571428571431</v>
      </c>
      <c r="I39">
        <v>1.1245028181835763</v>
      </c>
      <c r="J39">
        <f t="shared" si="2"/>
        <v>161.35714285714286</v>
      </c>
      <c r="K39">
        <v>3.8256805215010528</v>
      </c>
      <c r="L39" s="1">
        <f>(K39-I39)/I39</f>
        <v>2.4021084337349401</v>
      </c>
    </row>
    <row r="40" spans="1:12" x14ac:dyDescent="0.3">
      <c r="A40" t="s">
        <v>50</v>
      </c>
      <c r="B40">
        <v>289.95881000000003</v>
      </c>
      <c r="C40" s="2">
        <v>43921</v>
      </c>
      <c r="D40" s="2">
        <v>43951</v>
      </c>
      <c r="E40">
        <v>30</v>
      </c>
      <c r="F40">
        <f t="shared" si="0"/>
        <v>247.42857142857142</v>
      </c>
      <c r="G40">
        <v>0.85332317175867634</v>
      </c>
      <c r="H40">
        <f t="shared" si="1"/>
        <v>846.78571428571433</v>
      </c>
      <c r="I40">
        <v>2.9203655315239923</v>
      </c>
      <c r="J40">
        <f t="shared" si="2"/>
        <v>3246.7857142857147</v>
      </c>
      <c r="K40">
        <v>11.197403225257112</v>
      </c>
      <c r="L40" s="1">
        <f>(K40-I40)/I40</f>
        <v>2.834247153099958</v>
      </c>
    </row>
    <row r="41" spans="1:12" x14ac:dyDescent="0.3">
      <c r="A41" t="s">
        <v>51</v>
      </c>
      <c r="B41">
        <v>214.77736999999999</v>
      </c>
      <c r="C41" s="2">
        <v>43924</v>
      </c>
      <c r="D41" s="2">
        <v>43955</v>
      </c>
      <c r="E41">
        <v>31</v>
      </c>
      <c r="F41">
        <f t="shared" si="0"/>
        <v>692.57142857142856</v>
      </c>
      <c r="G41">
        <v>3.224601495825322</v>
      </c>
      <c r="H41">
        <f t="shared" si="1"/>
        <v>694.85714285714289</v>
      </c>
      <c r="I41">
        <v>3.2352437449864615</v>
      </c>
      <c r="J41">
        <f t="shared" si="2"/>
        <v>2678.7857142857142</v>
      </c>
      <c r="K41">
        <v>12.472383446569415</v>
      </c>
      <c r="L41" s="1">
        <f>(K41-I41)/I41</f>
        <v>2.8551603618421058</v>
      </c>
    </row>
    <row r="42" spans="1:12" x14ac:dyDescent="0.3">
      <c r="A42" t="s">
        <v>52</v>
      </c>
      <c r="B42">
        <v>51.487139999999997</v>
      </c>
      <c r="C42" s="2">
        <v>43927</v>
      </c>
      <c r="D42" s="2">
        <v>43955</v>
      </c>
      <c r="E42">
        <v>28</v>
      </c>
      <c r="F42">
        <f t="shared" si="0"/>
        <v>138.07142857142858</v>
      </c>
      <c r="G42">
        <v>2.6816682490312842</v>
      </c>
      <c r="H42">
        <f t="shared" si="1"/>
        <v>164.92857142857142</v>
      </c>
      <c r="I42">
        <v>3.2032964237005865</v>
      </c>
      <c r="J42">
        <f t="shared" si="2"/>
        <v>813.21428571428567</v>
      </c>
      <c r="K42">
        <v>15.794512682473444</v>
      </c>
      <c r="L42" s="1">
        <f>(K42-I42)/I42</f>
        <v>3.9307059333044609</v>
      </c>
    </row>
    <row r="43" spans="1:12" x14ac:dyDescent="0.3">
      <c r="A43" t="s">
        <v>53</v>
      </c>
      <c r="B43">
        <v>72.787170000000003</v>
      </c>
      <c r="C43" s="2">
        <v>43921</v>
      </c>
      <c r="D43" s="2">
        <v>43966</v>
      </c>
      <c r="E43">
        <v>45</v>
      </c>
      <c r="F43">
        <f t="shared" si="0"/>
        <v>91.285714285714292</v>
      </c>
      <c r="G43">
        <v>1.2541456727293325</v>
      </c>
      <c r="H43">
        <f t="shared" si="1"/>
        <v>367.57142857142861</v>
      </c>
      <c r="I43">
        <v>5.0499480687520695</v>
      </c>
      <c r="J43">
        <f t="shared" si="2"/>
        <v>2142.9285714285716</v>
      </c>
      <c r="K43">
        <v>29.441020600588971</v>
      </c>
      <c r="L43" s="1">
        <f>(K43-I43)/I43</f>
        <v>4.8299650213758261</v>
      </c>
    </row>
    <row r="44" spans="1:12" x14ac:dyDescent="0.3">
      <c r="A44" t="s">
        <v>54</v>
      </c>
      <c r="B44">
        <v>14.158720000000001</v>
      </c>
      <c r="C44" s="2">
        <v>43915</v>
      </c>
      <c r="D44" s="2">
        <v>43982</v>
      </c>
      <c r="E44">
        <v>67</v>
      </c>
      <c r="F44">
        <f t="shared" si="0"/>
        <v>6.6428571428571432</v>
      </c>
      <c r="G44">
        <v>0.4691707402121903</v>
      </c>
      <c r="H44">
        <f t="shared" si="1"/>
        <v>0.7857142857142857</v>
      </c>
      <c r="I44">
        <v>5.5493313358431107E-2</v>
      </c>
      <c r="J44">
        <f t="shared" si="2"/>
        <v>9.7857142857142865</v>
      </c>
      <c r="K44">
        <v>0.69114399364591472</v>
      </c>
      <c r="L44" s="1">
        <f>(K44-I44)/I44</f>
        <v>11.454545454545455</v>
      </c>
    </row>
    <row r="45" spans="1:12" x14ac:dyDescent="0.3">
      <c r="A45" t="s">
        <v>55</v>
      </c>
      <c r="B45">
        <v>30.178039999999999</v>
      </c>
      <c r="C45" t="e">
        <v>#N/A</v>
      </c>
      <c r="D45" t="e">
        <v>#N/A</v>
      </c>
      <c r="E45">
        <v>0</v>
      </c>
      <c r="F45" t="e">
        <f t="shared" si="0"/>
        <v>#N/A</v>
      </c>
      <c r="G45" t="e">
        <v>#N/A</v>
      </c>
      <c r="H45" t="e">
        <f t="shared" si="1"/>
        <v>#N/A</v>
      </c>
      <c r="I45" t="e">
        <v>#N/A</v>
      </c>
      <c r="J45">
        <f t="shared" si="2"/>
        <v>471.28571428571428</v>
      </c>
      <c r="K45">
        <v>15.616843051626756</v>
      </c>
      <c r="L45" s="1" t="e">
        <f>(K45-I45)/I45</f>
        <v>#N/A</v>
      </c>
    </row>
    <row r="46" spans="1:12" x14ac:dyDescent="0.3">
      <c r="A46" t="s">
        <v>56</v>
      </c>
      <c r="B46">
        <v>31.550699999999999</v>
      </c>
      <c r="C46" t="e">
        <v>#N/A</v>
      </c>
      <c r="D46" t="e">
        <v>#N/A</v>
      </c>
      <c r="E46">
        <v>0</v>
      </c>
      <c r="F46" t="e">
        <f t="shared" si="0"/>
        <v>#N/A</v>
      </c>
      <c r="G46" t="e">
        <v>#N/A</v>
      </c>
      <c r="H46" t="e">
        <f t="shared" si="1"/>
        <v>#N/A</v>
      </c>
      <c r="I46" t="e">
        <v>#N/A</v>
      </c>
      <c r="J46">
        <f t="shared" si="2"/>
        <v>299.92857142857144</v>
      </c>
      <c r="K46">
        <v>9.5062414281956169</v>
      </c>
      <c r="L46" s="1" t="e">
        <f>(K46-I46)/I46</f>
        <v>#N/A</v>
      </c>
    </row>
    <row r="47" spans="1:12" x14ac:dyDescent="0.3">
      <c r="A47" t="s">
        <v>57</v>
      </c>
      <c r="B47">
        <v>19.344080000000002</v>
      </c>
      <c r="C47" t="e">
        <v>#N/A</v>
      </c>
      <c r="D47" t="e">
        <v>#N/A</v>
      </c>
      <c r="E47">
        <v>0</v>
      </c>
      <c r="F47" t="e">
        <f t="shared" si="0"/>
        <v>#N/A</v>
      </c>
      <c r="G47" t="e">
        <v>#N/A</v>
      </c>
      <c r="H47" t="e">
        <f t="shared" si="1"/>
        <v>#N/A</v>
      </c>
      <c r="I47" t="e">
        <v>#N/A</v>
      </c>
      <c r="J47">
        <f t="shared" si="2"/>
        <v>157.42857142857142</v>
      </c>
      <c r="K47">
        <v>8.1383333520421441</v>
      </c>
      <c r="L47" s="1" t="e">
        <f>(K47-I47)/I47</f>
        <v>#N/A</v>
      </c>
    </row>
    <row r="48" spans="1:12" x14ac:dyDescent="0.3">
      <c r="A48" t="s">
        <v>58</v>
      </c>
      <c r="B48">
        <v>7.6206199999999997</v>
      </c>
      <c r="C48" t="e">
        <v>#N/A</v>
      </c>
      <c r="D48" t="e">
        <v>#N/A</v>
      </c>
      <c r="E48">
        <v>0</v>
      </c>
      <c r="F48" t="e">
        <f t="shared" si="0"/>
        <v>#N/A</v>
      </c>
      <c r="G48" t="e">
        <v>#N/A</v>
      </c>
      <c r="H48" t="e">
        <f t="shared" si="1"/>
        <v>#N/A</v>
      </c>
      <c r="I48" t="e">
        <v>#N/A</v>
      </c>
      <c r="J48">
        <f t="shared" si="2"/>
        <v>30.142857142857142</v>
      </c>
      <c r="K48">
        <v>3.9554336973707054</v>
      </c>
      <c r="L48" s="1" t="e">
        <f>(K48-I48)/I48</f>
        <v>#N/A</v>
      </c>
    </row>
    <row r="49" spans="1:12" x14ac:dyDescent="0.3">
      <c r="A49" t="s">
        <v>59</v>
      </c>
      <c r="B49">
        <v>39.569710000000001</v>
      </c>
      <c r="C49" t="e">
        <v>#N/A</v>
      </c>
      <c r="D49" t="e">
        <v>#N/A</v>
      </c>
      <c r="E49">
        <v>0</v>
      </c>
      <c r="F49" t="e">
        <f t="shared" si="0"/>
        <v>#N/A</v>
      </c>
      <c r="G49" t="e">
        <v>#N/A</v>
      </c>
      <c r="H49" t="e">
        <f t="shared" si="1"/>
        <v>#N/A</v>
      </c>
      <c r="I49" t="e">
        <v>#N/A</v>
      </c>
      <c r="J49">
        <f t="shared" si="2"/>
        <v>261.71428571428572</v>
      </c>
      <c r="K49">
        <v>6.614005655191451</v>
      </c>
      <c r="L49" s="1" t="e">
        <f>(K49-I49)/I49</f>
        <v>#N/A</v>
      </c>
    </row>
    <row r="50" spans="1:12" x14ac:dyDescent="0.3">
      <c r="A50" t="s">
        <v>60</v>
      </c>
      <c r="B50">
        <v>8.8465900000000008</v>
      </c>
      <c r="C50" t="e">
        <v>#N/A</v>
      </c>
      <c r="D50" t="e">
        <v>#N/A</v>
      </c>
      <c r="E50">
        <v>0</v>
      </c>
      <c r="F50" t="e">
        <f t="shared" si="0"/>
        <v>#N/A</v>
      </c>
      <c r="G50" t="e">
        <v>#N/A</v>
      </c>
      <c r="H50" t="e">
        <f t="shared" si="1"/>
        <v>#N/A</v>
      </c>
      <c r="I50" t="e">
        <v>#N/A</v>
      </c>
      <c r="J50">
        <f t="shared" si="2"/>
        <v>59.285714285714285</v>
      </c>
      <c r="K50">
        <v>6.7015329393262579</v>
      </c>
      <c r="L50" s="1" t="e">
        <f>(K50-I50)/I50</f>
        <v>#N/A</v>
      </c>
    </row>
    <row r="51" spans="1:12" x14ac:dyDescent="0.3">
      <c r="A51" t="s">
        <v>61</v>
      </c>
      <c r="B51">
        <v>68.291740000000004</v>
      </c>
      <c r="C51" t="e">
        <v>#N/A</v>
      </c>
      <c r="D51" t="e">
        <v>#N/A</v>
      </c>
      <c r="E51">
        <v>0</v>
      </c>
      <c r="F51" t="e">
        <f t="shared" si="0"/>
        <v>#N/A</v>
      </c>
      <c r="G51" t="e">
        <v>#N/A</v>
      </c>
      <c r="H51" t="e">
        <f t="shared" si="1"/>
        <v>#N/A</v>
      </c>
      <c r="I51" t="e">
        <v>#N/A</v>
      </c>
      <c r="J51">
        <f t="shared" si="2"/>
        <v>582.35714285714289</v>
      </c>
      <c r="K51">
        <v>8.5274901892548485</v>
      </c>
      <c r="L51" s="1" t="e">
        <f>(K51-I51)/I51</f>
        <v>#N/A</v>
      </c>
    </row>
    <row r="52" spans="1:12" x14ac:dyDescent="0.3">
      <c r="A52" t="s">
        <v>62</v>
      </c>
      <c r="B52">
        <v>32.059579999999997</v>
      </c>
      <c r="C52" t="e">
        <v>#N/A</v>
      </c>
      <c r="D52" t="e">
        <v>#N/A</v>
      </c>
      <c r="E52">
        <v>0</v>
      </c>
      <c r="F52" t="e">
        <f t="shared" si="0"/>
        <v>#N/A</v>
      </c>
      <c r="G52" t="e">
        <v>#N/A</v>
      </c>
      <c r="H52" t="e">
        <f t="shared" si="1"/>
        <v>#N/A</v>
      </c>
      <c r="I52" t="e">
        <v>#N/A</v>
      </c>
      <c r="J52">
        <f t="shared" si="2"/>
        <v>415.35714285714283</v>
      </c>
      <c r="K52">
        <v>12.955788655283159</v>
      </c>
      <c r="L52" s="1" t="e">
        <f>(K52-I52)/I52</f>
        <v>#N/A</v>
      </c>
    </row>
    <row r="53" spans="1:12" x14ac:dyDescent="0.3">
      <c r="F53">
        <f t="shared" si="0"/>
        <v>0</v>
      </c>
      <c r="H53">
        <f t="shared" si="1"/>
        <v>0</v>
      </c>
      <c r="J53">
        <f t="shared" si="2"/>
        <v>0</v>
      </c>
    </row>
  </sheetData>
  <autoFilter ref="A1:L53" xr:uid="{22522E59-11F4-4C88-9E7F-366698153473}"/>
  <conditionalFormatting sqref="E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K1 I54:K1048576 I2:I53 K2:K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 G54:H1048576 G2:G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final-virus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Knapp</dc:creator>
  <cp:lastModifiedBy>Steve Knapp</cp:lastModifiedBy>
  <dcterms:created xsi:type="dcterms:W3CDTF">2020-06-28T20:57:51Z</dcterms:created>
  <dcterms:modified xsi:type="dcterms:W3CDTF">2020-06-28T20:58:15Z</dcterms:modified>
</cp:coreProperties>
</file>