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nj\Documents\Universites_Research\UMass\Adler Lab\Projects\grants\cut flower 2021\CutFlowerCrithidia\raw_data\"/>
    </mc:Choice>
  </mc:AlternateContent>
  <xr:revisionPtr revIDLastSave="0" documentId="13_ncr:1_{7715FC2F-306C-460E-91CF-AF20B679499C}" xr6:coauthVersionLast="47" xr6:coauthVersionMax="47" xr10:uidLastSave="{00000000-0000-0000-0000-000000000000}"/>
  <bookViews>
    <workbookView xWindow="-110" yWindow="-110" windowWidth="19420" windowHeight="10420" xr2:uid="{20803D34-852A-40B5-A1D1-EE3E8207CD75}"/>
  </bookViews>
  <sheets>
    <sheet name="Sheet1" sheetId="1" r:id="rId1"/>
    <sheet name="table.ug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6" i="1" l="1"/>
  <c r="I47" i="1"/>
  <c r="I44" i="1"/>
  <c r="I43" i="1"/>
  <c r="F18" i="2"/>
  <c r="F17" i="2"/>
  <c r="F15" i="2"/>
  <c r="F14" i="2"/>
  <c r="F11" i="2"/>
  <c r="F10" i="2"/>
  <c r="F7" i="2"/>
  <c r="F6" i="2"/>
  <c r="F4" i="1"/>
  <c r="E34" i="1" s="1"/>
  <c r="F3" i="1"/>
  <c r="G38" i="1"/>
  <c r="G39" i="1"/>
  <c r="E17" i="1" s="1"/>
  <c r="E26" i="1" l="1"/>
  <c r="E25" i="1" s="1"/>
  <c r="E33" i="1"/>
  <c r="E16" i="1"/>
  <c r="E30" i="1"/>
  <c r="E29" i="1" s="1"/>
  <c r="E21" i="1"/>
  <c r="E20" i="1" s="1"/>
</calcChain>
</file>

<file path=xl/sharedStrings.xml><?xml version="1.0" encoding="utf-8"?>
<sst xmlns="http://schemas.openxmlformats.org/spreadsheetml/2006/main" count="193" uniqueCount="47">
  <si>
    <t>eutrochium</t>
  </si>
  <si>
    <t>rud</t>
  </si>
  <si>
    <t>tan</t>
  </si>
  <si>
    <t>LAUR</t>
  </si>
  <si>
    <t>silphium</t>
  </si>
  <si>
    <t>sol</t>
  </si>
  <si>
    <t>RCON</t>
  </si>
  <si>
    <t>RCUT</t>
  </si>
  <si>
    <t>eut</t>
  </si>
  <si>
    <t>SIMP</t>
  </si>
  <si>
    <t xml:space="preserve">I used the eutrochium values </t>
  </si>
  <si>
    <t>all</t>
  </si>
  <si>
    <t>estimated (simp)</t>
  </si>
  <si>
    <t>estimated GOLO(eutrochium)</t>
  </si>
  <si>
    <t>measured value</t>
  </si>
  <si>
    <t xml:space="preserve">measured value </t>
  </si>
  <si>
    <t>GOLO</t>
  </si>
  <si>
    <t>LASA</t>
  </si>
  <si>
    <t xml:space="preserve">estimated SIMP (silphium) </t>
  </si>
  <si>
    <t>measured</t>
  </si>
  <si>
    <t xml:space="preserve">Farm </t>
  </si>
  <si>
    <t>Visit</t>
  </si>
  <si>
    <t>Border flower</t>
  </si>
  <si>
    <t>Total abundance</t>
  </si>
  <si>
    <t>% change between visits</t>
  </si>
  <si>
    <t xml:space="preserve">Rudbeckia </t>
  </si>
  <si>
    <t xml:space="preserve">Tanacetum </t>
  </si>
  <si>
    <t>Silphium</t>
  </si>
  <si>
    <t>Eutrochium</t>
  </si>
  <si>
    <t xml:space="preserve">Measured </t>
  </si>
  <si>
    <t xml:space="preserve">Estimated/ Measured </t>
  </si>
  <si>
    <t>Estimated</t>
  </si>
  <si>
    <t>Measured</t>
  </si>
  <si>
    <t>Solidago</t>
  </si>
  <si>
    <t>Farms estimated border flower abundance</t>
  </si>
  <si>
    <t xml:space="preserve">Farms border flowers measure all three visits </t>
  </si>
  <si>
    <t>helianthus</t>
  </si>
  <si>
    <t>visit</t>
  </si>
  <si>
    <t>farm</t>
  </si>
  <si>
    <t>genus</t>
  </si>
  <si>
    <t>num_row</t>
  </si>
  <si>
    <t>row_length</t>
  </si>
  <si>
    <t>row_cnt</t>
  </si>
  <si>
    <t>inflr_count</t>
  </si>
  <si>
    <t>tot_inflr</t>
  </si>
  <si>
    <t xml:space="preserve">no pattern… </t>
  </si>
  <si>
    <t>just going to add the same number of sunflowers to visit 2 and 3 to SIMP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</si>
</sst>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14" fontId="0" fillId="0" borderId="0" xfId="0" applyNumberFormat="1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Border="1"/>
    <xf numFmtId="1" fontId="0" fillId="0" borderId="0" xfId="0" applyNumberFormat="1" applyBorder="1" applyAlignment="1">
      <alignment horizontal="center"/>
    </xf>
    <xf numFmtId="1" fontId="0" fillId="0" borderId="1" xfId="0" applyNumberForma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Sheet1!$C$2:$D$4</c:f>
              <c:multiLvlStrCache>
                <c:ptCount val="3"/>
                <c:lvl>
                  <c:pt idx="0">
                    <c:v>eutrochium</c:v>
                  </c:pt>
                  <c:pt idx="1">
                    <c:v>eutrochium</c:v>
                  </c:pt>
                  <c:pt idx="2">
                    <c:v>eutrochium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403</c:v>
                </c:pt>
                <c:pt idx="1">
                  <c:v>534</c:v>
                </c:pt>
                <c:pt idx="2">
                  <c:v>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B-4BA7-A313-6F2383663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08448"/>
        <c:axId val="409008776"/>
      </c:scatterChart>
      <c:valAx>
        <c:axId val="40900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9008776"/>
        <c:crosses val="autoZero"/>
        <c:crossBetween val="midCat"/>
      </c:valAx>
      <c:valAx>
        <c:axId val="4090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900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615266841644795E-2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multiLvlStrRef>
              <c:f>Sheet1!$C$37:$D$39</c:f>
              <c:multiLvlStrCache>
                <c:ptCount val="3"/>
                <c:lvl>
                  <c:pt idx="0">
                    <c:v>silphium</c:v>
                  </c:pt>
                  <c:pt idx="1">
                    <c:v>silphium</c:v>
                  </c:pt>
                  <c:pt idx="2">
                    <c:v>silphium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xVal>
          <c:yVal>
            <c:numRef>
              <c:f>Sheet1!$E$37:$E$39</c:f>
              <c:numCache>
                <c:formatCode>General</c:formatCode>
                <c:ptCount val="3"/>
                <c:pt idx="0">
                  <c:v>696.8</c:v>
                </c:pt>
                <c:pt idx="1">
                  <c:v>1554.3478259999999</c:v>
                </c:pt>
                <c:pt idx="2">
                  <c:v>2331.5217389999998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B-4E14-897D-6761C1A2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224416"/>
        <c:axId val="411027952"/>
      </c:scatterChart>
      <c:valAx>
        <c:axId val="41022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1027952"/>
        <c:crosses val="autoZero"/>
        <c:crossBetween val="midCat"/>
      </c:valAx>
      <c:valAx>
        <c:axId val="4110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022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155575</xdr:colOff>
      <xdr:row>0</xdr:row>
      <xdr:rowOff>0</xdr:rowOff>
    </xdr:from>
    <xdr:to>
      <xdr:col>10</xdr:col>
      <xdr:colOff>165100</xdr:colOff>
      <xdr:row>7</xdr:row>
      <xdr:rowOff>92074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5A89C-6890-438D-B501-426D12799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539376</xdr:colOff>
      <xdr:row>29</xdr:row>
      <xdr:rowOff>26335</xdr:rowOff>
    </xdr:from>
    <xdr:to>
      <xdr:col>11</xdr:col>
      <xdr:colOff>847350</xdr:colOff>
      <xdr:row>39</xdr:row>
      <xdr:rowOff>10459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78DF7-BA13-48E4-8B54-8CEC3B914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018EF-9F55-4972-87A1-242624DCAD20}">
  <dimension ref="A2:L53"/>
  <sheetViews>
    <sheetView tabSelected="1" topLeftCell="A33" zoomScale="85" zoomScaleNormal="85" workbookViewId="0">
      <selection activeCell="J46" sqref="J46"/>
    </sheetView>
  </sheetViews>
  <sheetFormatPr defaultRowHeight="14.5" x14ac:dyDescent="0.35"/>
  <cols>
    <col min="4" max="4" width="11.90625" customWidth="1"/>
    <col min="12" max="12" width="13.1796875" customWidth="1"/>
  </cols>
  <sheetData>
    <row r="2" spans="1:12" x14ac:dyDescent="0.35">
      <c r="A2" t="s">
        <v>16</v>
      </c>
      <c r="B2" t="s">
        <v>11</v>
      </c>
      <c r="C2">
        <v>1</v>
      </c>
      <c r="D2" t="s">
        <v>0</v>
      </c>
      <c r="E2">
        <v>403</v>
      </c>
      <c r="L2" s="4"/>
    </row>
    <row r="3" spans="1:12" x14ac:dyDescent="0.35">
      <c r="A3" t="s">
        <v>16</v>
      </c>
      <c r="B3" t="s">
        <v>11</v>
      </c>
      <c r="C3">
        <v>2</v>
      </c>
      <c r="D3" t="s">
        <v>0</v>
      </c>
      <c r="E3">
        <v>534</v>
      </c>
      <c r="F3">
        <f>E3/E2</f>
        <v>1.3250620347394542</v>
      </c>
    </row>
    <row r="4" spans="1:12" x14ac:dyDescent="0.35">
      <c r="A4" t="s">
        <v>16</v>
      </c>
      <c r="B4" t="s">
        <v>11</v>
      </c>
      <c r="C4">
        <v>3</v>
      </c>
      <c r="D4" t="s">
        <v>0</v>
      </c>
      <c r="E4">
        <v>353</v>
      </c>
      <c r="F4">
        <f>E4/E3</f>
        <v>0.66104868913857673</v>
      </c>
    </row>
    <row r="8" spans="1:12" x14ac:dyDescent="0.35">
      <c r="A8" t="s">
        <v>17</v>
      </c>
      <c r="B8" t="s">
        <v>11</v>
      </c>
      <c r="C8">
        <v>1</v>
      </c>
      <c r="D8" t="s">
        <v>1</v>
      </c>
      <c r="E8">
        <v>3510</v>
      </c>
    </row>
    <row r="9" spans="1:12" x14ac:dyDescent="0.35">
      <c r="A9" t="s">
        <v>17</v>
      </c>
      <c r="B9" t="s">
        <v>11</v>
      </c>
      <c r="C9">
        <v>2</v>
      </c>
      <c r="D9" t="s">
        <v>1</v>
      </c>
      <c r="E9">
        <v>3590.4</v>
      </c>
    </row>
    <row r="10" spans="1:12" x14ac:dyDescent="0.35">
      <c r="A10" t="s">
        <v>17</v>
      </c>
      <c r="B10" t="s">
        <v>11</v>
      </c>
      <c r="C10">
        <v>3</v>
      </c>
      <c r="D10" t="s">
        <v>1</v>
      </c>
      <c r="E10">
        <v>2844</v>
      </c>
    </row>
    <row r="12" spans="1:12" x14ac:dyDescent="0.35">
      <c r="A12" t="s">
        <v>17</v>
      </c>
      <c r="B12" t="s">
        <v>11</v>
      </c>
      <c r="C12">
        <v>1</v>
      </c>
      <c r="D12" t="s">
        <v>2</v>
      </c>
      <c r="E12">
        <v>2760</v>
      </c>
    </row>
    <row r="13" spans="1:12" x14ac:dyDescent="0.35">
      <c r="A13" t="s">
        <v>17</v>
      </c>
      <c r="B13" t="s">
        <v>11</v>
      </c>
      <c r="C13">
        <v>2</v>
      </c>
      <c r="D13" t="s">
        <v>2</v>
      </c>
      <c r="E13">
        <v>11122.22222</v>
      </c>
    </row>
    <row r="14" spans="1:12" x14ac:dyDescent="0.35">
      <c r="A14" t="s">
        <v>17</v>
      </c>
      <c r="B14" t="s">
        <v>11</v>
      </c>
      <c r="C14">
        <v>3</v>
      </c>
      <c r="D14" t="s">
        <v>2</v>
      </c>
      <c r="E14">
        <v>6650</v>
      </c>
    </row>
    <row r="16" spans="1:12" x14ac:dyDescent="0.35">
      <c r="A16" t="s">
        <v>3</v>
      </c>
      <c r="B16" t="s">
        <v>12</v>
      </c>
      <c r="C16">
        <v>1</v>
      </c>
      <c r="D16" t="s">
        <v>4</v>
      </c>
      <c r="E16">
        <f>E17/G38</f>
        <v>6366.8860972146686</v>
      </c>
    </row>
    <row r="17" spans="1:6" x14ac:dyDescent="0.35">
      <c r="A17" t="s">
        <v>3</v>
      </c>
      <c r="B17" t="s">
        <v>12</v>
      </c>
      <c r="C17">
        <v>2</v>
      </c>
      <c r="D17" t="s">
        <v>4</v>
      </c>
      <c r="E17">
        <f>E18/G39</f>
        <v>14202.576870831292</v>
      </c>
    </row>
    <row r="18" spans="1:6" x14ac:dyDescent="0.35">
      <c r="A18" t="s">
        <v>3</v>
      </c>
      <c r="B18" t="s">
        <v>12</v>
      </c>
      <c r="C18">
        <v>3</v>
      </c>
      <c r="D18" t="s">
        <v>4</v>
      </c>
      <c r="E18">
        <v>21303.666669999999</v>
      </c>
    </row>
    <row r="20" spans="1:6" x14ac:dyDescent="0.35">
      <c r="A20" t="s">
        <v>3</v>
      </c>
      <c r="B20" t="s">
        <v>13</v>
      </c>
      <c r="C20">
        <v>1</v>
      </c>
      <c r="D20" t="s">
        <v>5</v>
      </c>
      <c r="E20">
        <f>E21/G38</f>
        <v>678.29371465168344</v>
      </c>
    </row>
    <row r="21" spans="1:6" x14ac:dyDescent="0.35">
      <c r="A21" t="s">
        <v>3</v>
      </c>
      <c r="B21" t="s">
        <v>13</v>
      </c>
      <c r="C21">
        <v>2</v>
      </c>
      <c r="D21" t="s">
        <v>5</v>
      </c>
      <c r="E21">
        <f>E22/G39</f>
        <v>1513.0659597564702</v>
      </c>
    </row>
    <row r="22" spans="1:6" x14ac:dyDescent="0.35">
      <c r="A22" t="s">
        <v>3</v>
      </c>
      <c r="B22" t="s">
        <v>14</v>
      </c>
      <c r="C22">
        <v>3</v>
      </c>
      <c r="D22" t="s">
        <v>5</v>
      </c>
      <c r="E22">
        <v>2269.5777779999999</v>
      </c>
    </row>
    <row r="25" spans="1:6" x14ac:dyDescent="0.35">
      <c r="A25" t="s">
        <v>6</v>
      </c>
      <c r="B25" t="s">
        <v>18</v>
      </c>
      <c r="C25">
        <v>1</v>
      </c>
      <c r="D25" t="s">
        <v>5</v>
      </c>
      <c r="E25">
        <f>E26/G38</f>
        <v>396.89058546000433</v>
      </c>
    </row>
    <row r="26" spans="1:6" x14ac:dyDescent="0.35">
      <c r="A26" t="s">
        <v>6</v>
      </c>
      <c r="B26" t="s">
        <v>18</v>
      </c>
      <c r="C26">
        <v>2</v>
      </c>
      <c r="D26" t="s">
        <v>5</v>
      </c>
      <c r="E26">
        <f>E27/G39</f>
        <v>885.34158821702772</v>
      </c>
    </row>
    <row r="27" spans="1:6" x14ac:dyDescent="0.35">
      <c r="A27" t="s">
        <v>6</v>
      </c>
      <c r="B27" t="s">
        <v>14</v>
      </c>
      <c r="C27">
        <v>3</v>
      </c>
      <c r="D27" t="s">
        <v>5</v>
      </c>
      <c r="E27">
        <v>1328</v>
      </c>
    </row>
    <row r="29" spans="1:6" x14ac:dyDescent="0.35">
      <c r="A29" t="s">
        <v>7</v>
      </c>
      <c r="B29" t="s">
        <v>18</v>
      </c>
      <c r="C29">
        <v>1</v>
      </c>
      <c r="D29" t="s">
        <v>5</v>
      </c>
      <c r="E29">
        <f>E30/G38</f>
        <v>20221.575329187221</v>
      </c>
      <c r="F29" t="s">
        <v>10</v>
      </c>
    </row>
    <row r="30" spans="1:6" x14ac:dyDescent="0.35">
      <c r="A30" t="s">
        <v>7</v>
      </c>
      <c r="B30" t="s">
        <v>18</v>
      </c>
      <c r="C30">
        <v>2</v>
      </c>
      <c r="D30" t="s">
        <v>5</v>
      </c>
      <c r="E30">
        <f>E31/G39</f>
        <v>45108.153919657561</v>
      </c>
    </row>
    <row r="31" spans="1:6" x14ac:dyDescent="0.35">
      <c r="A31" t="s">
        <v>7</v>
      </c>
      <c r="B31" t="s">
        <v>19</v>
      </c>
      <c r="C31">
        <v>3</v>
      </c>
      <c r="D31" t="s">
        <v>5</v>
      </c>
      <c r="E31">
        <v>67661.600000000006</v>
      </c>
    </row>
    <row r="33" spans="1:10" x14ac:dyDescent="0.35">
      <c r="A33" t="s">
        <v>7</v>
      </c>
      <c r="B33" t="s">
        <v>13</v>
      </c>
      <c r="C33">
        <v>1</v>
      </c>
      <c r="D33" t="s">
        <v>8</v>
      </c>
      <c r="E33">
        <f>E34/F3</f>
        <v>1040.4934844192635</v>
      </c>
    </row>
    <row r="34" spans="1:10" x14ac:dyDescent="0.35">
      <c r="A34" t="s">
        <v>7</v>
      </c>
      <c r="B34" t="s">
        <v>13</v>
      </c>
      <c r="C34">
        <v>2</v>
      </c>
      <c r="D34" t="s">
        <v>8</v>
      </c>
      <c r="E34">
        <f>E35/F4</f>
        <v>1378.7184135977338</v>
      </c>
    </row>
    <row r="35" spans="1:10" x14ac:dyDescent="0.35">
      <c r="A35" t="s">
        <v>7</v>
      </c>
      <c r="B35" t="s">
        <v>15</v>
      </c>
      <c r="C35">
        <v>3</v>
      </c>
      <c r="D35" t="s">
        <v>8</v>
      </c>
      <c r="E35">
        <v>911.4</v>
      </c>
    </row>
    <row r="37" spans="1:10" x14ac:dyDescent="0.35">
      <c r="A37" t="s">
        <v>9</v>
      </c>
      <c r="B37" t="s">
        <v>11</v>
      </c>
      <c r="C37">
        <v>1</v>
      </c>
      <c r="D37" t="s">
        <v>4</v>
      </c>
      <c r="E37">
        <v>696.8</v>
      </c>
    </row>
    <row r="38" spans="1:10" x14ac:dyDescent="0.35">
      <c r="A38" t="s">
        <v>9</v>
      </c>
      <c r="B38" t="s">
        <v>11</v>
      </c>
      <c r="C38">
        <v>2</v>
      </c>
      <c r="D38" t="s">
        <v>4</v>
      </c>
      <c r="E38">
        <v>1554.3478259999999</v>
      </c>
      <c r="G38">
        <f>E38/E37</f>
        <v>2.2306943541905855</v>
      </c>
    </row>
    <row r="39" spans="1:10" x14ac:dyDescent="0.35">
      <c r="A39" t="s">
        <v>9</v>
      </c>
      <c r="B39" t="s">
        <v>11</v>
      </c>
      <c r="C39">
        <v>3</v>
      </c>
      <c r="D39" t="s">
        <v>4</v>
      </c>
      <c r="E39">
        <v>2331.5217389999998</v>
      </c>
      <c r="G39">
        <f>2331.5/E38</f>
        <v>1.4999860140699293</v>
      </c>
    </row>
    <row r="41" spans="1:10" x14ac:dyDescent="0.35">
      <c r="A41" t="s">
        <v>37</v>
      </c>
      <c r="B41" t="s">
        <v>38</v>
      </c>
      <c r="C41" t="s">
        <v>39</v>
      </c>
      <c r="D41" t="s">
        <v>40</v>
      </c>
      <c r="E41" t="s">
        <v>41</v>
      </c>
      <c r="F41" t="s">
        <v>42</v>
      </c>
      <c r="G41" t="s">
        <v>43</v>
      </c>
      <c r="H41" t="s">
        <v>44</v>
      </c>
    </row>
    <row r="42" spans="1:10" x14ac:dyDescent="0.35">
      <c r="A42">
        <v>1</v>
      </c>
      <c r="B42" t="s">
        <v>16</v>
      </c>
      <c r="C42" t="s">
        <v>36</v>
      </c>
      <c r="D42">
        <v>1</v>
      </c>
      <c r="E42">
        <v>10</v>
      </c>
      <c r="F42">
        <v>10</v>
      </c>
      <c r="G42">
        <v>25</v>
      </c>
      <c r="H42">
        <v>25</v>
      </c>
    </row>
    <row r="43" spans="1:10" x14ac:dyDescent="0.35">
      <c r="A43">
        <v>2</v>
      </c>
      <c r="B43" t="s">
        <v>16</v>
      </c>
      <c r="C43" t="s">
        <v>36</v>
      </c>
      <c r="D43">
        <v>1</v>
      </c>
      <c r="E43">
        <v>16</v>
      </c>
      <c r="F43">
        <v>16</v>
      </c>
      <c r="G43">
        <v>34</v>
      </c>
      <c r="H43">
        <v>34</v>
      </c>
      <c r="I43">
        <f>H43/H42</f>
        <v>1.36</v>
      </c>
    </row>
    <row r="44" spans="1:10" x14ac:dyDescent="0.35">
      <c r="A44">
        <v>3</v>
      </c>
      <c r="B44" t="s">
        <v>16</v>
      </c>
      <c r="C44" t="s">
        <v>36</v>
      </c>
      <c r="D44">
        <v>1</v>
      </c>
      <c r="E44">
        <v>15</v>
      </c>
      <c r="F44">
        <v>15</v>
      </c>
      <c r="G44">
        <v>63</v>
      </c>
      <c r="H44">
        <v>63</v>
      </c>
      <c r="I44">
        <f>H44/H43</f>
        <v>1.8529411764705883</v>
      </c>
    </row>
    <row r="45" spans="1:10" x14ac:dyDescent="0.35">
      <c r="A45">
        <v>1</v>
      </c>
      <c r="B45" t="s">
        <v>17</v>
      </c>
      <c r="C45" t="s">
        <v>36</v>
      </c>
      <c r="D45">
        <v>1</v>
      </c>
      <c r="E45">
        <v>20</v>
      </c>
      <c r="F45">
        <v>10</v>
      </c>
      <c r="G45">
        <v>36</v>
      </c>
      <c r="H45">
        <v>132</v>
      </c>
      <c r="J45" t="s">
        <v>45</v>
      </c>
    </row>
    <row r="46" spans="1:10" x14ac:dyDescent="0.35">
      <c r="A46">
        <v>2</v>
      </c>
      <c r="B46" t="s">
        <v>17</v>
      </c>
      <c r="C46" t="s">
        <v>36</v>
      </c>
      <c r="D46">
        <v>1</v>
      </c>
      <c r="E46">
        <v>43</v>
      </c>
      <c r="F46">
        <v>5</v>
      </c>
      <c r="G46">
        <v>21</v>
      </c>
      <c r="H46">
        <v>294</v>
      </c>
      <c r="I46">
        <f>H46/H45</f>
        <v>2.2272727272727271</v>
      </c>
      <c r="J46" t="s">
        <v>46</v>
      </c>
    </row>
    <row r="47" spans="1:10" x14ac:dyDescent="0.35">
      <c r="A47">
        <v>3</v>
      </c>
      <c r="B47" t="s">
        <v>17</v>
      </c>
      <c r="C47" t="s">
        <v>36</v>
      </c>
      <c r="D47">
        <v>1</v>
      </c>
      <c r="E47">
        <v>77</v>
      </c>
      <c r="F47">
        <v>10</v>
      </c>
      <c r="G47">
        <v>35</v>
      </c>
      <c r="H47">
        <v>269.5</v>
      </c>
      <c r="I47">
        <f>H47/H46</f>
        <v>0.91666666666666663</v>
      </c>
    </row>
    <row r="48" spans="1:10" x14ac:dyDescent="0.35">
      <c r="A48">
        <v>3</v>
      </c>
      <c r="B48" t="s">
        <v>7</v>
      </c>
      <c r="C48" t="s">
        <v>36</v>
      </c>
      <c r="D48">
        <v>1</v>
      </c>
      <c r="E48">
        <v>132</v>
      </c>
      <c r="F48">
        <v>10</v>
      </c>
      <c r="G48">
        <v>7</v>
      </c>
      <c r="H48">
        <v>92.4</v>
      </c>
    </row>
    <row r="49" spans="1:8" x14ac:dyDescent="0.35">
      <c r="A49">
        <v>3</v>
      </c>
      <c r="B49" t="s">
        <v>7</v>
      </c>
      <c r="C49" t="s">
        <v>36</v>
      </c>
      <c r="D49">
        <v>1</v>
      </c>
      <c r="E49">
        <v>25</v>
      </c>
      <c r="F49">
        <v>10</v>
      </c>
      <c r="G49">
        <v>7</v>
      </c>
      <c r="H49">
        <v>17.5</v>
      </c>
    </row>
    <row r="50" spans="1:8" x14ac:dyDescent="0.35">
      <c r="A50">
        <v>3</v>
      </c>
      <c r="B50" t="s">
        <v>7</v>
      </c>
      <c r="C50" t="s">
        <v>36</v>
      </c>
      <c r="D50">
        <v>1</v>
      </c>
      <c r="E50">
        <v>40</v>
      </c>
      <c r="F50">
        <v>10</v>
      </c>
      <c r="G50">
        <v>7</v>
      </c>
      <c r="H50">
        <v>28</v>
      </c>
    </row>
    <row r="51" spans="1:8" x14ac:dyDescent="0.35">
      <c r="A51">
        <v>1</v>
      </c>
      <c r="B51" t="s">
        <v>9</v>
      </c>
      <c r="C51" t="s">
        <v>36</v>
      </c>
      <c r="D51">
        <v>2</v>
      </c>
      <c r="E51">
        <v>285</v>
      </c>
      <c r="F51">
        <v>20</v>
      </c>
      <c r="G51">
        <v>6</v>
      </c>
      <c r="H51">
        <v>171</v>
      </c>
    </row>
    <row r="52" spans="1:8" x14ac:dyDescent="0.35">
      <c r="A52">
        <v>2</v>
      </c>
    </row>
    <row r="53" spans="1:8" x14ac:dyDescent="0.35">
      <c r="A5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3B9D-7BA2-4210-AA0B-AB188E63283C}">
  <dimension ref="B3:L22"/>
  <sheetViews>
    <sheetView topLeftCell="E1" workbookViewId="0">
      <selection activeCell="L13" sqref="L13"/>
    </sheetView>
  </sheetViews>
  <sheetFormatPr defaultRowHeight="14.5" x14ac:dyDescent="0.35"/>
  <cols>
    <col min="3" max="3" width="5" customWidth="1"/>
    <col min="4" max="4" width="12.90625" customWidth="1"/>
    <col min="5" max="5" width="9.90625" customWidth="1"/>
    <col min="6" max="6" width="9.54296875" customWidth="1"/>
    <col min="7" max="7" width="7.1796875" customWidth="1"/>
    <col min="9" max="9" width="11.7265625" customWidth="1"/>
    <col min="10" max="10" width="4.54296875" customWidth="1"/>
    <col min="11" max="11" width="10.36328125" customWidth="1"/>
    <col min="12" max="12" width="10.7265625" customWidth="1"/>
  </cols>
  <sheetData>
    <row r="3" spans="2:12" x14ac:dyDescent="0.35">
      <c r="B3" s="6" t="s">
        <v>35</v>
      </c>
      <c r="C3" s="6"/>
      <c r="D3" s="6"/>
      <c r="E3" s="6"/>
      <c r="F3" s="6"/>
      <c r="G3" s="5"/>
      <c r="H3" s="6" t="s">
        <v>34</v>
      </c>
      <c r="I3" s="6"/>
      <c r="J3" s="6"/>
      <c r="K3" s="6"/>
      <c r="L3" s="6"/>
    </row>
    <row r="4" spans="2:12" s="2" customFormat="1" ht="42.5" customHeight="1" x14ac:dyDescent="0.35">
      <c r="B4" s="14" t="s">
        <v>20</v>
      </c>
      <c r="C4" s="15" t="s">
        <v>21</v>
      </c>
      <c r="D4" s="15" t="s">
        <v>22</v>
      </c>
      <c r="E4" s="15" t="s">
        <v>23</v>
      </c>
      <c r="F4" s="15" t="s">
        <v>24</v>
      </c>
      <c r="G4" s="1"/>
      <c r="H4" s="14" t="s">
        <v>20</v>
      </c>
      <c r="I4" s="15" t="s">
        <v>30</v>
      </c>
      <c r="J4" s="15" t="s">
        <v>21</v>
      </c>
      <c r="K4" s="15" t="s">
        <v>22</v>
      </c>
      <c r="L4" s="15" t="s">
        <v>23</v>
      </c>
    </row>
    <row r="5" spans="2:12" x14ac:dyDescent="0.35">
      <c r="B5" t="s">
        <v>16</v>
      </c>
      <c r="C5" s="7">
        <v>1</v>
      </c>
      <c r="D5" s="7" t="s">
        <v>28</v>
      </c>
      <c r="E5" s="8">
        <v>403</v>
      </c>
      <c r="F5" s="8"/>
      <c r="G5" s="3"/>
      <c r="H5" s="3" t="s">
        <v>7</v>
      </c>
      <c r="I5" s="8" t="s">
        <v>31</v>
      </c>
      <c r="J5" s="8">
        <v>1</v>
      </c>
      <c r="K5" s="7" t="s">
        <v>28</v>
      </c>
      <c r="L5" s="8">
        <v>1040.4934844192635</v>
      </c>
    </row>
    <row r="6" spans="2:12" x14ac:dyDescent="0.35">
      <c r="B6" t="s">
        <v>16</v>
      </c>
      <c r="C6" s="7">
        <v>2</v>
      </c>
      <c r="D6" s="7" t="s">
        <v>28</v>
      </c>
      <c r="E6" s="8">
        <v>534</v>
      </c>
      <c r="F6" s="8">
        <f>100*(E6/E5)</f>
        <v>132.50620347394542</v>
      </c>
      <c r="G6" s="3"/>
      <c r="H6" s="3" t="s">
        <v>7</v>
      </c>
      <c r="I6" s="8" t="s">
        <v>31</v>
      </c>
      <c r="J6" s="8">
        <v>2</v>
      </c>
      <c r="K6" s="7" t="s">
        <v>28</v>
      </c>
      <c r="L6" s="8">
        <v>1378.7184135977338</v>
      </c>
    </row>
    <row r="7" spans="2:12" x14ac:dyDescent="0.35">
      <c r="B7" t="s">
        <v>16</v>
      </c>
      <c r="C7" s="7">
        <v>3</v>
      </c>
      <c r="D7" s="7" t="s">
        <v>28</v>
      </c>
      <c r="E7" s="8">
        <v>353</v>
      </c>
      <c r="F7" s="8">
        <f>100*(E7/E6)</f>
        <v>66.104868913857672</v>
      </c>
      <c r="G7" s="3"/>
      <c r="H7" s="3" t="s">
        <v>7</v>
      </c>
      <c r="I7" s="8" t="s">
        <v>29</v>
      </c>
      <c r="J7" s="8">
        <v>3</v>
      </c>
      <c r="K7" s="7" t="s">
        <v>28</v>
      </c>
      <c r="L7" s="8">
        <v>911.4</v>
      </c>
    </row>
    <row r="8" spans="2:12" x14ac:dyDescent="0.35">
      <c r="C8" s="7"/>
      <c r="D8" s="7"/>
      <c r="E8" s="8"/>
      <c r="F8" s="8"/>
      <c r="G8" s="3"/>
      <c r="H8" s="3" t="s">
        <v>7</v>
      </c>
      <c r="I8" s="8" t="s">
        <v>31</v>
      </c>
      <c r="J8" s="8">
        <v>1</v>
      </c>
      <c r="K8" s="8" t="s">
        <v>33</v>
      </c>
      <c r="L8" s="8">
        <v>20221.575329187221</v>
      </c>
    </row>
    <row r="9" spans="2:12" x14ac:dyDescent="0.35">
      <c r="B9" t="s">
        <v>9</v>
      </c>
      <c r="C9" s="7">
        <v>1</v>
      </c>
      <c r="D9" s="7" t="s">
        <v>27</v>
      </c>
      <c r="E9" s="8">
        <v>696.8</v>
      </c>
      <c r="F9" s="8"/>
      <c r="G9" s="3"/>
      <c r="H9" s="3" t="s">
        <v>7</v>
      </c>
      <c r="I9" s="8" t="s">
        <v>31</v>
      </c>
      <c r="J9" s="8">
        <v>2</v>
      </c>
      <c r="K9" s="8" t="s">
        <v>33</v>
      </c>
      <c r="L9" s="8">
        <v>45108.153919657561</v>
      </c>
    </row>
    <row r="10" spans="2:12" x14ac:dyDescent="0.35">
      <c r="B10" t="s">
        <v>9</v>
      </c>
      <c r="C10" s="7">
        <v>2</v>
      </c>
      <c r="D10" s="7" t="s">
        <v>27</v>
      </c>
      <c r="E10" s="8">
        <v>1554.3478259999999</v>
      </c>
      <c r="F10" s="8">
        <f>100*(E10/E9)</f>
        <v>223.06943541905855</v>
      </c>
      <c r="G10" s="3"/>
      <c r="H10" s="3" t="s">
        <v>7</v>
      </c>
      <c r="I10" s="8" t="s">
        <v>32</v>
      </c>
      <c r="J10" s="8">
        <v>3</v>
      </c>
      <c r="K10" s="8" t="s">
        <v>33</v>
      </c>
      <c r="L10" s="8">
        <v>67661.600000000006</v>
      </c>
    </row>
    <row r="11" spans="2:12" x14ac:dyDescent="0.35">
      <c r="B11" t="s">
        <v>9</v>
      </c>
      <c r="C11" s="7">
        <v>3</v>
      </c>
      <c r="D11" s="7" t="s">
        <v>27</v>
      </c>
      <c r="E11" s="8">
        <v>2331.5217389999998</v>
      </c>
      <c r="F11" s="8">
        <f>100*(E11/E10)</f>
        <v>150</v>
      </c>
      <c r="G11" s="3"/>
      <c r="H11" s="3"/>
      <c r="I11" s="8"/>
      <c r="J11" s="8"/>
      <c r="K11" s="8"/>
      <c r="L11" s="8"/>
    </row>
    <row r="12" spans="2:12" x14ac:dyDescent="0.35">
      <c r="C12" s="7"/>
      <c r="D12" s="7"/>
      <c r="E12" s="8"/>
      <c r="F12" s="8"/>
      <c r="G12" s="3"/>
      <c r="H12" s="3" t="s">
        <v>6</v>
      </c>
      <c r="I12" s="8" t="s">
        <v>31</v>
      </c>
      <c r="J12" s="8">
        <v>1</v>
      </c>
      <c r="K12" s="8" t="s">
        <v>33</v>
      </c>
      <c r="L12" s="8">
        <v>396.89058546000433</v>
      </c>
    </row>
    <row r="13" spans="2:12" x14ac:dyDescent="0.35">
      <c r="B13" t="s">
        <v>17</v>
      </c>
      <c r="C13" s="7">
        <v>1</v>
      </c>
      <c r="D13" s="7" t="s">
        <v>25</v>
      </c>
      <c r="E13" s="8">
        <v>3510</v>
      </c>
      <c r="F13" s="8"/>
      <c r="G13" s="3"/>
      <c r="H13" s="3" t="s">
        <v>6</v>
      </c>
      <c r="I13" s="8" t="s">
        <v>32</v>
      </c>
      <c r="J13" s="8">
        <v>2</v>
      </c>
      <c r="K13" s="8" t="s">
        <v>33</v>
      </c>
      <c r="L13" s="8">
        <v>885.34158821702772</v>
      </c>
    </row>
    <row r="14" spans="2:12" x14ac:dyDescent="0.35">
      <c r="B14" t="s">
        <v>17</v>
      </c>
      <c r="C14" s="7">
        <v>2</v>
      </c>
      <c r="D14" s="7" t="s">
        <v>25</v>
      </c>
      <c r="E14" s="8">
        <v>3590.4</v>
      </c>
      <c r="F14" s="8">
        <f>100*(E14/E13)</f>
        <v>102.2905982905983</v>
      </c>
      <c r="G14" s="3"/>
      <c r="H14" s="3" t="s">
        <v>6</v>
      </c>
      <c r="I14" s="8" t="s">
        <v>31</v>
      </c>
      <c r="J14" s="8">
        <v>3</v>
      </c>
      <c r="K14" s="8" t="s">
        <v>33</v>
      </c>
      <c r="L14" s="8">
        <v>1328</v>
      </c>
    </row>
    <row r="15" spans="2:12" x14ac:dyDescent="0.35">
      <c r="B15" t="s">
        <v>17</v>
      </c>
      <c r="C15" s="7">
        <v>3</v>
      </c>
      <c r="D15" s="7" t="s">
        <v>25</v>
      </c>
      <c r="E15" s="8">
        <v>2844</v>
      </c>
      <c r="F15" s="8">
        <f>100*(E15/E14)</f>
        <v>79.211229946524071</v>
      </c>
      <c r="G15" s="3"/>
      <c r="H15" s="3"/>
      <c r="I15" s="8"/>
      <c r="J15" s="8"/>
      <c r="K15" s="8"/>
      <c r="L15" s="8"/>
    </row>
    <row r="16" spans="2:12" x14ac:dyDescent="0.35">
      <c r="B16" t="s">
        <v>17</v>
      </c>
      <c r="C16" s="7">
        <v>1</v>
      </c>
      <c r="D16" s="7" t="s">
        <v>26</v>
      </c>
      <c r="E16" s="8">
        <v>2760</v>
      </c>
      <c r="F16" s="8"/>
      <c r="G16" s="3"/>
      <c r="H16" s="3" t="s">
        <v>3</v>
      </c>
      <c r="I16" s="8" t="s">
        <v>31</v>
      </c>
      <c r="J16" s="8">
        <v>1</v>
      </c>
      <c r="K16" s="8" t="s">
        <v>27</v>
      </c>
      <c r="L16" s="8">
        <v>6366.8860972146686</v>
      </c>
    </row>
    <row r="17" spans="2:12" x14ac:dyDescent="0.35">
      <c r="B17" t="s">
        <v>17</v>
      </c>
      <c r="C17" s="7">
        <v>2</v>
      </c>
      <c r="D17" s="7" t="s">
        <v>26</v>
      </c>
      <c r="E17" s="8">
        <v>11122.22222</v>
      </c>
      <c r="F17" s="8">
        <f>100*(E17/E16)</f>
        <v>402.97906594202902</v>
      </c>
      <c r="G17" s="3"/>
      <c r="H17" s="3" t="s">
        <v>3</v>
      </c>
      <c r="I17" s="8" t="s">
        <v>31</v>
      </c>
      <c r="J17" s="8">
        <v>2</v>
      </c>
      <c r="K17" s="8" t="s">
        <v>27</v>
      </c>
      <c r="L17" s="8">
        <v>14202.576870831292</v>
      </c>
    </row>
    <row r="18" spans="2:12" x14ac:dyDescent="0.35">
      <c r="B18" s="5" t="s">
        <v>17</v>
      </c>
      <c r="C18" s="9">
        <v>3</v>
      </c>
      <c r="D18" s="9" t="s">
        <v>26</v>
      </c>
      <c r="E18" s="10">
        <v>6650</v>
      </c>
      <c r="F18" s="10">
        <f>100*(E18/E17)</f>
        <v>59.790209802155893</v>
      </c>
      <c r="G18" s="3"/>
      <c r="H18" s="3" t="s">
        <v>3</v>
      </c>
      <c r="I18" s="8" t="s">
        <v>32</v>
      </c>
      <c r="J18" s="8">
        <v>3</v>
      </c>
      <c r="K18" s="8" t="s">
        <v>27</v>
      </c>
      <c r="L18" s="8">
        <v>21303.666669999999</v>
      </c>
    </row>
    <row r="19" spans="2:12" x14ac:dyDescent="0.35">
      <c r="F19" s="3"/>
      <c r="G19" s="3"/>
      <c r="H19" s="3" t="s">
        <v>3</v>
      </c>
      <c r="I19" s="8" t="s">
        <v>31</v>
      </c>
      <c r="J19" s="8">
        <v>1</v>
      </c>
      <c r="K19" s="8" t="s">
        <v>33</v>
      </c>
      <c r="L19" s="8">
        <v>678.29371465168344</v>
      </c>
    </row>
    <row r="20" spans="2:12" x14ac:dyDescent="0.35">
      <c r="F20" s="3"/>
      <c r="G20" s="3"/>
      <c r="H20" s="11" t="s">
        <v>3</v>
      </c>
      <c r="I20" s="12" t="s">
        <v>31</v>
      </c>
      <c r="J20" s="12">
        <v>2</v>
      </c>
      <c r="K20" s="12" t="s">
        <v>33</v>
      </c>
      <c r="L20" s="12">
        <v>1513.0659597564702</v>
      </c>
    </row>
    <row r="21" spans="2:12" x14ac:dyDescent="0.35">
      <c r="B21" s="5"/>
      <c r="C21" s="5"/>
      <c r="D21" s="5"/>
      <c r="E21" s="5"/>
      <c r="F21" s="13"/>
      <c r="G21" s="13"/>
      <c r="H21" s="13" t="s">
        <v>3</v>
      </c>
      <c r="I21" s="10" t="s">
        <v>32</v>
      </c>
      <c r="J21" s="10">
        <v>3</v>
      </c>
      <c r="K21" s="10" t="s">
        <v>33</v>
      </c>
      <c r="L21" s="10">
        <v>2269.5777779999999</v>
      </c>
    </row>
    <row r="22" spans="2:12" x14ac:dyDescent="0.35">
      <c r="I22" s="7"/>
      <c r="J22" s="7"/>
      <c r="K22" s="7"/>
      <c r="L2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table.ugly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Zonj</dc:creator>
  <cp:lastModifiedBy>Zonj</cp:lastModifiedBy>
  <dcterms:created xsi:type="dcterms:W3CDTF">2022-02-04T15:58:31Z</dcterms:created>
  <dcterms:modified xsi:type="dcterms:W3CDTF">2022-02-07T00:36:07Z</dcterms:modified>
</cp:coreProperties>
</file>