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8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9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0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0155" windowHeight="7905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SPROT Graphs" sheetId="8" r:id="rId6"/>
    <sheet name="AOL Graphs" sheetId="9" r:id="rId7"/>
    <sheet name="USPS Graphs" sheetId="10" r:id="rId8"/>
    <sheet name="Synthetic Graphs" sheetId="11" r:id="rId9"/>
    <sheet name="MH vs Min" sheetId="5" r:id="rId10"/>
    <sheet name="Sample" sheetId="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53" i="3" l="1"/>
  <c r="CJ54" i="3"/>
  <c r="CJ55" i="3"/>
  <c r="CJ56" i="3"/>
  <c r="CJ57" i="3"/>
  <c r="CJ58" i="3"/>
  <c r="CJ59" i="3"/>
  <c r="CJ60" i="3"/>
  <c r="CJ52" i="3"/>
  <c r="CJ64" i="3"/>
  <c r="CJ65" i="3"/>
  <c r="CJ66" i="3"/>
  <c r="CJ67" i="3"/>
  <c r="CJ68" i="3"/>
  <c r="CJ69" i="3"/>
  <c r="CJ70" i="3"/>
  <c r="CJ71" i="3"/>
  <c r="CJ72" i="3"/>
  <c r="C63" i="8"/>
  <c r="BL72" i="3"/>
  <c r="BL71" i="3"/>
  <c r="BL70" i="3"/>
  <c r="BL69" i="3"/>
  <c r="BL68" i="3"/>
  <c r="BL67" i="3"/>
  <c r="BL66" i="3"/>
  <c r="BL65" i="3"/>
  <c r="BL64" i="3"/>
  <c r="BL53" i="3"/>
  <c r="BL54" i="3"/>
  <c r="BL55" i="3"/>
  <c r="BL56" i="3"/>
  <c r="BL57" i="3"/>
  <c r="BL58" i="3"/>
  <c r="BL59" i="3"/>
  <c r="BL60" i="3"/>
  <c r="BL52" i="3"/>
  <c r="BR70" i="2"/>
  <c r="BR69" i="2"/>
  <c r="BR68" i="2"/>
  <c r="BR67" i="2"/>
  <c r="BR66" i="2"/>
  <c r="BR65" i="2"/>
  <c r="BR64" i="2"/>
  <c r="BR63" i="2"/>
  <c r="BR62" i="2"/>
  <c r="BR61" i="2"/>
  <c r="BR60" i="2"/>
  <c r="K77" i="4"/>
  <c r="K76" i="4"/>
  <c r="K75" i="4"/>
  <c r="K74" i="4"/>
  <c r="K73" i="4"/>
  <c r="K72" i="4"/>
  <c r="K71" i="4"/>
  <c r="K70" i="4"/>
  <c r="K69" i="4"/>
  <c r="K68" i="4"/>
  <c r="K67" i="4"/>
  <c r="K63" i="4"/>
  <c r="K62" i="4"/>
  <c r="K61" i="4"/>
  <c r="K60" i="4"/>
  <c r="K59" i="4"/>
  <c r="K58" i="4"/>
  <c r="K57" i="4"/>
  <c r="K56" i="4"/>
  <c r="K55" i="4"/>
  <c r="K54" i="4"/>
  <c r="K53" i="4"/>
  <c r="K73" i="1"/>
  <c r="K72" i="1"/>
  <c r="K71" i="1"/>
  <c r="K70" i="1"/>
  <c r="K69" i="1"/>
  <c r="K68" i="1"/>
  <c r="K67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72" i="3"/>
  <c r="K71" i="3"/>
  <c r="K70" i="3"/>
  <c r="K69" i="3"/>
  <c r="K68" i="3"/>
  <c r="K67" i="3"/>
  <c r="K66" i="3"/>
  <c r="K65" i="3"/>
  <c r="K64" i="3"/>
  <c r="K60" i="3"/>
  <c r="K59" i="3"/>
  <c r="K58" i="3"/>
  <c r="K57" i="3"/>
  <c r="K56" i="3"/>
  <c r="K55" i="3"/>
  <c r="K54" i="3"/>
  <c r="K53" i="3"/>
  <c r="K52" i="3"/>
  <c r="K70" i="2"/>
  <c r="K69" i="2"/>
  <c r="K68" i="2"/>
  <c r="K67" i="2"/>
  <c r="K66" i="2"/>
  <c r="K65" i="2"/>
  <c r="K64" i="2"/>
  <c r="K63" i="2"/>
  <c r="K62" i="2"/>
  <c r="K61" i="2"/>
  <c r="K60" i="2"/>
  <c r="AE70" i="2"/>
  <c r="AE69" i="2"/>
  <c r="AE68" i="2"/>
  <c r="AE67" i="2"/>
  <c r="AE66" i="2"/>
  <c r="AE65" i="2"/>
  <c r="AE64" i="2"/>
  <c r="AE63" i="2"/>
  <c r="AE62" i="2"/>
  <c r="AE61" i="2"/>
  <c r="AE60" i="2"/>
  <c r="AE46" i="2"/>
  <c r="AE47" i="2"/>
  <c r="AE48" i="2"/>
  <c r="AE49" i="2"/>
  <c r="AE50" i="2"/>
  <c r="AE51" i="2"/>
  <c r="AE52" i="2"/>
  <c r="AE53" i="2"/>
  <c r="AE54" i="2"/>
  <c r="AE55" i="2"/>
  <c r="AE45" i="2"/>
  <c r="U35" i="9" l="1"/>
  <c r="U34" i="9"/>
  <c r="U33" i="9"/>
  <c r="U32" i="9"/>
  <c r="U31" i="9"/>
  <c r="AL22" i="9"/>
  <c r="AL23" i="9"/>
  <c r="AL24" i="9"/>
  <c r="AL25" i="9"/>
  <c r="AL21" i="9"/>
  <c r="R5" i="9"/>
  <c r="R6" i="9"/>
  <c r="R7" i="9"/>
  <c r="R8" i="9"/>
  <c r="R4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C3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H73" i="1"/>
  <c r="AH72" i="1"/>
  <c r="AH71" i="1"/>
  <c r="AH70" i="1"/>
  <c r="AH69" i="1"/>
  <c r="AH68" i="1"/>
  <c r="AH67" i="1"/>
  <c r="AH66" i="1"/>
  <c r="AH65" i="1"/>
  <c r="AH64" i="1"/>
  <c r="AH63" i="1"/>
  <c r="AH48" i="1"/>
  <c r="AH49" i="1"/>
  <c r="AH50" i="1"/>
  <c r="AH51" i="1"/>
  <c r="AH52" i="1"/>
  <c r="AH53" i="1"/>
  <c r="AH54" i="1"/>
  <c r="AH55" i="1"/>
  <c r="AH56" i="1"/>
  <c r="AH57" i="1"/>
  <c r="AH47" i="1"/>
  <c r="AD36" i="8"/>
  <c r="AD37" i="8"/>
  <c r="AD38" i="8"/>
  <c r="AD39" i="8"/>
  <c r="AD40" i="8"/>
  <c r="AD41" i="8"/>
  <c r="AD42" i="8"/>
  <c r="AD43" i="8"/>
  <c r="AD35" i="8"/>
  <c r="AL22" i="8"/>
  <c r="AL23" i="8"/>
  <c r="AL24" i="8"/>
  <c r="AL25" i="8"/>
  <c r="AL26" i="8"/>
  <c r="AL27" i="8"/>
  <c r="AL28" i="8"/>
  <c r="AL29" i="8"/>
  <c r="AL21" i="8"/>
  <c r="S8" i="8"/>
  <c r="S9" i="8"/>
  <c r="S10" i="8"/>
  <c r="S11" i="8"/>
  <c r="S12" i="8"/>
  <c r="S13" i="8"/>
  <c r="S14" i="8"/>
  <c r="S15" i="8"/>
  <c r="S7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D20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D6" i="8"/>
  <c r="K46" i="2"/>
  <c r="K47" i="2"/>
  <c r="K48" i="2"/>
  <c r="K49" i="2"/>
  <c r="K50" i="2"/>
  <c r="K51" i="2"/>
  <c r="K52" i="2"/>
  <c r="K53" i="2"/>
  <c r="K54" i="2"/>
  <c r="K55" i="2"/>
  <c r="K45" i="2"/>
  <c r="BR46" i="2"/>
  <c r="BR47" i="2"/>
  <c r="BR48" i="2"/>
  <c r="BR49" i="2"/>
  <c r="BR50" i="2"/>
  <c r="BR51" i="2"/>
  <c r="BR52" i="2"/>
  <c r="BR53" i="2"/>
  <c r="BR54" i="2"/>
  <c r="BR55" i="2"/>
  <c r="BR45" i="2"/>
  <c r="BZ72" i="1" l="1"/>
  <c r="BZ71" i="1"/>
  <c r="BZ70" i="1"/>
  <c r="BZ69" i="1"/>
  <c r="BZ68" i="1"/>
  <c r="BZ67" i="1"/>
  <c r="BZ66" i="1"/>
  <c r="BZ65" i="1"/>
  <c r="BZ64" i="1"/>
  <c r="BZ63" i="1"/>
  <c r="BZ62" i="1"/>
  <c r="BZ48" i="1"/>
  <c r="BZ49" i="1"/>
  <c r="BZ50" i="1"/>
  <c r="BZ51" i="1"/>
  <c r="BZ52" i="1"/>
  <c r="BZ53" i="1"/>
  <c r="BZ54" i="1"/>
  <c r="BZ55" i="1"/>
  <c r="BZ56" i="1"/>
  <c r="BZ57" i="1"/>
  <c r="BZ4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B61" i="3"/>
  <c r="AB73" i="3"/>
  <c r="AQ101" i="1"/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V125" i="3" l="1"/>
  <c r="V124" i="3"/>
  <c r="V123" i="3"/>
  <c r="V122" i="3"/>
  <c r="V121" i="3"/>
  <c r="V120" i="3"/>
  <c r="V119" i="3"/>
  <c r="V118" i="3"/>
  <c r="V117" i="3"/>
  <c r="V113" i="3"/>
  <c r="V112" i="3"/>
  <c r="V111" i="3"/>
  <c r="V110" i="3"/>
  <c r="V109" i="3"/>
  <c r="V108" i="3"/>
  <c r="V107" i="3"/>
  <c r="V106" i="3"/>
  <c r="V105" i="3"/>
  <c r="V101" i="3"/>
  <c r="V100" i="3"/>
  <c r="V99" i="3"/>
  <c r="V98" i="3"/>
  <c r="V97" i="3"/>
  <c r="V96" i="3"/>
  <c r="V95" i="3"/>
  <c r="V94" i="3"/>
  <c r="V93" i="3"/>
  <c r="S125" i="3"/>
  <c r="S124" i="3"/>
  <c r="S123" i="3"/>
  <c r="S122" i="3"/>
  <c r="S121" i="3"/>
  <c r="S120" i="3"/>
  <c r="S119" i="3"/>
  <c r="S118" i="3"/>
  <c r="S117" i="3"/>
  <c r="S113" i="3"/>
  <c r="S112" i="3"/>
  <c r="S111" i="3"/>
  <c r="S110" i="3"/>
  <c r="S109" i="3"/>
  <c r="S108" i="3"/>
  <c r="S107" i="3"/>
  <c r="S106" i="3"/>
  <c r="S105" i="3"/>
  <c r="S101" i="3"/>
  <c r="S100" i="3"/>
  <c r="S99" i="3"/>
  <c r="S98" i="3"/>
  <c r="S97" i="3"/>
  <c r="S96" i="3"/>
  <c r="S95" i="3"/>
  <c r="S94" i="3"/>
  <c r="S93" i="3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M118" i="2"/>
  <c r="M117" i="2"/>
  <c r="M116" i="2"/>
  <c r="M115" i="2"/>
  <c r="M114" i="2"/>
  <c r="M113" i="2"/>
  <c r="M112" i="2"/>
  <c r="M111" i="2"/>
  <c r="M110" i="2"/>
  <c r="M109" i="2"/>
  <c r="M108" i="2"/>
  <c r="M104" i="2"/>
  <c r="M103" i="2"/>
  <c r="M102" i="2"/>
  <c r="M101" i="2"/>
  <c r="M100" i="2"/>
  <c r="M99" i="2"/>
  <c r="M98" i="2"/>
  <c r="M97" i="2"/>
  <c r="M96" i="2"/>
  <c r="M95" i="2"/>
  <c r="M94" i="2"/>
  <c r="M90" i="2"/>
  <c r="M89" i="2"/>
  <c r="M88" i="2"/>
  <c r="M87" i="2"/>
  <c r="M86" i="2"/>
  <c r="M85" i="2"/>
  <c r="M84" i="2"/>
  <c r="M83" i="2"/>
  <c r="M82" i="2"/>
  <c r="M81" i="2"/>
  <c r="M80" i="2"/>
  <c r="R120" i="1"/>
  <c r="R119" i="1"/>
  <c r="R118" i="1"/>
  <c r="R117" i="1"/>
  <c r="R116" i="1"/>
  <c r="R115" i="1"/>
  <c r="R114" i="1"/>
  <c r="R113" i="1"/>
  <c r="R112" i="1"/>
  <c r="R111" i="1"/>
  <c r="R106" i="1"/>
  <c r="R105" i="1"/>
  <c r="R104" i="1"/>
  <c r="R103" i="1"/>
  <c r="R102" i="1"/>
  <c r="R101" i="1"/>
  <c r="R100" i="1"/>
  <c r="R99" i="1"/>
  <c r="R98" i="1"/>
  <c r="R97" i="1"/>
  <c r="R92" i="1"/>
  <c r="R91" i="1"/>
  <c r="R90" i="1"/>
  <c r="R89" i="1"/>
  <c r="R88" i="1"/>
  <c r="R87" i="1"/>
  <c r="R86" i="1"/>
  <c r="R85" i="1"/>
  <c r="R84" i="1"/>
  <c r="R83" i="1"/>
  <c r="R110" i="1"/>
  <c r="R96" i="1"/>
  <c r="R82" i="1"/>
  <c r="AQ206" i="1"/>
  <c r="AQ205" i="1"/>
  <c r="AQ204" i="1"/>
  <c r="AQ203" i="1"/>
  <c r="AQ202" i="1"/>
  <c r="AQ201" i="1"/>
  <c r="AQ200" i="1"/>
  <c r="AQ199" i="1"/>
  <c r="AQ198" i="1"/>
  <c r="AQ197" i="1"/>
  <c r="AQ192" i="1"/>
  <c r="AQ191" i="1"/>
  <c r="AQ190" i="1"/>
  <c r="AQ189" i="1"/>
  <c r="AQ188" i="1"/>
  <c r="AQ187" i="1"/>
  <c r="AQ186" i="1"/>
  <c r="AQ185" i="1"/>
  <c r="AQ184" i="1"/>
  <c r="AQ183" i="1"/>
  <c r="AQ178" i="1"/>
  <c r="AQ177" i="1"/>
  <c r="AQ176" i="1"/>
  <c r="AQ175" i="1"/>
  <c r="AQ174" i="1"/>
  <c r="AQ173" i="1"/>
  <c r="AQ172" i="1"/>
  <c r="AQ171" i="1"/>
  <c r="AQ170" i="1"/>
  <c r="AQ169" i="1"/>
  <c r="AQ164" i="1"/>
  <c r="AQ163" i="1"/>
  <c r="AQ162" i="1"/>
  <c r="AQ161" i="1"/>
  <c r="AQ160" i="1"/>
  <c r="AQ159" i="1"/>
  <c r="AQ158" i="1"/>
  <c r="AQ157" i="1"/>
  <c r="AQ156" i="1"/>
  <c r="AQ155" i="1"/>
  <c r="AQ150" i="1"/>
  <c r="AQ149" i="1"/>
  <c r="AQ148" i="1"/>
  <c r="AQ147" i="1"/>
  <c r="AQ146" i="1"/>
  <c r="AQ145" i="1"/>
  <c r="AQ144" i="1"/>
  <c r="AQ143" i="1"/>
  <c r="AQ142" i="1"/>
  <c r="AQ141" i="1"/>
  <c r="AQ136" i="1"/>
  <c r="AQ135" i="1"/>
  <c r="AQ134" i="1"/>
  <c r="AQ133" i="1"/>
  <c r="AQ132" i="1"/>
  <c r="AQ131" i="1"/>
  <c r="AQ130" i="1"/>
  <c r="AQ129" i="1"/>
  <c r="AQ128" i="1"/>
  <c r="AQ127" i="1"/>
  <c r="AQ122" i="1"/>
  <c r="AQ121" i="1"/>
  <c r="AQ120" i="1"/>
  <c r="AQ119" i="1"/>
  <c r="AQ118" i="1"/>
  <c r="AQ117" i="1"/>
  <c r="AQ116" i="1"/>
  <c r="AQ115" i="1"/>
  <c r="AQ114" i="1"/>
  <c r="AQ113" i="1"/>
  <c r="AQ108" i="1"/>
  <c r="AQ107" i="1"/>
  <c r="AQ106" i="1"/>
  <c r="AQ105" i="1"/>
  <c r="AQ104" i="1"/>
  <c r="AQ103" i="1"/>
  <c r="AQ102" i="1"/>
  <c r="AQ100" i="1"/>
  <c r="AQ99" i="1"/>
  <c r="AQ196" i="1"/>
  <c r="AQ182" i="1"/>
  <c r="AQ168" i="1"/>
  <c r="AQ154" i="1"/>
  <c r="AQ140" i="1"/>
  <c r="AQ126" i="1"/>
  <c r="AQ112" i="1"/>
  <c r="AQ98" i="1"/>
  <c r="AQ94" i="1"/>
  <c r="AQ93" i="1"/>
  <c r="AQ92" i="1"/>
  <c r="AQ91" i="1"/>
  <c r="AQ90" i="1"/>
  <c r="AQ89" i="1"/>
  <c r="AQ88" i="1"/>
  <c r="AQ87" i="1"/>
  <c r="AQ86" i="1"/>
  <c r="AQ85" i="1"/>
  <c r="O120" i="1"/>
  <c r="O119" i="1"/>
  <c r="O118" i="1"/>
  <c r="O117" i="1"/>
  <c r="O116" i="1"/>
  <c r="O115" i="1"/>
  <c r="O114" i="1"/>
  <c r="O113" i="1"/>
  <c r="O112" i="1"/>
  <c r="O111" i="1"/>
  <c r="O106" i="1"/>
  <c r="O105" i="1"/>
  <c r="O104" i="1"/>
  <c r="O103" i="1"/>
  <c r="O102" i="1"/>
  <c r="O101" i="1"/>
  <c r="O100" i="1"/>
  <c r="O99" i="1"/>
  <c r="O98" i="1"/>
  <c r="O97" i="1"/>
  <c r="O92" i="1"/>
  <c r="O91" i="1"/>
  <c r="O90" i="1"/>
  <c r="O89" i="1"/>
  <c r="O88" i="1"/>
  <c r="O87" i="1"/>
  <c r="O86" i="1"/>
  <c r="O85" i="1"/>
  <c r="O84" i="1"/>
  <c r="O83" i="1"/>
  <c r="O110" i="1"/>
  <c r="O96" i="1"/>
  <c r="O82" i="1"/>
  <c r="AQ84" i="1"/>
  <c r="AP77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<sst xmlns="http://schemas.openxmlformats.org/spreadsheetml/2006/main" count="462" uniqueCount="110">
  <si>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</si>
  <si>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</si>
  <si>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</si>
  <si>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</si>
  <si>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</si>
  <si>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</si>
  <si>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</si>
  <si>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</si>
  <si>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</si>
  <si>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</si>
  <si>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</si>
  <si>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</si>
  <si>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</si>
  <si>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</si>
  <si>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</si>
  <si>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</si>
  <si>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</si>
  <si>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</si>
  <si>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</si>
  <si>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</si>
  <si>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</si>
  <si>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</si>
  <si>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</si>
  <si>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</si>
  <si>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</si>
  <si>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</si>
  <si>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</si>
  <si>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</si>
  <si>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</si>
  <si>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</si>
  <si>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</si>
  <si>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</si>
  <si>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</si>
  <si>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</si>
  <si>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</si>
  <si>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</si>
  <si>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</si>
  <si>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</si>
  <si>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</si>
  <si>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</si>
  <si>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</si>
  <si>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</si>
  <si>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</si>
  <si>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</si>
  <si>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</si>
  <si>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</si>
  <si>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</si>
  <si>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</si>
  <si>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</si>
  <si>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</si>
  <si>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</si>
  <si>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</si>
  <si>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</si>
  <si>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</si>
  <si>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</si>
  <si>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</si>
  <si>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</si>
  <si>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</si>
  <si>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</si>
  <si>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</si>
  <si>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</si>
  <si>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</si>
  <si>
    <t>q</t>
    <phoneticPr fontId="1" type="noConversion"/>
  </si>
  <si>
    <t>l</t>
    <phoneticPr fontId="1" type="noConversion"/>
  </si>
  <si>
    <t>min</t>
    <phoneticPr fontId="1" type="noConversion"/>
  </si>
  <si>
    <t>K</t>
    <phoneticPr fontId="1" type="noConversion"/>
  </si>
  <si>
    <t>min</t>
    <phoneticPr fontId="1" type="noConversion"/>
  </si>
  <si>
    <t>#JoinMin UNI</t>
    <phoneticPr fontId="1" type="noConversion"/>
  </si>
  <si>
    <t>#JoinMin BI</t>
    <phoneticPr fontId="1" type="noConversion"/>
  </si>
  <si>
    <t>K</t>
    <phoneticPr fontId="1" type="noConversion"/>
  </si>
  <si>
    <t>q</t>
    <phoneticPr fontId="1" type="noConversion"/>
  </si>
  <si>
    <t>K</t>
    <phoneticPr fontId="1" type="noConversion"/>
  </si>
  <si>
    <t>q</t>
    <phoneticPr fontId="1" type="noConversion"/>
  </si>
  <si>
    <t>JoinMH</t>
    <phoneticPr fontId="1" type="noConversion"/>
  </si>
  <si>
    <t>K</t>
  </si>
  <si>
    <t>K</t>
    <phoneticPr fontId="1" type="noConversion"/>
  </si>
  <si>
    <t>min</t>
    <phoneticPr fontId="1" type="noConversion"/>
  </si>
  <si>
    <t>Min &gt; MH?</t>
    <phoneticPr fontId="1" type="noConversion"/>
  </si>
  <si>
    <t>q</t>
  </si>
  <si>
    <t>JoinMin</t>
    <phoneticPr fontId="1" type="noConversion"/>
  </si>
  <si>
    <t>diff</t>
    <phoneticPr fontId="1" type="noConversion"/>
  </si>
  <si>
    <t>min</t>
    <phoneticPr fontId="1" type="noConversion"/>
  </si>
  <si>
    <t>min</t>
    <phoneticPr fontId="1" type="noConversion"/>
  </si>
  <si>
    <t>min</t>
    <phoneticPr fontId="1" type="noConversion"/>
  </si>
  <si>
    <t>min</t>
    <phoneticPr fontId="1" type="noConversion"/>
  </si>
  <si>
    <t>JoinBF</t>
    <phoneticPr fontId="1" type="noConversion"/>
  </si>
  <si>
    <t>JoinK</t>
    <phoneticPr fontId="1" type="noConversion"/>
  </si>
  <si>
    <t>JoinOne</t>
    <phoneticPr fontId="1" type="noConversion"/>
  </si>
  <si>
    <t>JoinK</t>
    <phoneticPr fontId="1" type="noConversion"/>
  </si>
  <si>
    <t>JoinOne</t>
    <phoneticPr fontId="1" type="noConversion"/>
  </si>
  <si>
    <t>JoinMin</t>
  </si>
  <si>
    <t>JoinNaive</t>
  </si>
  <si>
    <t>JoinK</t>
    <phoneticPr fontId="1" type="noConversion"/>
  </si>
  <si>
    <t>JoinOne</t>
    <phoneticPr fontId="1" type="noConversion"/>
  </si>
  <si>
    <t>JoinBF</t>
    <phoneticPr fontId="1" type="noConversion"/>
  </si>
  <si>
    <t>JoinK</t>
    <phoneticPr fontId="1" type="noConversion"/>
  </si>
  <si>
    <t>JoinOne</t>
    <phoneticPr fontId="1" type="noConversion"/>
  </si>
  <si>
    <t>JoinK</t>
    <phoneticPr fontId="1" type="noConversion"/>
  </si>
  <si>
    <t>JoinMin</t>
    <phoneticPr fontId="1" type="noConversion"/>
  </si>
  <si>
    <t>JoinK</t>
    <phoneticPr fontId="1" type="noConversion"/>
  </si>
  <si>
    <t>JoinMin</t>
    <phoneticPr fontId="1" type="noConversion"/>
  </si>
  <si>
    <t>JoinBK</t>
    <phoneticPr fontId="1" type="noConversion"/>
  </si>
  <si>
    <t>K</t>
    <phoneticPr fontId="1" type="noConversion"/>
  </si>
  <si>
    <t>Pos</t>
    <phoneticPr fontId="1" type="noConversion"/>
  </si>
  <si>
    <t>DEBUG</t>
    <phoneticPr fontId="1" type="noConversion"/>
  </si>
  <si>
    <t>q</t>
    <phoneticPr fontId="1" type="noConversion"/>
  </si>
  <si>
    <t>K</t>
    <phoneticPr fontId="1" type="noConversion"/>
  </si>
  <si>
    <t>3 4</t>
    <phoneticPr fontId="1" type="noConversion"/>
  </si>
  <si>
    <t>4 3</t>
    <phoneticPr fontId="1" type="noConversion"/>
  </si>
  <si>
    <t>auto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</si>
</sst>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5" fillId="3" borderId="0" xfId="3">
      <alignment vertical="center"/>
    </xf>
    <xf numFmtId="41" fontId="0" fillId="0" borderId="0" xfId="2" applyFont="1">
      <alignment vertical="center"/>
    </xf>
    <xf numFmtId="43" fontId="0" fillId="0" borderId="0" xfId="0" applyNumberFormat="1">
      <alignment vertical="center"/>
    </xf>
    <xf numFmtId="41" fontId="2" fillId="2" borderId="0" xfId="1" applyNumberFormat="1">
      <alignment vertical="center"/>
    </xf>
    <xf numFmtId="41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0" fontId="0" fillId="0" borderId="0" xfId="0" applyNumberFormat="1">
      <alignment vertical="center"/>
    </xf>
    <xf numFmtId="0" fontId="5" fillId="3" borderId="0" xfId="3" applyNumberFormat="1">
      <alignment vertical="center"/>
    </xf>
    <xf numFmtId="0" fontId="2" fillId="2" borderId="0" xfId="1" applyNumberFormat="1">
      <alignment vertical="center"/>
    </xf>
  </cellXfs>
  <cellStyles count="4">
    <cellStyle name="나쁨" xfId="1" builtinId="27"/>
    <cellStyle name="쉼표 [0]" xfId="2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9472"/>
        <c:axId val="160190032"/>
      </c:scatterChart>
      <c:valAx>
        <c:axId val="16018947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0032"/>
        <c:crosses val="autoZero"/>
        <c:crossBetween val="midCat"/>
      </c:valAx>
      <c:valAx>
        <c:axId val="160190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8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41392"/>
        <c:axId val="236041952"/>
      </c:scatterChart>
      <c:valAx>
        <c:axId val="2360413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1952"/>
        <c:crosses val="autoZero"/>
        <c:crossBetween val="midCat"/>
      </c:valAx>
      <c:valAx>
        <c:axId val="23604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45872"/>
        <c:axId val="236046432"/>
      </c:scatterChart>
      <c:valAx>
        <c:axId val="2360458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6432"/>
        <c:crosses val="autoZero"/>
        <c:crossBetween val="midCat"/>
      </c:valAx>
      <c:valAx>
        <c:axId val="23604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08128"/>
        <c:axId val="236508688"/>
      </c:scatterChart>
      <c:valAx>
        <c:axId val="2365081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08688"/>
        <c:crosses val="autoZero"/>
        <c:crossBetween val="midCat"/>
      </c:valAx>
      <c:valAx>
        <c:axId val="236508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2048"/>
        <c:axId val="236512608"/>
      </c:scatterChart>
      <c:valAx>
        <c:axId val="23651204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2608"/>
        <c:crosses val="autoZero"/>
        <c:crossBetween val="midCat"/>
      </c:valAx>
      <c:valAx>
        <c:axId val="236512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USPSSampleUSPS!$DA$43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USPSSampleUSPS!$CV$44:$CX$48</c:f>
              <c:multiLvlStrCache>
                <c:ptCount val="5"/>
                <c:lvl>
                  <c:pt idx="0">
                    <c:v>884</c:v>
                  </c:pt>
                  <c:pt idx="1">
                    <c:v>1503</c:v>
                  </c:pt>
                  <c:pt idx="2">
                    <c:v>2016</c:v>
                  </c:pt>
                  <c:pt idx="3">
                    <c:v>2643</c:v>
                  </c:pt>
                  <c:pt idx="4">
                    <c:v>3229</c:v>
                  </c:pt>
                </c:lvl>
                <c:lvl>
                  <c:pt idx="0">
                    <c:v>800</c:v>
                  </c:pt>
                  <c:pt idx="1">
                    <c:v>1081</c:v>
                  </c:pt>
                  <c:pt idx="2">
                    <c:v>1709</c:v>
                  </c:pt>
                  <c:pt idx="3">
                    <c:v>2341</c:v>
                  </c:pt>
                  <c:pt idx="4">
                    <c:v>3224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xVal>
          <c:yVal>
            <c:numRef>
              <c:f>USPSSampleUSPS!$DA$44:$DA$48</c:f>
              <c:numCache>
                <c:formatCode>General</c:formatCode>
                <c:ptCount val="5"/>
                <c:pt idx="0">
                  <c:v>814</c:v>
                </c:pt>
                <c:pt idx="1">
                  <c:v>1292</c:v>
                </c:pt>
                <c:pt idx="2">
                  <c:v>1912</c:v>
                </c:pt>
                <c:pt idx="3">
                  <c:v>3690</c:v>
                </c:pt>
                <c:pt idx="4">
                  <c:v>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B-4B14-89BB-DC29E54753A0}"/>
            </c:ext>
          </c:extLst>
        </c:ser>
        <c:ser>
          <c:idx val="4"/>
          <c:order val="1"/>
          <c:tx>
            <c:strRef>
              <c:f>USPSSampleUSPS!$DC$43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USPSSampleUSPS!$CV$44:$CX$48</c:f>
              <c:multiLvlStrCache>
                <c:ptCount val="5"/>
                <c:lvl>
                  <c:pt idx="0">
                    <c:v>884</c:v>
                  </c:pt>
                  <c:pt idx="1">
                    <c:v>1503</c:v>
                  </c:pt>
                  <c:pt idx="2">
                    <c:v>2016</c:v>
                  </c:pt>
                  <c:pt idx="3">
                    <c:v>2643</c:v>
                  </c:pt>
                  <c:pt idx="4">
                    <c:v>3229</c:v>
                  </c:pt>
                </c:lvl>
                <c:lvl>
                  <c:pt idx="0">
                    <c:v>800</c:v>
                  </c:pt>
                  <c:pt idx="1">
                    <c:v>1081</c:v>
                  </c:pt>
                  <c:pt idx="2">
                    <c:v>1709</c:v>
                  </c:pt>
                  <c:pt idx="3">
                    <c:v>2341</c:v>
                  </c:pt>
                  <c:pt idx="4">
                    <c:v>3224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xVal>
          <c:yVal>
            <c:numRef>
              <c:f>USPSSampleUSPS!$DC$44:$DC$48</c:f>
              <c:numCache>
                <c:formatCode>General</c:formatCode>
                <c:ptCount val="5"/>
                <c:pt idx="0">
                  <c:v>762</c:v>
                </c:pt>
                <c:pt idx="1">
                  <c:v>968</c:v>
                </c:pt>
                <c:pt idx="2">
                  <c:v>1482</c:v>
                </c:pt>
                <c:pt idx="3">
                  <c:v>2500</c:v>
                </c:pt>
                <c:pt idx="4">
                  <c:v>4550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B-4B14-89BB-DC29E54753A0}"/>
            </c:ext>
          </c:extLst>
        </c:ser>
        <c:ser>
          <c:idx val="5"/>
          <c:order val="2"/>
          <c:tx>
            <c:strRef>
              <c:f>USPSSampleUSPS!$DD$43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USPSSampleUSPS!$CV$44:$CX$48</c:f>
              <c:multiLvlStrCache>
                <c:ptCount val="5"/>
                <c:lvl>
                  <c:pt idx="0">
                    <c:v>884</c:v>
                  </c:pt>
                  <c:pt idx="1">
                    <c:v>1503</c:v>
                  </c:pt>
                  <c:pt idx="2">
                    <c:v>2016</c:v>
                  </c:pt>
                  <c:pt idx="3">
                    <c:v>2643</c:v>
                  </c:pt>
                  <c:pt idx="4">
                    <c:v>3229</c:v>
                  </c:pt>
                </c:lvl>
                <c:lvl>
                  <c:pt idx="0">
                    <c:v>800</c:v>
                  </c:pt>
                  <c:pt idx="1">
                    <c:v>1081</c:v>
                  </c:pt>
                  <c:pt idx="2">
                    <c:v>1709</c:v>
                  </c:pt>
                  <c:pt idx="3">
                    <c:v>2341</c:v>
                  </c:pt>
                  <c:pt idx="4">
                    <c:v>3224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xVal>
          <c:yVal>
            <c:numRef>
              <c:f>USPSSampleUSPS!$DD$44:$DD$48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B-4B14-89BB-DC29E54753A0}"/>
            </c:ext>
          </c:extLst>
        </c:ser>
        <c:ser>
          <c:idx val="6"/>
          <c:order val="3"/>
          <c:tx>
            <c:strRef>
              <c:f>USPSSampleUSPS!$DE$43</c:f>
              <c:strCache>
                <c:ptCount val="1"/>
                <c:pt idx="0">
                  <c:v>3 4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USPSSampleUSPS!$CV$44:$CX$48</c:f>
              <c:multiLvlStrCache>
                <c:ptCount val="5"/>
                <c:lvl>
                  <c:pt idx="0">
                    <c:v>884</c:v>
                  </c:pt>
                  <c:pt idx="1">
                    <c:v>1503</c:v>
                  </c:pt>
                  <c:pt idx="2">
                    <c:v>2016</c:v>
                  </c:pt>
                  <c:pt idx="3">
                    <c:v>2643</c:v>
                  </c:pt>
                  <c:pt idx="4">
                    <c:v>3229</c:v>
                  </c:pt>
                </c:lvl>
                <c:lvl>
                  <c:pt idx="0">
                    <c:v>800</c:v>
                  </c:pt>
                  <c:pt idx="1">
                    <c:v>1081</c:v>
                  </c:pt>
                  <c:pt idx="2">
                    <c:v>1709</c:v>
                  </c:pt>
                  <c:pt idx="3">
                    <c:v>2341</c:v>
                  </c:pt>
                  <c:pt idx="4">
                    <c:v>3224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xVal>
          <c:yVal>
            <c:numRef>
              <c:f>USPSSampleUSPS!$DE$44:$DE$48</c:f>
              <c:numCache>
                <c:formatCode>General</c:formatCode>
                <c:ptCount val="5"/>
                <c:pt idx="0">
                  <c:v>698</c:v>
                </c:pt>
                <c:pt idx="1">
                  <c:v>1104</c:v>
                </c:pt>
                <c:pt idx="2">
                  <c:v>1504</c:v>
                </c:pt>
                <c:pt idx="3">
                  <c:v>2756</c:v>
                </c:pt>
                <c:pt idx="4">
                  <c:v>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9B-4B14-89BB-DC29E54753A0}"/>
            </c:ext>
          </c:extLst>
        </c:ser>
        <c:ser>
          <c:idx val="7"/>
          <c:order val="4"/>
          <c:tx>
            <c:strRef>
              <c:f>USPSSampleUSPS!$DF$43</c:f>
              <c:strCache>
                <c:ptCount val="1"/>
                <c:pt idx="0">
                  <c:v>4 3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USPSSampleUSPS!$CV$44:$CX$48</c:f>
              <c:multiLvlStrCache>
                <c:ptCount val="5"/>
                <c:lvl>
                  <c:pt idx="0">
                    <c:v>884</c:v>
                  </c:pt>
                  <c:pt idx="1">
                    <c:v>1503</c:v>
                  </c:pt>
                  <c:pt idx="2">
                    <c:v>2016</c:v>
                  </c:pt>
                  <c:pt idx="3">
                    <c:v>2643</c:v>
                  </c:pt>
                  <c:pt idx="4">
                    <c:v>3229</c:v>
                  </c:pt>
                </c:lvl>
                <c:lvl>
                  <c:pt idx="0">
                    <c:v>800</c:v>
                  </c:pt>
                  <c:pt idx="1">
                    <c:v>1081</c:v>
                  </c:pt>
                  <c:pt idx="2">
                    <c:v>1709</c:v>
                  </c:pt>
                  <c:pt idx="3">
                    <c:v>2341</c:v>
                  </c:pt>
                  <c:pt idx="4">
                    <c:v>3224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xVal>
          <c:yVal>
            <c:numRef>
              <c:f>USPSSampleUSPS!$DF$44:$DF$48</c:f>
              <c:numCache>
                <c:formatCode>General</c:formatCode>
                <c:ptCount val="5"/>
                <c:pt idx="0">
                  <c:v>682</c:v>
                </c:pt>
                <c:pt idx="1">
                  <c:v>993</c:v>
                </c:pt>
                <c:pt idx="2">
                  <c:v>1581</c:v>
                </c:pt>
                <c:pt idx="3">
                  <c:v>2521</c:v>
                </c:pt>
                <c:pt idx="4">
                  <c:v>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B-4B14-89BB-DC29E547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2927"/>
        <c:axId val="381661679"/>
      </c:scatterChart>
      <c:valAx>
        <c:axId val="38166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1679"/>
        <c:crosses val="autoZero"/>
        <c:crossBetween val="midCat"/>
      </c:valAx>
      <c:valAx>
        <c:axId val="3816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8208"/>
        <c:axId val="236518768"/>
      </c:scatterChart>
      <c:valAx>
        <c:axId val="2365182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8768"/>
        <c:crosses val="autoZero"/>
        <c:crossBetween val="midCat"/>
      </c:valAx>
      <c:valAx>
        <c:axId val="23651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2688"/>
        <c:axId val="236773248"/>
      </c:scatterChart>
      <c:valAx>
        <c:axId val="2367726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3248"/>
        <c:crosses val="autoZero"/>
        <c:crossBetween val="midCat"/>
      </c:valAx>
      <c:valAx>
        <c:axId val="236773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7168"/>
        <c:axId val="236777728"/>
      </c:scatterChart>
      <c:valAx>
        <c:axId val="236777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7728"/>
        <c:crosses val="autoZero"/>
        <c:crossBetween val="midCat"/>
      </c:valAx>
      <c:valAx>
        <c:axId val="23677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1088"/>
        <c:axId val="236781648"/>
      </c:scatterChart>
      <c:valAx>
        <c:axId val="2367810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1648"/>
        <c:crosses val="autoZero"/>
        <c:crossBetween val="midCat"/>
      </c:valAx>
      <c:valAx>
        <c:axId val="23678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6688"/>
        <c:axId val="236787248"/>
      </c:scatterChart>
      <c:valAx>
        <c:axId val="23678668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7248"/>
        <c:crosses val="autoZero"/>
        <c:crossBetween val="midCat"/>
      </c:valAx>
      <c:valAx>
        <c:axId val="236787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95632"/>
        <c:axId val="160196192"/>
      </c:scatterChart>
      <c:valAx>
        <c:axId val="1601956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6192"/>
        <c:crosses val="autoZero"/>
        <c:crossBetween val="midCat"/>
      </c:valAx>
      <c:valAx>
        <c:axId val="16019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4992"/>
        <c:axId val="237625552"/>
      </c:scatterChart>
      <c:valAx>
        <c:axId val="2376249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625552"/>
        <c:crosses val="autoZero"/>
        <c:crossBetween val="midCat"/>
      </c:valAx>
      <c:valAx>
        <c:axId val="237625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62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35904"/>
        <c:axId val="237436464"/>
      </c:scatterChart>
      <c:valAx>
        <c:axId val="23743590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36464"/>
        <c:crosses val="autoZero"/>
        <c:crossBetween val="midCat"/>
      </c:valAx>
      <c:valAx>
        <c:axId val="23743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0384"/>
        <c:axId val="237440944"/>
      </c:scatterChart>
      <c:valAx>
        <c:axId val="2374403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0944"/>
        <c:crosses val="autoZero"/>
        <c:crossBetween val="midCat"/>
      </c:valAx>
      <c:valAx>
        <c:axId val="23744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4864"/>
        <c:axId val="237445424"/>
      </c:scatterChart>
      <c:valAx>
        <c:axId val="23744486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5424"/>
        <c:crosses val="autoZero"/>
        <c:crossBetween val="midCat"/>
      </c:valAx>
      <c:valAx>
        <c:axId val="237445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8784"/>
        <c:axId val="237449344"/>
      </c:scatterChart>
      <c:valAx>
        <c:axId val="2374487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9344"/>
        <c:crosses val="autoZero"/>
        <c:crossBetween val="midCat"/>
      </c:valAx>
      <c:valAx>
        <c:axId val="237449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6832"/>
        <c:axId val="237977392"/>
      </c:scatterChart>
      <c:valAx>
        <c:axId val="2379768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77392"/>
        <c:crosses val="autoZero"/>
        <c:crossBetween val="midCat"/>
      </c:valAx>
      <c:valAx>
        <c:axId val="2379773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7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JoinK K=1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Graphs'!$D$20</c:f>
              <c:strCache>
                <c:ptCount val="1"/>
                <c:pt idx="0">
                  <c:v>n1q1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Graphs'!$D$21:$D$29</c:f>
              <c:numCache>
                <c:formatCode>General</c:formatCode>
                <c:ptCount val="9"/>
                <c:pt idx="0">
                  <c:v>2835</c:v>
                </c:pt>
                <c:pt idx="1">
                  <c:v>3145</c:v>
                </c:pt>
                <c:pt idx="2">
                  <c:v>4068</c:v>
                </c:pt>
                <c:pt idx="3">
                  <c:v>5922</c:v>
                </c:pt>
                <c:pt idx="4">
                  <c:v>9787</c:v>
                </c:pt>
                <c:pt idx="5">
                  <c:v>20004</c:v>
                </c:pt>
                <c:pt idx="6">
                  <c:v>39731</c:v>
                </c:pt>
                <c:pt idx="7">
                  <c:v>92220</c:v>
                </c:pt>
                <c:pt idx="8">
                  <c:v>301865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Graphs'!$E$20</c:f>
              <c:strCache>
                <c:ptCount val="1"/>
                <c:pt idx="0">
                  <c:v>n1q2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Graphs'!$E$21:$E$29</c:f>
              <c:numCache>
                <c:formatCode>General</c:formatCode>
                <c:ptCount val="9"/>
                <c:pt idx="0">
                  <c:v>2674</c:v>
                </c:pt>
                <c:pt idx="1">
                  <c:v>3026</c:v>
                </c:pt>
                <c:pt idx="2">
                  <c:v>3902</c:v>
                </c:pt>
                <c:pt idx="3">
                  <c:v>4912</c:v>
                </c:pt>
                <c:pt idx="4">
                  <c:v>7580</c:v>
                </c:pt>
                <c:pt idx="5">
                  <c:v>13909</c:v>
                </c:pt>
                <c:pt idx="6">
                  <c:v>27199</c:v>
                </c:pt>
                <c:pt idx="7">
                  <c:v>58243</c:v>
                </c:pt>
                <c:pt idx="8">
                  <c:v>183998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Graphs'!$F$20</c:f>
              <c:strCache>
                <c:ptCount val="1"/>
                <c:pt idx="0">
                  <c:v>n1q3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Graphs'!$F$21:$F$29</c:f>
              <c:numCache>
                <c:formatCode>General</c:formatCode>
                <c:ptCount val="9"/>
                <c:pt idx="0">
                  <c:v>2579</c:v>
                </c:pt>
                <c:pt idx="1">
                  <c:v>2947</c:v>
                </c:pt>
                <c:pt idx="2">
                  <c:v>3470</c:v>
                </c:pt>
                <c:pt idx="3">
                  <c:v>4372</c:v>
                </c:pt>
                <c:pt idx="4">
                  <c:v>6057</c:v>
                </c:pt>
                <c:pt idx="5">
                  <c:v>9746</c:v>
                </c:pt>
                <c:pt idx="6">
                  <c:v>17535</c:v>
                </c:pt>
                <c:pt idx="7">
                  <c:v>35903</c:v>
                </c:pt>
                <c:pt idx="8">
                  <c:v>99444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ser>
          <c:idx val="3"/>
          <c:order val="3"/>
          <c:tx>
            <c:strRef>
              <c:f>'SPROT Graphs'!$G$20</c:f>
              <c:strCache>
                <c:ptCount val="1"/>
                <c:pt idx="0">
                  <c:v>n1q4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Graphs'!$G$21:$G$29</c:f>
              <c:numCache>
                <c:formatCode>General</c:formatCode>
                <c:ptCount val="9"/>
                <c:pt idx="0">
                  <c:v>2646</c:v>
                </c:pt>
                <c:pt idx="1">
                  <c:v>2905</c:v>
                </c:pt>
                <c:pt idx="2">
                  <c:v>3436</c:v>
                </c:pt>
                <c:pt idx="3">
                  <c:v>4259</c:v>
                </c:pt>
                <c:pt idx="4">
                  <c:v>5053</c:v>
                </c:pt>
                <c:pt idx="5">
                  <c:v>7851</c:v>
                </c:pt>
                <c:pt idx="6">
                  <c:v>12690</c:v>
                </c:pt>
                <c:pt idx="7">
                  <c:v>23071</c:v>
                </c:pt>
                <c:pt idx="8">
                  <c:v>56916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6-4B3D-9AF4-04A682BC4E93}"/>
            </c:ext>
          </c:extLst>
        </c:ser>
        <c:ser>
          <c:idx val="4"/>
          <c:order val="4"/>
          <c:tx>
            <c:strRef>
              <c:f>'SPROT Graphs'!$H$20</c:f>
              <c:strCache>
                <c:ptCount val="1"/>
                <c:pt idx="0">
                  <c:v>n1q5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Graphs'!$H$21:$H$29</c:f>
              <c:numCache>
                <c:formatCode>General</c:formatCode>
                <c:ptCount val="9"/>
                <c:pt idx="0">
                  <c:v>2646</c:v>
                </c:pt>
                <c:pt idx="1">
                  <c:v>2799</c:v>
                </c:pt>
                <c:pt idx="2">
                  <c:v>3277</c:v>
                </c:pt>
                <c:pt idx="3">
                  <c:v>4134</c:v>
                </c:pt>
                <c:pt idx="4">
                  <c:v>4976</c:v>
                </c:pt>
                <c:pt idx="5">
                  <c:v>7039</c:v>
                </c:pt>
                <c:pt idx="6">
                  <c:v>11187</c:v>
                </c:pt>
                <c:pt idx="7">
                  <c:v>19241</c:v>
                </c:pt>
                <c:pt idx="8">
                  <c:v>45288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6-4B3D-9AF4-04A682BC4E93}"/>
            </c:ext>
          </c:extLst>
        </c:ser>
        <c:ser>
          <c:idx val="5"/>
          <c:order val="5"/>
          <c:tx>
            <c:strRef>
              <c:f>'SPROT Graphs'!$I$20</c:f>
              <c:strCache>
                <c:ptCount val="1"/>
                <c:pt idx="0">
                  <c:v>n1q6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Graphs'!$I$21:$I$29</c:f>
              <c:numCache>
                <c:formatCode>General</c:formatCode>
                <c:ptCount val="9"/>
                <c:pt idx="0">
                  <c:v>2652</c:v>
                </c:pt>
                <c:pt idx="1">
                  <c:v>2855</c:v>
                </c:pt>
                <c:pt idx="2">
                  <c:v>3196</c:v>
                </c:pt>
                <c:pt idx="3">
                  <c:v>3817</c:v>
                </c:pt>
                <c:pt idx="4">
                  <c:v>4413</c:v>
                </c:pt>
                <c:pt idx="5">
                  <c:v>6001</c:v>
                </c:pt>
                <c:pt idx="6">
                  <c:v>8017</c:v>
                </c:pt>
                <c:pt idx="7">
                  <c:v>11293</c:v>
                </c:pt>
                <c:pt idx="8">
                  <c:v>19120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36-4B3D-9AF4-04A682BC4E93}"/>
            </c:ext>
          </c:extLst>
        </c:ser>
        <c:ser>
          <c:idx val="6"/>
          <c:order val="6"/>
          <c:tx>
            <c:strRef>
              <c:f>'SPROT Graphs'!$J$20</c:f>
              <c:strCache>
                <c:ptCount val="1"/>
                <c:pt idx="0">
                  <c:v>n1q7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Graphs'!$J$21:$J$29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7104"/>
        <c:axId val="238177664"/>
      </c:scatterChart>
      <c:valAx>
        <c:axId val="23817710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77664"/>
        <c:crosses val="autoZero"/>
        <c:crossBetween val="midCat"/>
      </c:valAx>
      <c:valAx>
        <c:axId val="238177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FIRST-K K=2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Graphs'!$K$20</c:f>
              <c:strCache>
                <c:ptCount val="1"/>
                <c:pt idx="0">
                  <c:v>n2q1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Graphs'!$K$21:$K$29</c:f>
              <c:numCache>
                <c:formatCode>General</c:formatCode>
                <c:ptCount val="9"/>
                <c:pt idx="0">
                  <c:v>2850</c:v>
                </c:pt>
                <c:pt idx="1">
                  <c:v>3137</c:v>
                </c:pt>
                <c:pt idx="2">
                  <c:v>3955</c:v>
                </c:pt>
                <c:pt idx="3">
                  <c:v>6030</c:v>
                </c:pt>
                <c:pt idx="4">
                  <c:v>9897</c:v>
                </c:pt>
                <c:pt idx="5">
                  <c:v>19055</c:v>
                </c:pt>
                <c:pt idx="6">
                  <c:v>39709</c:v>
                </c:pt>
                <c:pt idx="7">
                  <c:v>84552</c:v>
                </c:pt>
                <c:pt idx="8">
                  <c:v>282673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2-486E-BC8D-CC2EB5A095E0}"/>
            </c:ext>
          </c:extLst>
        </c:ser>
        <c:ser>
          <c:idx val="1"/>
          <c:order val="1"/>
          <c:tx>
            <c:strRef>
              <c:f>'SPROT Graphs'!$L$20</c:f>
              <c:strCache>
                <c:ptCount val="1"/>
                <c:pt idx="0">
                  <c:v>n2q2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Graphs'!$L$21:$L$29</c:f>
              <c:numCache>
                <c:formatCode>General</c:formatCode>
                <c:ptCount val="9"/>
                <c:pt idx="0">
                  <c:v>2776</c:v>
                </c:pt>
                <c:pt idx="1">
                  <c:v>2967</c:v>
                </c:pt>
                <c:pt idx="2">
                  <c:v>3587</c:v>
                </c:pt>
                <c:pt idx="3">
                  <c:v>4870</c:v>
                </c:pt>
                <c:pt idx="4">
                  <c:v>7140</c:v>
                </c:pt>
                <c:pt idx="5">
                  <c:v>11908</c:v>
                </c:pt>
                <c:pt idx="6">
                  <c:v>23366</c:v>
                </c:pt>
                <c:pt idx="7">
                  <c:v>45943</c:v>
                </c:pt>
                <c:pt idx="8">
                  <c:v>137601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2-486E-BC8D-CC2EB5A095E0}"/>
            </c:ext>
          </c:extLst>
        </c:ser>
        <c:ser>
          <c:idx val="2"/>
          <c:order val="2"/>
          <c:tx>
            <c:strRef>
              <c:f>'SPROT Graphs'!$M$20</c:f>
              <c:strCache>
                <c:ptCount val="1"/>
                <c:pt idx="0">
                  <c:v>n2q3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Graphs'!$M$21:$M$29</c:f>
              <c:numCache>
                <c:formatCode>General</c:formatCode>
                <c:ptCount val="9"/>
                <c:pt idx="0">
                  <c:v>2620</c:v>
                </c:pt>
                <c:pt idx="1">
                  <c:v>2806</c:v>
                </c:pt>
                <c:pt idx="2">
                  <c:v>3481</c:v>
                </c:pt>
                <c:pt idx="3">
                  <c:v>4078</c:v>
                </c:pt>
                <c:pt idx="4">
                  <c:v>5505</c:v>
                </c:pt>
                <c:pt idx="5">
                  <c:v>8312</c:v>
                </c:pt>
                <c:pt idx="6">
                  <c:v>14320</c:v>
                </c:pt>
                <c:pt idx="7">
                  <c:v>26537</c:v>
                </c:pt>
                <c:pt idx="8">
                  <c:v>70619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2-486E-BC8D-CC2EB5A095E0}"/>
            </c:ext>
          </c:extLst>
        </c:ser>
        <c:ser>
          <c:idx val="3"/>
          <c:order val="3"/>
          <c:tx>
            <c:strRef>
              <c:f>'SPROT Graphs'!$N$20</c:f>
              <c:strCache>
                <c:ptCount val="1"/>
                <c:pt idx="0">
                  <c:v>n2q4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Graphs'!$N$21:$N$29</c:f>
              <c:numCache>
                <c:formatCode>General</c:formatCode>
                <c:ptCount val="9"/>
                <c:pt idx="0">
                  <c:v>2715</c:v>
                </c:pt>
                <c:pt idx="1">
                  <c:v>2837</c:v>
                </c:pt>
                <c:pt idx="2">
                  <c:v>3522</c:v>
                </c:pt>
                <c:pt idx="3">
                  <c:v>4224</c:v>
                </c:pt>
                <c:pt idx="4">
                  <c:v>5028</c:v>
                </c:pt>
                <c:pt idx="5">
                  <c:v>7637</c:v>
                </c:pt>
                <c:pt idx="6">
                  <c:v>12182</c:v>
                </c:pt>
                <c:pt idx="7">
                  <c:v>21148</c:v>
                </c:pt>
                <c:pt idx="8">
                  <c:v>51066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52-486E-BC8D-CC2EB5A095E0}"/>
            </c:ext>
          </c:extLst>
        </c:ser>
        <c:ser>
          <c:idx val="4"/>
          <c:order val="4"/>
          <c:tx>
            <c:strRef>
              <c:f>'SPROT Graphs'!$O$20</c:f>
              <c:strCache>
                <c:ptCount val="1"/>
                <c:pt idx="0">
                  <c:v>n2q5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Graphs'!$O$21:$O$29</c:f>
              <c:numCache>
                <c:formatCode>General</c:formatCode>
                <c:ptCount val="9"/>
                <c:pt idx="0">
                  <c:v>2574</c:v>
                </c:pt>
                <c:pt idx="1">
                  <c:v>2965</c:v>
                </c:pt>
                <c:pt idx="2">
                  <c:v>3332</c:v>
                </c:pt>
                <c:pt idx="3">
                  <c:v>3954</c:v>
                </c:pt>
                <c:pt idx="4">
                  <c:v>4656</c:v>
                </c:pt>
                <c:pt idx="5">
                  <c:v>6220</c:v>
                </c:pt>
                <c:pt idx="6">
                  <c:v>8848</c:v>
                </c:pt>
                <c:pt idx="7">
                  <c:v>12777</c:v>
                </c:pt>
                <c:pt idx="8">
                  <c:v>24050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52-486E-BC8D-CC2EB5A095E0}"/>
            </c:ext>
          </c:extLst>
        </c:ser>
        <c:ser>
          <c:idx val="5"/>
          <c:order val="5"/>
          <c:tx>
            <c:strRef>
              <c:f>'SPROT Graphs'!$P$20</c:f>
              <c:strCache>
                <c:ptCount val="1"/>
                <c:pt idx="0">
                  <c:v>n2q6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Graphs'!$P$21:$P$29</c:f>
              <c:numCache>
                <c:formatCode>General</c:formatCode>
                <c:ptCount val="9"/>
                <c:pt idx="0">
                  <c:v>2616</c:v>
                </c:pt>
                <c:pt idx="1">
                  <c:v>2961</c:v>
                </c:pt>
                <c:pt idx="2">
                  <c:v>3242</c:v>
                </c:pt>
                <c:pt idx="3">
                  <c:v>3888</c:v>
                </c:pt>
                <c:pt idx="4">
                  <c:v>4658</c:v>
                </c:pt>
                <c:pt idx="5">
                  <c:v>6073</c:v>
                </c:pt>
                <c:pt idx="6">
                  <c:v>7915</c:v>
                </c:pt>
                <c:pt idx="7">
                  <c:v>11371</c:v>
                </c:pt>
                <c:pt idx="8">
                  <c:v>20651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52-486E-BC8D-CC2EB5A095E0}"/>
            </c:ext>
          </c:extLst>
        </c:ser>
        <c:ser>
          <c:idx val="6"/>
          <c:order val="6"/>
          <c:tx>
            <c:strRef>
              <c:f>'SPROT Graphs'!$Q$20</c:f>
              <c:strCache>
                <c:ptCount val="1"/>
                <c:pt idx="0">
                  <c:v>n2q7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Graphs'!$Q$21:$Q$29</c:f>
              <c:numCache>
                <c:formatCode>General</c:formatCode>
                <c:ptCount val="9"/>
                <c:pt idx="0">
                  <c:v>2671</c:v>
                </c:pt>
                <c:pt idx="1">
                  <c:v>2865</c:v>
                </c:pt>
                <c:pt idx="2">
                  <c:v>3267</c:v>
                </c:pt>
                <c:pt idx="3">
                  <c:v>4021</c:v>
                </c:pt>
                <c:pt idx="4">
                  <c:v>4548</c:v>
                </c:pt>
                <c:pt idx="5">
                  <c:v>5919</c:v>
                </c:pt>
                <c:pt idx="6">
                  <c:v>8302</c:v>
                </c:pt>
                <c:pt idx="7">
                  <c:v>11489</c:v>
                </c:pt>
                <c:pt idx="8">
                  <c:v>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52-486E-BC8D-CC2EB5A0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83824"/>
        <c:axId val="238184384"/>
      </c:scatterChart>
      <c:valAx>
        <c:axId val="23818382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84384"/>
        <c:crosses val="autoZero"/>
        <c:crossBetween val="midCat"/>
      </c:valAx>
      <c:valAx>
        <c:axId val="2381843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JoinK K=3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Graphs'!$R$20</c:f>
              <c:strCache>
                <c:ptCount val="1"/>
                <c:pt idx="0">
                  <c:v>n3q1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Graphs'!$R$21:$R$29</c:f>
              <c:numCache>
                <c:formatCode>General</c:formatCode>
                <c:ptCount val="9"/>
                <c:pt idx="0">
                  <c:v>2813</c:v>
                </c:pt>
                <c:pt idx="1">
                  <c:v>3217</c:v>
                </c:pt>
                <c:pt idx="2">
                  <c:v>4247</c:v>
                </c:pt>
                <c:pt idx="3">
                  <c:v>6012</c:v>
                </c:pt>
                <c:pt idx="4">
                  <c:v>10605</c:v>
                </c:pt>
                <c:pt idx="5">
                  <c:v>18461</c:v>
                </c:pt>
                <c:pt idx="6">
                  <c:v>38754</c:v>
                </c:pt>
                <c:pt idx="7">
                  <c:v>80711</c:v>
                </c:pt>
                <c:pt idx="8">
                  <c:v>273860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B-4830-B4E0-4C284C5E4C74}"/>
            </c:ext>
          </c:extLst>
        </c:ser>
        <c:ser>
          <c:idx val="1"/>
          <c:order val="1"/>
          <c:tx>
            <c:strRef>
              <c:f>'SPROT Graphs'!$S$20</c:f>
              <c:strCache>
                <c:ptCount val="1"/>
                <c:pt idx="0">
                  <c:v>n3q2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Graphs'!$S$21:$S$29</c:f>
              <c:numCache>
                <c:formatCode>General</c:formatCode>
                <c:ptCount val="9"/>
                <c:pt idx="0">
                  <c:v>2695</c:v>
                </c:pt>
                <c:pt idx="1">
                  <c:v>3107</c:v>
                </c:pt>
                <c:pt idx="2">
                  <c:v>3557</c:v>
                </c:pt>
                <c:pt idx="3">
                  <c:v>4711</c:v>
                </c:pt>
                <c:pt idx="4">
                  <c:v>6396</c:v>
                </c:pt>
                <c:pt idx="5">
                  <c:v>10839</c:v>
                </c:pt>
                <c:pt idx="6">
                  <c:v>19851</c:v>
                </c:pt>
                <c:pt idx="7">
                  <c:v>38595</c:v>
                </c:pt>
                <c:pt idx="8">
                  <c:v>113754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B-4830-B4E0-4C284C5E4C74}"/>
            </c:ext>
          </c:extLst>
        </c:ser>
        <c:ser>
          <c:idx val="2"/>
          <c:order val="2"/>
          <c:tx>
            <c:strRef>
              <c:f>'SPROT Graphs'!$T$20</c:f>
              <c:strCache>
                <c:ptCount val="1"/>
                <c:pt idx="0">
                  <c:v>n3q3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Graphs'!$T$21:$T$29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B-4830-B4E0-4C284C5E4C74}"/>
            </c:ext>
          </c:extLst>
        </c:ser>
        <c:ser>
          <c:idx val="3"/>
          <c:order val="3"/>
          <c:tx>
            <c:strRef>
              <c:f>'SPROT Graphs'!$U$20</c:f>
              <c:strCache>
                <c:ptCount val="1"/>
                <c:pt idx="0">
                  <c:v>n3q4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Graphs'!$U$21:$U$29</c:f>
              <c:numCache>
                <c:formatCode>General</c:formatCode>
                <c:ptCount val="9"/>
                <c:pt idx="0">
                  <c:v>2652</c:v>
                </c:pt>
                <c:pt idx="1">
                  <c:v>2913</c:v>
                </c:pt>
                <c:pt idx="2">
                  <c:v>3323</c:v>
                </c:pt>
                <c:pt idx="3">
                  <c:v>4120</c:v>
                </c:pt>
                <c:pt idx="4">
                  <c:v>4815</c:v>
                </c:pt>
                <c:pt idx="5">
                  <c:v>6472</c:v>
                </c:pt>
                <c:pt idx="6">
                  <c:v>9177</c:v>
                </c:pt>
                <c:pt idx="7">
                  <c:v>14956</c:v>
                </c:pt>
                <c:pt idx="8">
                  <c:v>29706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B-4830-B4E0-4C284C5E4C74}"/>
            </c:ext>
          </c:extLst>
        </c:ser>
        <c:ser>
          <c:idx val="4"/>
          <c:order val="4"/>
          <c:tx>
            <c:strRef>
              <c:f>'SPROT Graphs'!$V$20</c:f>
              <c:strCache>
                <c:ptCount val="1"/>
                <c:pt idx="0">
                  <c:v>n3q5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Graphs'!$V$21:$V$29</c:f>
              <c:numCache>
                <c:formatCode>General</c:formatCode>
                <c:ptCount val="9"/>
                <c:pt idx="0">
                  <c:v>2713</c:v>
                </c:pt>
                <c:pt idx="1">
                  <c:v>2988</c:v>
                </c:pt>
                <c:pt idx="2">
                  <c:v>3411</c:v>
                </c:pt>
                <c:pt idx="3">
                  <c:v>4016</c:v>
                </c:pt>
                <c:pt idx="4">
                  <c:v>4627</c:v>
                </c:pt>
                <c:pt idx="5">
                  <c:v>6546</c:v>
                </c:pt>
                <c:pt idx="6">
                  <c:v>9075</c:v>
                </c:pt>
                <c:pt idx="7">
                  <c:v>13121</c:v>
                </c:pt>
                <c:pt idx="8">
                  <c:v>25050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B-4830-B4E0-4C284C5E4C74}"/>
            </c:ext>
          </c:extLst>
        </c:ser>
        <c:ser>
          <c:idx val="5"/>
          <c:order val="5"/>
          <c:tx>
            <c:strRef>
              <c:f>'SPROT Graphs'!$W$20</c:f>
              <c:strCache>
                <c:ptCount val="1"/>
                <c:pt idx="0">
                  <c:v>n3q6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Graphs'!$W$21:$W$29</c:f>
              <c:numCache>
                <c:formatCode>General</c:formatCode>
                <c:ptCount val="9"/>
                <c:pt idx="0">
                  <c:v>2655</c:v>
                </c:pt>
                <c:pt idx="1">
                  <c:v>3045</c:v>
                </c:pt>
                <c:pt idx="2">
                  <c:v>3230</c:v>
                </c:pt>
                <c:pt idx="3">
                  <c:v>4043</c:v>
                </c:pt>
                <c:pt idx="4">
                  <c:v>4616</c:v>
                </c:pt>
                <c:pt idx="5">
                  <c:v>6215</c:v>
                </c:pt>
                <c:pt idx="6">
                  <c:v>8479</c:v>
                </c:pt>
                <c:pt idx="7">
                  <c:v>11941</c:v>
                </c:pt>
                <c:pt idx="8">
                  <c:v>22137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B-4830-B4E0-4C284C5E4C74}"/>
            </c:ext>
          </c:extLst>
        </c:ser>
        <c:ser>
          <c:idx val="6"/>
          <c:order val="6"/>
          <c:tx>
            <c:strRef>
              <c:f>'SPROT Graphs'!$X$20</c:f>
              <c:strCache>
                <c:ptCount val="1"/>
                <c:pt idx="0">
                  <c:v>n3q7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Graphs'!$X$21:$X$29</c:f>
              <c:numCache>
                <c:formatCode>General</c:formatCode>
                <c:ptCount val="9"/>
                <c:pt idx="0">
                  <c:v>2650</c:v>
                </c:pt>
                <c:pt idx="1">
                  <c:v>2908</c:v>
                </c:pt>
                <c:pt idx="2">
                  <c:v>3291</c:v>
                </c:pt>
                <c:pt idx="3">
                  <c:v>4036</c:v>
                </c:pt>
                <c:pt idx="4">
                  <c:v>4775</c:v>
                </c:pt>
                <c:pt idx="5">
                  <c:v>6253</c:v>
                </c:pt>
                <c:pt idx="6">
                  <c:v>8228</c:v>
                </c:pt>
                <c:pt idx="7">
                  <c:v>11728</c:v>
                </c:pt>
                <c:pt idx="8">
                  <c:v>21987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B-4830-B4E0-4C284C5E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0544"/>
        <c:axId val="238191104"/>
      </c:scatterChart>
      <c:valAx>
        <c:axId val="2381905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91104"/>
        <c:crosses val="autoZero"/>
        <c:crossBetween val="midCat"/>
      </c:valAx>
      <c:valAx>
        <c:axId val="23819110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JoinOne K=1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71A-8AB5-A81CECE28AD7}"/>
            </c:ext>
          </c:extLst>
        </c:ser>
        <c:ser>
          <c:idx val="1"/>
          <c:order val="1"/>
          <c:tx>
            <c:strRef>
              <c:f>'SPROT Graphs'!$E$6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Graphs'!$E$7:$E$15</c:f>
              <c:numCache>
                <c:formatCode>General</c:formatCode>
                <c:ptCount val="9"/>
                <c:pt idx="0">
                  <c:v>3020</c:v>
                </c:pt>
                <c:pt idx="1">
                  <c:v>3438</c:v>
                </c:pt>
                <c:pt idx="2">
                  <c:v>4147</c:v>
                </c:pt>
                <c:pt idx="3">
                  <c:v>4792</c:v>
                </c:pt>
                <c:pt idx="4">
                  <c:v>5694</c:v>
                </c:pt>
                <c:pt idx="5">
                  <c:v>7765</c:v>
                </c:pt>
                <c:pt idx="6">
                  <c:v>10606</c:v>
                </c:pt>
                <c:pt idx="7">
                  <c:v>14276</c:v>
                </c:pt>
                <c:pt idx="8">
                  <c:v>25823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F-471A-8AB5-A81CECE28AD7}"/>
            </c:ext>
          </c:extLst>
        </c:ser>
        <c:ser>
          <c:idx val="2"/>
          <c:order val="2"/>
          <c:tx>
            <c:strRef>
              <c:f>'SPROT Graphs'!$F$6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Graphs'!$F$7:$F$15</c:f>
              <c:numCache>
                <c:formatCode>General</c:formatCode>
                <c:ptCount val="9"/>
                <c:pt idx="0">
                  <c:v>3261</c:v>
                </c:pt>
                <c:pt idx="1">
                  <c:v>3504</c:v>
                </c:pt>
                <c:pt idx="2">
                  <c:v>3964</c:v>
                </c:pt>
                <c:pt idx="3">
                  <c:v>4774</c:v>
                </c:pt>
                <c:pt idx="4">
                  <c:v>6330</c:v>
                </c:pt>
                <c:pt idx="5">
                  <c:v>7940</c:v>
                </c:pt>
                <c:pt idx="6">
                  <c:v>10967</c:v>
                </c:pt>
                <c:pt idx="7">
                  <c:v>15403</c:v>
                </c:pt>
                <c:pt idx="8">
                  <c:v>27371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F-471A-8AB5-A81CECE28AD7}"/>
            </c:ext>
          </c:extLst>
        </c:ser>
        <c:ser>
          <c:idx val="3"/>
          <c:order val="3"/>
          <c:tx>
            <c:strRef>
              <c:f>'SPROT Graphs'!$G$6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Graphs'!$G$7:$G$15</c:f>
              <c:numCache>
                <c:formatCode>General</c:formatCode>
                <c:ptCount val="9"/>
                <c:pt idx="0">
                  <c:v>3089</c:v>
                </c:pt>
                <c:pt idx="1">
                  <c:v>4088</c:v>
                </c:pt>
                <c:pt idx="2">
                  <c:v>4091</c:v>
                </c:pt>
                <c:pt idx="3">
                  <c:v>5312</c:v>
                </c:pt>
                <c:pt idx="4">
                  <c:v>6187</c:v>
                </c:pt>
                <c:pt idx="5">
                  <c:v>8236</c:v>
                </c:pt>
                <c:pt idx="6">
                  <c:v>11198</c:v>
                </c:pt>
                <c:pt idx="7">
                  <c:v>16581</c:v>
                </c:pt>
                <c:pt idx="8">
                  <c:v>28147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0F-471A-8AB5-A81CECE28AD7}"/>
            </c:ext>
          </c:extLst>
        </c:ser>
        <c:ser>
          <c:idx val="4"/>
          <c:order val="4"/>
          <c:tx>
            <c:strRef>
              <c:f>'SPROT Graphs'!$H$6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Graphs'!$H$7:$H$15</c:f>
              <c:numCache>
                <c:formatCode>General</c:formatCode>
                <c:ptCount val="9"/>
                <c:pt idx="0">
                  <c:v>3105</c:v>
                </c:pt>
                <c:pt idx="1">
                  <c:v>3757</c:v>
                </c:pt>
                <c:pt idx="2">
                  <c:v>4663</c:v>
                </c:pt>
                <c:pt idx="3">
                  <c:v>5026</c:v>
                </c:pt>
                <c:pt idx="4">
                  <c:v>6535</c:v>
                </c:pt>
                <c:pt idx="5">
                  <c:v>8197</c:v>
                </c:pt>
                <c:pt idx="6">
                  <c:v>11264</c:v>
                </c:pt>
                <c:pt idx="7">
                  <c:v>17148</c:v>
                </c:pt>
                <c:pt idx="8">
                  <c:v>28406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0F-471A-8AB5-A81CECE2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69232"/>
        <c:axId val="239869792"/>
      </c:scatterChart>
      <c:valAx>
        <c:axId val="2398692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69792"/>
        <c:crosses val="autoZero"/>
        <c:crossBetween val="midCat"/>
      </c:valAx>
      <c:valAx>
        <c:axId val="2398697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6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576"/>
        <c:axId val="162815136"/>
      </c:scatterChart>
      <c:valAx>
        <c:axId val="1628145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5136"/>
        <c:crosses val="autoZero"/>
        <c:crossBetween val="midCat"/>
      </c:valAx>
      <c:valAx>
        <c:axId val="16281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 K=2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4-4CC1-89DC-6405CD1DB9A6}"/>
            </c:ext>
          </c:extLst>
        </c:ser>
        <c:ser>
          <c:idx val="1"/>
          <c:order val="1"/>
          <c:tx>
            <c:strRef>
              <c:f>'SPROT Graphs'!$J$6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Graphs'!$J$7:$J$15</c:f>
              <c:numCache>
                <c:formatCode>General</c:formatCode>
                <c:ptCount val="9"/>
                <c:pt idx="0">
                  <c:v>3268</c:v>
                </c:pt>
                <c:pt idx="1">
                  <c:v>3523</c:v>
                </c:pt>
                <c:pt idx="2">
                  <c:v>4095</c:v>
                </c:pt>
                <c:pt idx="3">
                  <c:v>4824</c:v>
                </c:pt>
                <c:pt idx="4">
                  <c:v>5937</c:v>
                </c:pt>
                <c:pt idx="5">
                  <c:v>8079</c:v>
                </c:pt>
                <c:pt idx="6">
                  <c:v>10885</c:v>
                </c:pt>
                <c:pt idx="7">
                  <c:v>15879</c:v>
                </c:pt>
                <c:pt idx="8">
                  <c:v>27149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4-4CC1-89DC-6405CD1DB9A6}"/>
            </c:ext>
          </c:extLst>
        </c:ser>
        <c:ser>
          <c:idx val="2"/>
          <c:order val="2"/>
          <c:tx>
            <c:strRef>
              <c:f>'SPROT Graphs'!$K$6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Graphs'!$K$7:$K$15</c:f>
              <c:numCache>
                <c:formatCode>General</c:formatCode>
                <c:ptCount val="9"/>
                <c:pt idx="0">
                  <c:v>3085</c:v>
                </c:pt>
                <c:pt idx="1">
                  <c:v>3916</c:v>
                </c:pt>
                <c:pt idx="2">
                  <c:v>4123</c:v>
                </c:pt>
                <c:pt idx="3">
                  <c:v>5040</c:v>
                </c:pt>
                <c:pt idx="4">
                  <c:v>6087</c:v>
                </c:pt>
                <c:pt idx="5">
                  <c:v>8032</c:v>
                </c:pt>
                <c:pt idx="6">
                  <c:v>11597</c:v>
                </c:pt>
                <c:pt idx="7">
                  <c:v>16810</c:v>
                </c:pt>
                <c:pt idx="8">
                  <c:v>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4-4CC1-89DC-6405CD1DB9A6}"/>
            </c:ext>
          </c:extLst>
        </c:ser>
        <c:ser>
          <c:idx val="3"/>
          <c:order val="3"/>
          <c:tx>
            <c:strRef>
              <c:f>'SPROT Graphs'!$L$6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Graphs'!$L$7:$L$15</c:f>
              <c:numCache>
                <c:formatCode>General</c:formatCode>
                <c:ptCount val="9"/>
                <c:pt idx="0">
                  <c:v>3205</c:v>
                </c:pt>
                <c:pt idx="1">
                  <c:v>3833</c:v>
                </c:pt>
                <c:pt idx="2">
                  <c:v>4275</c:v>
                </c:pt>
                <c:pt idx="3">
                  <c:v>5422</c:v>
                </c:pt>
                <c:pt idx="4">
                  <c:v>5977</c:v>
                </c:pt>
                <c:pt idx="5">
                  <c:v>8561</c:v>
                </c:pt>
                <c:pt idx="6">
                  <c:v>11627</c:v>
                </c:pt>
                <c:pt idx="7">
                  <c:v>16742</c:v>
                </c:pt>
                <c:pt idx="8">
                  <c:v>28726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4-4CC1-89DC-6405CD1DB9A6}"/>
            </c:ext>
          </c:extLst>
        </c:ser>
        <c:ser>
          <c:idx val="4"/>
          <c:order val="4"/>
          <c:tx>
            <c:strRef>
              <c:f>'SPROT Graphs'!$M$6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Graphs'!$M$7:$M$15</c:f>
              <c:numCache>
                <c:formatCode>General</c:formatCode>
                <c:ptCount val="9"/>
                <c:pt idx="0">
                  <c:v>3357</c:v>
                </c:pt>
                <c:pt idx="1">
                  <c:v>3959</c:v>
                </c:pt>
                <c:pt idx="2">
                  <c:v>4328</c:v>
                </c:pt>
                <c:pt idx="3">
                  <c:v>5058</c:v>
                </c:pt>
                <c:pt idx="4">
                  <c:v>6695</c:v>
                </c:pt>
                <c:pt idx="5">
                  <c:v>8407</c:v>
                </c:pt>
                <c:pt idx="6">
                  <c:v>11612</c:v>
                </c:pt>
                <c:pt idx="7">
                  <c:v>17035</c:v>
                </c:pt>
                <c:pt idx="8">
                  <c:v>29181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4-4CC1-89DC-6405CD1D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74832"/>
        <c:axId val="239875392"/>
      </c:scatterChart>
      <c:valAx>
        <c:axId val="2398748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75392"/>
        <c:crosses val="autoZero"/>
        <c:crossBetween val="midCat"/>
      </c:valAx>
      <c:valAx>
        <c:axId val="2398753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7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 K=3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7-4553-BFA7-60513EF7CE22}"/>
            </c:ext>
          </c:extLst>
        </c:ser>
        <c:ser>
          <c:idx val="1"/>
          <c:order val="1"/>
          <c:tx>
            <c:strRef>
              <c:f>'SPROT Graphs'!$O$6</c:f>
              <c:strCache>
                <c:ptCount val="1"/>
                <c:pt idx="0">
                  <c:v>K3q2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Graphs'!$O$7:$O$15</c:f>
              <c:numCache>
                <c:formatCode>General</c:formatCode>
                <c:ptCount val="9"/>
                <c:pt idx="0">
                  <c:v>3153</c:v>
                </c:pt>
                <c:pt idx="1">
                  <c:v>3442</c:v>
                </c:pt>
                <c:pt idx="2">
                  <c:v>4370</c:v>
                </c:pt>
                <c:pt idx="3">
                  <c:v>5632</c:v>
                </c:pt>
                <c:pt idx="4">
                  <c:v>6473</c:v>
                </c:pt>
                <c:pt idx="5">
                  <c:v>9078</c:v>
                </c:pt>
                <c:pt idx="6">
                  <c:v>13418</c:v>
                </c:pt>
                <c:pt idx="7">
                  <c:v>21784</c:v>
                </c:pt>
                <c:pt idx="8">
                  <c:v>49976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7-4553-BFA7-60513EF7CE22}"/>
            </c:ext>
          </c:extLst>
        </c:ser>
        <c:ser>
          <c:idx val="2"/>
          <c:order val="2"/>
          <c:tx>
            <c:strRef>
              <c:f>'SPROT Graphs'!$P$6</c:f>
              <c:strCache>
                <c:ptCount val="1"/>
                <c:pt idx="0">
                  <c:v>K3q3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Graphs'!$P$7:$P$15</c:f>
              <c:numCache>
                <c:formatCode>General</c:formatCode>
                <c:ptCount val="9"/>
                <c:pt idx="0">
                  <c:v>3376</c:v>
                </c:pt>
                <c:pt idx="1">
                  <c:v>4082</c:v>
                </c:pt>
                <c:pt idx="2">
                  <c:v>4347</c:v>
                </c:pt>
                <c:pt idx="3">
                  <c:v>5039</c:v>
                </c:pt>
                <c:pt idx="4">
                  <c:v>6410</c:v>
                </c:pt>
                <c:pt idx="5">
                  <c:v>8315</c:v>
                </c:pt>
                <c:pt idx="6">
                  <c:v>11407</c:v>
                </c:pt>
                <c:pt idx="7">
                  <c:v>16873</c:v>
                </c:pt>
                <c:pt idx="8">
                  <c:v>29228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7-4553-BFA7-60513EF7CE22}"/>
            </c:ext>
          </c:extLst>
        </c:ser>
        <c:ser>
          <c:idx val="3"/>
          <c:order val="3"/>
          <c:tx>
            <c:strRef>
              <c:f>'SPROT Graphs'!$Q$6</c:f>
              <c:strCache>
                <c:ptCount val="1"/>
                <c:pt idx="0">
                  <c:v>K3q4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Graphs'!$Q$7:$Q$15</c:f>
              <c:numCache>
                <c:formatCode>General</c:formatCode>
                <c:ptCount val="9"/>
                <c:pt idx="0">
                  <c:v>3075</c:v>
                </c:pt>
                <c:pt idx="1">
                  <c:v>3977</c:v>
                </c:pt>
                <c:pt idx="2">
                  <c:v>4323</c:v>
                </c:pt>
                <c:pt idx="3">
                  <c:v>5350</c:v>
                </c:pt>
                <c:pt idx="4">
                  <c:v>6332</c:v>
                </c:pt>
                <c:pt idx="5">
                  <c:v>8435</c:v>
                </c:pt>
                <c:pt idx="6">
                  <c:v>11599</c:v>
                </c:pt>
                <c:pt idx="7">
                  <c:v>17135</c:v>
                </c:pt>
                <c:pt idx="8">
                  <c:v>29965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7-4553-BFA7-60513EF7CE22}"/>
            </c:ext>
          </c:extLst>
        </c:ser>
        <c:ser>
          <c:idx val="4"/>
          <c:order val="4"/>
          <c:tx>
            <c:strRef>
              <c:f>'SPROT Graphs'!$R$6</c:f>
              <c:strCache>
                <c:ptCount val="1"/>
                <c:pt idx="0">
                  <c:v>K3q5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Graphs'!$R$7:$R$15</c:f>
              <c:numCache>
                <c:formatCode>General</c:formatCode>
                <c:ptCount val="9"/>
                <c:pt idx="0">
                  <c:v>3156</c:v>
                </c:pt>
                <c:pt idx="1">
                  <c:v>4222</c:v>
                </c:pt>
                <c:pt idx="2">
                  <c:v>4370</c:v>
                </c:pt>
                <c:pt idx="3">
                  <c:v>5084</c:v>
                </c:pt>
                <c:pt idx="4">
                  <c:v>6427</c:v>
                </c:pt>
                <c:pt idx="5">
                  <c:v>8360</c:v>
                </c:pt>
                <c:pt idx="6">
                  <c:v>12116</c:v>
                </c:pt>
                <c:pt idx="7">
                  <c:v>17799</c:v>
                </c:pt>
                <c:pt idx="8">
                  <c:v>30198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7-4553-BFA7-60513EF7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80432"/>
        <c:axId val="240133952"/>
      </c:scatterChart>
      <c:valAx>
        <c:axId val="2398804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3952"/>
        <c:crosses val="autoZero"/>
        <c:crossBetween val="midCat"/>
      </c:valAx>
      <c:valAx>
        <c:axId val="2401339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8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 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Graphs'!$AA$34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Graphs'!$AA$35:$AA$43</c:f>
              <c:numCache>
                <c:formatCode>General</c:formatCode>
                <c:ptCount val="9"/>
                <c:pt idx="0">
                  <c:v>2574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4413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811-8093-D21F4DE77382}"/>
            </c:ext>
          </c:extLst>
        </c:ser>
        <c:ser>
          <c:idx val="1"/>
          <c:order val="1"/>
          <c:tx>
            <c:strRef>
              <c:f>'SPROT Graphs'!$AB$34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Graphs'!$AB$35:$AB$43</c:f>
              <c:numCache>
                <c:formatCode>General</c:formatCode>
                <c:ptCount val="9"/>
                <c:pt idx="0">
                  <c:v>3020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811-8093-D21F4DE77382}"/>
            </c:ext>
          </c:extLst>
        </c:ser>
        <c:ser>
          <c:idx val="2"/>
          <c:order val="2"/>
          <c:tx>
            <c:strRef>
              <c:f>'SPROT Graphs'!$AC$34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Graphs'!$AC$35:$AC$43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E-40B4-82C9-5FEE4215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7312"/>
        <c:axId val="240137872"/>
      </c:scatterChart>
      <c:valAx>
        <c:axId val="2401373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7872"/>
        <c:crosses val="autoZero"/>
        <c:crossBetween val="midCat"/>
      </c:valAx>
      <c:valAx>
        <c:axId val="24013787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JoinOne q=1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7-4B14-954C-74E03AFCFEA6}"/>
            </c:ext>
          </c:extLst>
        </c:ser>
        <c:ser>
          <c:idx val="1"/>
          <c:order val="1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7-4B14-954C-74E03AFCFEA6}"/>
            </c:ext>
          </c:extLst>
        </c:ser>
        <c:ser>
          <c:idx val="2"/>
          <c:order val="2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7-4B14-954C-74E03AFC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1792"/>
        <c:axId val="240142352"/>
      </c:scatterChart>
      <c:valAx>
        <c:axId val="2401417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2352"/>
        <c:crosses val="autoZero"/>
        <c:crossBetween val="midCat"/>
      </c:valAx>
      <c:valAx>
        <c:axId val="2401423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FIRST-K q=7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Graphs'!$J$20</c:f>
              <c:strCache>
                <c:ptCount val="1"/>
                <c:pt idx="0">
                  <c:v>n1q7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Graphs'!$J$21:$J$29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Graphs'!$Q$20</c:f>
              <c:strCache>
                <c:ptCount val="1"/>
                <c:pt idx="0">
                  <c:v>n2q7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Graphs'!$Q$21:$Q$29</c:f>
              <c:numCache>
                <c:formatCode>General</c:formatCode>
                <c:ptCount val="9"/>
                <c:pt idx="0">
                  <c:v>2671</c:v>
                </c:pt>
                <c:pt idx="1">
                  <c:v>2865</c:v>
                </c:pt>
                <c:pt idx="2">
                  <c:v>3267</c:v>
                </c:pt>
                <c:pt idx="3">
                  <c:v>4021</c:v>
                </c:pt>
                <c:pt idx="4">
                  <c:v>4548</c:v>
                </c:pt>
                <c:pt idx="5">
                  <c:v>5919</c:v>
                </c:pt>
                <c:pt idx="6">
                  <c:v>8302</c:v>
                </c:pt>
                <c:pt idx="7">
                  <c:v>11489</c:v>
                </c:pt>
                <c:pt idx="8">
                  <c:v>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Graphs'!$X$20</c:f>
              <c:strCache>
                <c:ptCount val="1"/>
                <c:pt idx="0">
                  <c:v>n3q7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Graphs'!$X$21:$X$29</c:f>
              <c:numCache>
                <c:formatCode>General</c:formatCode>
                <c:ptCount val="9"/>
                <c:pt idx="0">
                  <c:v>2650</c:v>
                </c:pt>
                <c:pt idx="1">
                  <c:v>2908</c:v>
                </c:pt>
                <c:pt idx="2">
                  <c:v>3291</c:v>
                </c:pt>
                <c:pt idx="3">
                  <c:v>4036</c:v>
                </c:pt>
                <c:pt idx="4">
                  <c:v>4775</c:v>
                </c:pt>
                <c:pt idx="5">
                  <c:v>6253</c:v>
                </c:pt>
                <c:pt idx="6">
                  <c:v>8228</c:v>
                </c:pt>
                <c:pt idx="7">
                  <c:v>11728</c:v>
                </c:pt>
                <c:pt idx="8">
                  <c:v>21987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04528"/>
        <c:axId val="246205088"/>
      </c:scatterChart>
      <c:valAx>
        <c:axId val="2462045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205088"/>
        <c:crosses val="autoZero"/>
        <c:crossBetween val="midCat"/>
      </c:valAx>
      <c:valAx>
        <c:axId val="24620508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2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JoinK q=2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Graphs'!$E$20</c:f>
              <c:strCache>
                <c:ptCount val="1"/>
                <c:pt idx="0">
                  <c:v>n1q2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Graphs'!$E$21:$E$29</c:f>
              <c:numCache>
                <c:formatCode>General</c:formatCode>
                <c:ptCount val="9"/>
                <c:pt idx="0">
                  <c:v>2674</c:v>
                </c:pt>
                <c:pt idx="1">
                  <c:v>3026</c:v>
                </c:pt>
                <c:pt idx="2">
                  <c:v>3902</c:v>
                </c:pt>
                <c:pt idx="3">
                  <c:v>4912</c:v>
                </c:pt>
                <c:pt idx="4">
                  <c:v>7580</c:v>
                </c:pt>
                <c:pt idx="5">
                  <c:v>13909</c:v>
                </c:pt>
                <c:pt idx="6">
                  <c:v>27199</c:v>
                </c:pt>
                <c:pt idx="7">
                  <c:v>58243</c:v>
                </c:pt>
                <c:pt idx="8">
                  <c:v>183998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Graphs'!$L$20</c:f>
              <c:strCache>
                <c:ptCount val="1"/>
                <c:pt idx="0">
                  <c:v>n2q2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Graphs'!$L$21:$L$29</c:f>
              <c:numCache>
                <c:formatCode>General</c:formatCode>
                <c:ptCount val="9"/>
                <c:pt idx="0">
                  <c:v>2776</c:v>
                </c:pt>
                <c:pt idx="1">
                  <c:v>2967</c:v>
                </c:pt>
                <c:pt idx="2">
                  <c:v>3587</c:v>
                </c:pt>
                <c:pt idx="3">
                  <c:v>4870</c:v>
                </c:pt>
                <c:pt idx="4">
                  <c:v>7140</c:v>
                </c:pt>
                <c:pt idx="5">
                  <c:v>11908</c:v>
                </c:pt>
                <c:pt idx="6">
                  <c:v>23366</c:v>
                </c:pt>
                <c:pt idx="7">
                  <c:v>45943</c:v>
                </c:pt>
                <c:pt idx="8">
                  <c:v>137601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Graphs'!$S$20</c:f>
              <c:strCache>
                <c:ptCount val="1"/>
                <c:pt idx="0">
                  <c:v>n3q2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Graphs'!$S$21:$S$29</c:f>
              <c:numCache>
                <c:formatCode>General</c:formatCode>
                <c:ptCount val="9"/>
                <c:pt idx="0">
                  <c:v>2695</c:v>
                </c:pt>
                <c:pt idx="1">
                  <c:v>3107</c:v>
                </c:pt>
                <c:pt idx="2">
                  <c:v>3557</c:v>
                </c:pt>
                <c:pt idx="3">
                  <c:v>4711</c:v>
                </c:pt>
                <c:pt idx="4">
                  <c:v>6396</c:v>
                </c:pt>
                <c:pt idx="5">
                  <c:v>10839</c:v>
                </c:pt>
                <c:pt idx="6">
                  <c:v>19851</c:v>
                </c:pt>
                <c:pt idx="7">
                  <c:v>38595</c:v>
                </c:pt>
                <c:pt idx="8">
                  <c:v>113754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17968"/>
        <c:axId val="256718528"/>
      </c:scatterChart>
      <c:valAx>
        <c:axId val="2567179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718528"/>
        <c:crosses val="autoZero"/>
        <c:crossBetween val="midCat"/>
      </c:valAx>
      <c:valAx>
        <c:axId val="2567185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71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Graphs'!$AH$34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Graphs'!$AG$35:$AG$43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Graphs'!$AH$35:$AH$43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B-4B59-8F46-C8506F8DAD07}"/>
            </c:ext>
          </c:extLst>
        </c:ser>
        <c:ser>
          <c:idx val="1"/>
          <c:order val="1"/>
          <c:tx>
            <c:strRef>
              <c:f>'SPROT Graphs'!$AI$34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Graphs'!$AG$35:$AG$43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Graphs'!$AI$35:$AI$43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B-4B59-8F46-C8506F8DAD07}"/>
            </c:ext>
          </c:extLst>
        </c:ser>
        <c:ser>
          <c:idx val="2"/>
          <c:order val="2"/>
          <c:tx>
            <c:strRef>
              <c:f>'SPROT Graphs'!$AJ$34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Graphs'!$AG$35:$AG$43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Graphs'!$AJ$35:$AJ$43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B-4B59-8F46-C8506F8D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1727"/>
        <c:axId val="189830047"/>
      </c:scatterChart>
      <c:valAx>
        <c:axId val="18982172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30047"/>
        <c:crosses val="autoZero"/>
        <c:crossBetween val="midCat"/>
      </c:valAx>
      <c:valAx>
        <c:axId val="1898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k=1,q=1, SPROT</a:t>
            </a:r>
            <a:r>
              <a:rPr lang="en-US" altLang="ko-KR" baseline="0"/>
              <a:t> 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Graphs'!$C$65:$C$73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Graphs'!$D$65:$D$73</c:f>
              <c:numCache>
                <c:formatCode>General</c:formatCode>
                <c:ptCount val="9"/>
                <c:pt idx="0">
                  <c:v>2835</c:v>
                </c:pt>
                <c:pt idx="1">
                  <c:v>3145</c:v>
                </c:pt>
                <c:pt idx="2">
                  <c:v>4068</c:v>
                </c:pt>
                <c:pt idx="3">
                  <c:v>5922</c:v>
                </c:pt>
                <c:pt idx="4">
                  <c:v>9787</c:v>
                </c:pt>
                <c:pt idx="5">
                  <c:v>20004</c:v>
                </c:pt>
                <c:pt idx="6">
                  <c:v>39731</c:v>
                </c:pt>
                <c:pt idx="7">
                  <c:v>92220</c:v>
                </c:pt>
                <c:pt idx="8">
                  <c:v>301865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5-4793-9BAE-6EB0B3F7A070}"/>
            </c:ext>
          </c:extLst>
        </c:ser>
        <c:ser>
          <c:idx val="1"/>
          <c:order val="1"/>
          <c:tx>
            <c:strRef>
              <c:f>'SPROT Graphs'!$E$64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Graphs'!$C$65:$C$73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Graphs'!$E$65:$E$73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5-4793-9BAE-6EB0B3F7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45439"/>
        <c:axId val="2070742047"/>
      </c:scatterChart>
      <c:valAx>
        <c:axId val="1898454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742047"/>
        <c:crosses val="autoZero"/>
        <c:crossBetween val="midCat"/>
      </c:valAx>
      <c:valAx>
        <c:axId val="20707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k=1,q=5, SPROT 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Graphs'!$H$64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Graphs'!$G$65:$G$73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Graphs'!$H$65:$H$73</c:f>
              <c:numCache>
                <c:formatCode>General</c:formatCode>
                <c:ptCount val="9"/>
                <c:pt idx="0">
                  <c:v>2646</c:v>
                </c:pt>
                <c:pt idx="1">
                  <c:v>2799</c:v>
                </c:pt>
                <c:pt idx="2">
                  <c:v>3277</c:v>
                </c:pt>
                <c:pt idx="3">
                  <c:v>4134</c:v>
                </c:pt>
                <c:pt idx="4">
                  <c:v>4976</c:v>
                </c:pt>
                <c:pt idx="5">
                  <c:v>7039</c:v>
                </c:pt>
                <c:pt idx="6">
                  <c:v>11187</c:v>
                </c:pt>
                <c:pt idx="7">
                  <c:v>19241</c:v>
                </c:pt>
                <c:pt idx="8">
                  <c:v>45288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0-4095-9243-CCD843F0A749}"/>
            </c:ext>
          </c:extLst>
        </c:ser>
        <c:ser>
          <c:idx val="1"/>
          <c:order val="1"/>
          <c:tx>
            <c:strRef>
              <c:f>'SPROT Graphs'!$I$64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Graphs'!$G$65:$G$73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Graphs'!$I$65:$I$73</c:f>
              <c:numCache>
                <c:formatCode>General</c:formatCode>
                <c:ptCount val="9"/>
                <c:pt idx="0">
                  <c:v>3105</c:v>
                </c:pt>
                <c:pt idx="1">
                  <c:v>3757</c:v>
                </c:pt>
                <c:pt idx="2">
                  <c:v>4663</c:v>
                </c:pt>
                <c:pt idx="3">
                  <c:v>5026</c:v>
                </c:pt>
                <c:pt idx="4">
                  <c:v>6535</c:v>
                </c:pt>
                <c:pt idx="5">
                  <c:v>8197</c:v>
                </c:pt>
                <c:pt idx="6">
                  <c:v>11264</c:v>
                </c:pt>
                <c:pt idx="7">
                  <c:v>17148</c:v>
                </c:pt>
                <c:pt idx="8">
                  <c:v>28406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0-4095-9243-CCD843F0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4591"/>
        <c:axId val="381660431"/>
      </c:scatterChart>
      <c:valAx>
        <c:axId val="38166459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0431"/>
        <c:crosses val="autoZero"/>
        <c:crossBetween val="midCat"/>
      </c:valAx>
      <c:valAx>
        <c:axId val="3816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Graphs'!$C$20</c:f>
              <c:strCache>
                <c:ptCount val="1"/>
                <c:pt idx="0">
                  <c:v>l1q1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Graphs'!$C$21:$C$25</c:f>
              <c:numCache>
                <c:formatCode>General</c:formatCode>
                <c:ptCount val="5"/>
                <c:pt idx="0">
                  <c:v>1356</c:v>
                </c:pt>
                <c:pt idx="1">
                  <c:v>1645</c:v>
                </c:pt>
                <c:pt idx="2">
                  <c:v>1980</c:v>
                </c:pt>
                <c:pt idx="3">
                  <c:v>2872</c:v>
                </c:pt>
                <c:pt idx="4">
                  <c:v>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9-449F-9FA2-B25D94C01988}"/>
            </c:ext>
          </c:extLst>
        </c:ser>
        <c:ser>
          <c:idx val="1"/>
          <c:order val="1"/>
          <c:tx>
            <c:strRef>
              <c:f>'AOL Graphs'!$D$20</c:f>
              <c:strCache>
                <c:ptCount val="1"/>
                <c:pt idx="0">
                  <c:v>l1q2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Graphs'!$D$21:$D$25</c:f>
              <c:numCache>
                <c:formatCode>General</c:formatCode>
                <c:ptCount val="5"/>
                <c:pt idx="0">
                  <c:v>1486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9-449F-9FA2-B25D94C01988}"/>
            </c:ext>
          </c:extLst>
        </c:ser>
        <c:ser>
          <c:idx val="2"/>
          <c:order val="2"/>
          <c:tx>
            <c:strRef>
              <c:f>'AOL Graphs'!$E$20</c:f>
              <c:strCache>
                <c:ptCount val="1"/>
                <c:pt idx="0">
                  <c:v>l1q3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Graphs'!$E$21:$E$25</c:f>
              <c:numCache>
                <c:formatCode>General</c:formatCode>
                <c:ptCount val="5"/>
                <c:pt idx="0">
                  <c:v>1405</c:v>
                </c:pt>
                <c:pt idx="1">
                  <c:v>1579</c:v>
                </c:pt>
                <c:pt idx="2">
                  <c:v>2132</c:v>
                </c:pt>
                <c:pt idx="3">
                  <c:v>2381</c:v>
                </c:pt>
                <c:pt idx="4">
                  <c:v>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9-449F-9FA2-B25D94C01988}"/>
            </c:ext>
          </c:extLst>
        </c:ser>
        <c:ser>
          <c:idx val="3"/>
          <c:order val="3"/>
          <c:tx>
            <c:strRef>
              <c:f>'AOL Graphs'!$F$20</c:f>
              <c:strCache>
                <c:ptCount val="1"/>
                <c:pt idx="0">
                  <c:v>l1q4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Graphs'!$F$21:$F$25</c:f>
              <c:numCache>
                <c:formatCode>General</c:formatCode>
                <c:ptCount val="5"/>
                <c:pt idx="0">
                  <c:v>1727</c:v>
                </c:pt>
                <c:pt idx="1">
                  <c:v>2117</c:v>
                </c:pt>
                <c:pt idx="2">
                  <c:v>2728</c:v>
                </c:pt>
                <c:pt idx="3">
                  <c:v>3012</c:v>
                </c:pt>
                <c:pt idx="4">
                  <c:v>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99-449F-9FA2-B25D94C01988}"/>
            </c:ext>
          </c:extLst>
        </c:ser>
        <c:ser>
          <c:idx val="4"/>
          <c:order val="4"/>
          <c:tx>
            <c:strRef>
              <c:f>'AOL Graphs'!$G$20</c:f>
              <c:strCache>
                <c:ptCount val="1"/>
                <c:pt idx="0">
                  <c:v>l1q5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Graphs'!$G$21:$G$25</c:f>
              <c:numCache>
                <c:formatCode>General</c:formatCode>
                <c:ptCount val="5"/>
                <c:pt idx="0">
                  <c:v>2185</c:v>
                </c:pt>
                <c:pt idx="1">
                  <c:v>2527</c:v>
                </c:pt>
                <c:pt idx="2">
                  <c:v>3425</c:v>
                </c:pt>
                <c:pt idx="3">
                  <c:v>4638</c:v>
                </c:pt>
                <c:pt idx="4">
                  <c:v>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99-449F-9FA2-B25D94C01988}"/>
            </c:ext>
          </c:extLst>
        </c:ser>
        <c:ser>
          <c:idx val="5"/>
          <c:order val="5"/>
          <c:tx>
            <c:strRef>
              <c:f>'AOL Graphs'!$H$20</c:f>
              <c:strCache>
                <c:ptCount val="1"/>
                <c:pt idx="0">
                  <c:v>l1q6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Graphs'!$H$21:$H$25</c:f>
              <c:numCache>
                <c:formatCode>General</c:formatCode>
                <c:ptCount val="5"/>
                <c:pt idx="0">
                  <c:v>2707</c:v>
                </c:pt>
                <c:pt idx="1">
                  <c:v>2988</c:v>
                </c:pt>
                <c:pt idx="2">
                  <c:v>4750</c:v>
                </c:pt>
                <c:pt idx="3">
                  <c:v>5928</c:v>
                </c:pt>
                <c:pt idx="4">
                  <c:v>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99-449F-9FA2-B25D94C01988}"/>
            </c:ext>
          </c:extLst>
        </c:ser>
        <c:ser>
          <c:idx val="6"/>
          <c:order val="6"/>
          <c:tx>
            <c:strRef>
              <c:f>'AOL Graphs'!$I$20</c:f>
              <c:strCache>
                <c:ptCount val="1"/>
                <c:pt idx="0">
                  <c:v>l1q7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Graphs'!$I$21:$I$25</c:f>
              <c:numCache>
                <c:formatCode>General</c:formatCode>
                <c:ptCount val="5"/>
                <c:pt idx="0">
                  <c:v>3000</c:v>
                </c:pt>
                <c:pt idx="1">
                  <c:v>3365</c:v>
                </c:pt>
                <c:pt idx="2">
                  <c:v>5597</c:v>
                </c:pt>
                <c:pt idx="3">
                  <c:v>6628</c:v>
                </c:pt>
                <c:pt idx="4">
                  <c:v>10887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99-449F-9FA2-B25D94C0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8512"/>
        <c:axId val="240149072"/>
      </c:scatterChart>
      <c:valAx>
        <c:axId val="2401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9072"/>
        <c:crosses val="autoZero"/>
        <c:crossBetween val="midCat"/>
      </c:valAx>
      <c:valAx>
        <c:axId val="240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9056"/>
        <c:axId val="163330496"/>
      </c:scatterChart>
      <c:valAx>
        <c:axId val="16281905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0496"/>
        <c:crosses val="autoZero"/>
        <c:crossBetween val="midCat"/>
      </c:valAx>
      <c:valAx>
        <c:axId val="163330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Graphs'!$J$20</c:f>
              <c:strCache>
                <c:ptCount val="1"/>
                <c:pt idx="0">
                  <c:v>l2q1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Graphs'!$J$21:$J$25</c:f>
              <c:numCache>
                <c:formatCode>General</c:formatCode>
                <c:ptCount val="5"/>
                <c:pt idx="0">
                  <c:v>1402</c:v>
                </c:pt>
                <c:pt idx="1">
                  <c:v>1595</c:v>
                </c:pt>
                <c:pt idx="2">
                  <c:v>2062</c:v>
                </c:pt>
                <c:pt idx="3">
                  <c:v>2644</c:v>
                </c:pt>
                <c:pt idx="4">
                  <c:v>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6-4B19-9BBC-ECFBCA28B27B}"/>
            </c:ext>
          </c:extLst>
        </c:ser>
        <c:ser>
          <c:idx val="1"/>
          <c:order val="1"/>
          <c:tx>
            <c:strRef>
              <c:f>'AOL Graphs'!$K$20</c:f>
              <c:strCache>
                <c:ptCount val="1"/>
                <c:pt idx="0">
                  <c:v>l2q2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Graphs'!$K$21:$K$25</c:f>
              <c:numCache>
                <c:formatCode>General</c:formatCode>
                <c:ptCount val="5"/>
                <c:pt idx="0">
                  <c:v>1537</c:v>
                </c:pt>
                <c:pt idx="1">
                  <c:v>1648</c:v>
                </c:pt>
                <c:pt idx="2">
                  <c:v>2116</c:v>
                </c:pt>
                <c:pt idx="3">
                  <c:v>2455</c:v>
                </c:pt>
                <c:pt idx="4">
                  <c:v>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6-4B19-9BBC-ECFBCA28B27B}"/>
            </c:ext>
          </c:extLst>
        </c:ser>
        <c:ser>
          <c:idx val="2"/>
          <c:order val="2"/>
          <c:tx>
            <c:strRef>
              <c:f>'AOL Graphs'!$L$20</c:f>
              <c:strCache>
                <c:ptCount val="1"/>
                <c:pt idx="0">
                  <c:v>l2q3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Graphs'!$L$21:$L$25</c:f>
              <c:numCache>
                <c:formatCode>General</c:formatCode>
                <c:ptCount val="5"/>
                <c:pt idx="0">
                  <c:v>1650</c:v>
                </c:pt>
                <c:pt idx="1">
                  <c:v>2207</c:v>
                </c:pt>
                <c:pt idx="2">
                  <c:v>2595</c:v>
                </c:pt>
                <c:pt idx="3">
                  <c:v>3065</c:v>
                </c:pt>
                <c:pt idx="4">
                  <c:v>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6-4B19-9BBC-ECFBCA28B27B}"/>
            </c:ext>
          </c:extLst>
        </c:ser>
        <c:ser>
          <c:idx val="3"/>
          <c:order val="3"/>
          <c:tx>
            <c:strRef>
              <c:f>'AOL Graphs'!$M$20</c:f>
              <c:strCache>
                <c:ptCount val="1"/>
                <c:pt idx="0">
                  <c:v>l2q4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Graphs'!$M$21:$M$25</c:f>
              <c:numCache>
                <c:formatCode>General</c:formatCode>
                <c:ptCount val="5"/>
                <c:pt idx="0">
                  <c:v>2231</c:v>
                </c:pt>
                <c:pt idx="1">
                  <c:v>2643</c:v>
                </c:pt>
                <c:pt idx="2">
                  <c:v>3290</c:v>
                </c:pt>
                <c:pt idx="3">
                  <c:v>4905</c:v>
                </c:pt>
                <c:pt idx="4">
                  <c:v>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6-4B19-9BBC-ECFBCA28B27B}"/>
            </c:ext>
          </c:extLst>
        </c:ser>
        <c:ser>
          <c:idx val="4"/>
          <c:order val="4"/>
          <c:tx>
            <c:strRef>
              <c:f>'AOL Graphs'!$N$20</c:f>
              <c:strCache>
                <c:ptCount val="1"/>
                <c:pt idx="0">
                  <c:v>l2q5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Graphs'!$N$21:$N$25</c:f>
              <c:numCache>
                <c:formatCode>General</c:formatCode>
                <c:ptCount val="5"/>
                <c:pt idx="0">
                  <c:v>2635</c:v>
                </c:pt>
                <c:pt idx="1">
                  <c:v>3288</c:v>
                </c:pt>
                <c:pt idx="2">
                  <c:v>5196</c:v>
                </c:pt>
                <c:pt idx="3">
                  <c:v>6102</c:v>
                </c:pt>
                <c:pt idx="4">
                  <c:v>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86-4B19-9BBC-ECFBCA28B27B}"/>
            </c:ext>
          </c:extLst>
        </c:ser>
        <c:ser>
          <c:idx val="5"/>
          <c:order val="5"/>
          <c:tx>
            <c:strRef>
              <c:f>'AOL Graphs'!$O$20</c:f>
              <c:strCache>
                <c:ptCount val="1"/>
                <c:pt idx="0">
                  <c:v>l2q6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Graphs'!$O$21:$O$25</c:f>
              <c:numCache>
                <c:formatCode>General</c:formatCode>
                <c:ptCount val="5"/>
                <c:pt idx="0">
                  <c:v>3127</c:v>
                </c:pt>
                <c:pt idx="1">
                  <c:v>4403</c:v>
                </c:pt>
                <c:pt idx="2">
                  <c:v>5983</c:v>
                </c:pt>
                <c:pt idx="3">
                  <c:v>9043</c:v>
                </c:pt>
                <c:pt idx="4">
                  <c:v>24139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86-4B19-9BBC-ECFBCA28B27B}"/>
            </c:ext>
          </c:extLst>
        </c:ser>
        <c:ser>
          <c:idx val="6"/>
          <c:order val="6"/>
          <c:tx>
            <c:strRef>
              <c:f>'AOL Graphs'!$P$20</c:f>
              <c:strCache>
                <c:ptCount val="1"/>
                <c:pt idx="0">
                  <c:v>l2q7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Graphs'!$P$21:$P$25</c:f>
              <c:numCache>
                <c:formatCode>General</c:formatCode>
                <c:ptCount val="5"/>
                <c:pt idx="0">
                  <c:v>3876</c:v>
                </c:pt>
                <c:pt idx="1">
                  <c:v>5111</c:v>
                </c:pt>
                <c:pt idx="2">
                  <c:v>7404</c:v>
                </c:pt>
                <c:pt idx="3">
                  <c:v>11015</c:v>
                </c:pt>
                <c:pt idx="4">
                  <c:v>24915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86-4B19-9BBC-ECFBCA28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35600"/>
        <c:axId val="240336160"/>
      </c:scatterChart>
      <c:valAx>
        <c:axId val="2403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36160"/>
        <c:crosses val="autoZero"/>
        <c:crossBetween val="midCat"/>
      </c:valAx>
      <c:valAx>
        <c:axId val="2403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E-444A-A61F-6A1C5CA52347}"/>
            </c:ext>
          </c:extLst>
        </c:ser>
        <c:ser>
          <c:idx val="1"/>
          <c:order val="1"/>
          <c:tx>
            <c:strRef>
              <c:f>'AOL Graphs'!$D$3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Graphs'!$D$4:$D$8</c:f>
              <c:numCache>
                <c:formatCode>General</c:formatCode>
                <c:ptCount val="5"/>
                <c:pt idx="0">
                  <c:v>2102</c:v>
                </c:pt>
                <c:pt idx="1">
                  <c:v>2571</c:v>
                </c:pt>
                <c:pt idx="2">
                  <c:v>2846</c:v>
                </c:pt>
                <c:pt idx="3">
                  <c:v>3500</c:v>
                </c:pt>
                <c:pt idx="4">
                  <c:v>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E-444A-A61F-6A1C5CA52347}"/>
            </c:ext>
          </c:extLst>
        </c:ser>
        <c:ser>
          <c:idx val="2"/>
          <c:order val="2"/>
          <c:tx>
            <c:strRef>
              <c:f>'AOL Graphs'!$E$3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Graphs'!$E$4:$E$8</c:f>
              <c:numCache>
                <c:formatCode>General</c:formatCode>
                <c:ptCount val="5"/>
                <c:pt idx="0">
                  <c:v>2322</c:v>
                </c:pt>
                <c:pt idx="1">
                  <c:v>3200</c:v>
                </c:pt>
                <c:pt idx="2">
                  <c:v>3210</c:v>
                </c:pt>
                <c:pt idx="3">
                  <c:v>4663</c:v>
                </c:pt>
                <c:pt idx="4">
                  <c:v>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E-444A-A61F-6A1C5CA52347}"/>
            </c:ext>
          </c:extLst>
        </c:ser>
        <c:ser>
          <c:idx val="3"/>
          <c:order val="3"/>
          <c:tx>
            <c:strRef>
              <c:f>'AOL Graphs'!$F$3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Graphs'!$F$4:$F$8</c:f>
              <c:numCache>
                <c:formatCode>General</c:formatCode>
                <c:ptCount val="5"/>
                <c:pt idx="0">
                  <c:v>3146</c:v>
                </c:pt>
                <c:pt idx="1">
                  <c:v>3919</c:v>
                </c:pt>
                <c:pt idx="2">
                  <c:v>4975</c:v>
                </c:pt>
                <c:pt idx="3">
                  <c:v>6593</c:v>
                </c:pt>
                <c:pt idx="4">
                  <c:v>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E-444A-A61F-6A1C5CA52347}"/>
            </c:ext>
          </c:extLst>
        </c:ser>
        <c:ser>
          <c:idx val="4"/>
          <c:order val="4"/>
          <c:tx>
            <c:strRef>
              <c:f>'AOL Graphs'!$G$3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Graphs'!$G$4:$G$8</c:f>
              <c:numCache>
                <c:formatCode>General</c:formatCode>
                <c:ptCount val="5"/>
                <c:pt idx="0">
                  <c:v>3644</c:v>
                </c:pt>
                <c:pt idx="1">
                  <c:v>4515</c:v>
                </c:pt>
                <c:pt idx="2">
                  <c:v>6587</c:v>
                </c:pt>
                <c:pt idx="3">
                  <c:v>9262</c:v>
                </c:pt>
                <c:pt idx="4">
                  <c:v>14354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9E-444A-A61F-6A1C5CA5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1200"/>
        <c:axId val="240341760"/>
      </c:scatterChart>
      <c:valAx>
        <c:axId val="24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760"/>
        <c:crosses val="autoZero"/>
        <c:crossBetween val="midCat"/>
      </c:valAx>
      <c:valAx>
        <c:axId val="240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Graphs'!$R$30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Graphs'!$R$31:$R$35</c:f>
              <c:numCache>
                <c:formatCode>General</c:formatCode>
                <c:ptCount val="5"/>
                <c:pt idx="0">
                  <c:v>1356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A-4DA0-A811-469090FC3F86}"/>
            </c:ext>
          </c:extLst>
        </c:ser>
        <c:ser>
          <c:idx val="1"/>
          <c:order val="1"/>
          <c:tx>
            <c:strRef>
              <c:f>'AOL Graphs'!$S$30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Graphs'!$S$31:$S$35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A-4DA0-A811-469090FC3F86}"/>
            </c:ext>
          </c:extLst>
        </c:ser>
        <c:ser>
          <c:idx val="2"/>
          <c:order val="2"/>
          <c:tx>
            <c:strRef>
              <c:f>'AOL Graphs'!$T$30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Graphs'!$T$31:$T$35</c:f>
              <c:numCache>
                <c:formatCode>General</c:formatCode>
                <c:ptCount val="5"/>
                <c:pt idx="0">
                  <c:v>3097</c:v>
                </c:pt>
                <c:pt idx="1">
                  <c:v>4810</c:v>
                </c:pt>
                <c:pt idx="2">
                  <c:v>6388</c:v>
                </c:pt>
                <c:pt idx="3">
                  <c:v>20816</c:v>
                </c:pt>
                <c:pt idx="4">
                  <c:v>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6-4925-B170-71020DE4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5120"/>
        <c:axId val="240345680"/>
      </c:scatterChart>
      <c:valAx>
        <c:axId val="240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5680"/>
        <c:crosses val="autoZero"/>
        <c:crossBetween val="midCat"/>
      </c:valAx>
      <c:valAx>
        <c:axId val="2403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2-49F2-B19C-4CD5C94A4BC1}"/>
            </c:ext>
          </c:extLst>
        </c:ser>
        <c:ser>
          <c:idx val="1"/>
          <c:order val="1"/>
          <c:tx>
            <c:strRef>
              <c:f>'AOL Graphs'!$I$3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Graphs'!$I$4:$I$8</c:f>
              <c:numCache>
                <c:formatCode>General</c:formatCode>
                <c:ptCount val="5"/>
                <c:pt idx="0">
                  <c:v>1997</c:v>
                </c:pt>
                <c:pt idx="1">
                  <c:v>2714</c:v>
                </c:pt>
                <c:pt idx="2">
                  <c:v>2993</c:v>
                </c:pt>
                <c:pt idx="3">
                  <c:v>4011</c:v>
                </c:pt>
                <c:pt idx="4">
                  <c:v>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2-49F2-B19C-4CD5C94A4BC1}"/>
            </c:ext>
          </c:extLst>
        </c:ser>
        <c:ser>
          <c:idx val="2"/>
          <c:order val="2"/>
          <c:tx>
            <c:strRef>
              <c:f>'AOL Graphs'!$J$3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Graphs'!$J$4:$J$8</c:f>
              <c:numCache>
                <c:formatCode>General</c:formatCode>
                <c:ptCount val="5"/>
                <c:pt idx="0">
                  <c:v>2816</c:v>
                </c:pt>
                <c:pt idx="1">
                  <c:v>3046</c:v>
                </c:pt>
                <c:pt idx="2">
                  <c:v>3672</c:v>
                </c:pt>
                <c:pt idx="3">
                  <c:v>4930</c:v>
                </c:pt>
                <c:pt idx="4">
                  <c:v>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2-49F2-B19C-4CD5C94A4BC1}"/>
            </c:ext>
          </c:extLst>
        </c:ser>
        <c:ser>
          <c:idx val="3"/>
          <c:order val="3"/>
          <c:tx>
            <c:strRef>
              <c:f>'AOL Graphs'!$K$3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Graphs'!$K$4:$K$8</c:f>
              <c:numCache>
                <c:formatCode>General</c:formatCode>
                <c:ptCount val="5"/>
                <c:pt idx="0">
                  <c:v>2909</c:v>
                </c:pt>
                <c:pt idx="1">
                  <c:v>3808</c:v>
                </c:pt>
                <c:pt idx="2">
                  <c:v>5197</c:v>
                </c:pt>
                <c:pt idx="3">
                  <c:v>6899</c:v>
                </c:pt>
                <c:pt idx="4">
                  <c:v>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2-49F2-B19C-4CD5C94A4BC1}"/>
            </c:ext>
          </c:extLst>
        </c:ser>
        <c:ser>
          <c:idx val="4"/>
          <c:order val="4"/>
          <c:tx>
            <c:strRef>
              <c:f>'AOL Graphs'!$L$3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Graphs'!$L$4:$L$8</c:f>
              <c:numCache>
                <c:formatCode>General</c:formatCode>
                <c:ptCount val="5"/>
                <c:pt idx="0">
                  <c:v>3665</c:v>
                </c:pt>
                <c:pt idx="1">
                  <c:v>5032</c:v>
                </c:pt>
                <c:pt idx="2">
                  <c:v>6474</c:v>
                </c:pt>
                <c:pt idx="3">
                  <c:v>9590</c:v>
                </c:pt>
                <c:pt idx="4">
                  <c:v>15238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2-49F2-B19C-4CD5C94A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91600"/>
        <c:axId val="240892160"/>
      </c:scatterChart>
      <c:valAx>
        <c:axId val="2408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92160"/>
        <c:crosses val="autoZero"/>
        <c:crossBetween val="midCat"/>
      </c:valAx>
      <c:valAx>
        <c:axId val="240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0-436F-8890-56698CF9E11F}"/>
            </c:ext>
          </c:extLst>
        </c:ser>
        <c:ser>
          <c:idx val="1"/>
          <c:order val="1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0-436F-8890-56698CF9E11F}"/>
            </c:ext>
          </c:extLst>
        </c:ser>
        <c:ser>
          <c:idx val="2"/>
          <c:order val="2"/>
          <c:tx>
            <c:strRef>
              <c:f>'AOL Graphs'!$M$3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Graphs'!$M$4:$M$8</c:f>
              <c:numCache>
                <c:formatCode>General</c:formatCode>
                <c:ptCount val="5"/>
                <c:pt idx="0">
                  <c:v>1867</c:v>
                </c:pt>
                <c:pt idx="1">
                  <c:v>2361</c:v>
                </c:pt>
                <c:pt idx="2">
                  <c:v>2951</c:v>
                </c:pt>
                <c:pt idx="3">
                  <c:v>4066</c:v>
                </c:pt>
                <c:pt idx="4">
                  <c:v>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0-436F-8890-56698CF9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43808"/>
        <c:axId val="241144368"/>
      </c:scatterChart>
      <c:valAx>
        <c:axId val="2411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1144368"/>
        <c:crosses val="autoZero"/>
        <c:crossBetween val="midCat"/>
      </c:valAx>
      <c:valAx>
        <c:axId val="241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114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Graphs'!$M$3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Graphs'!$M$4:$M$8</c:f>
              <c:numCache>
                <c:formatCode>General</c:formatCode>
                <c:ptCount val="5"/>
                <c:pt idx="0">
                  <c:v>1867</c:v>
                </c:pt>
                <c:pt idx="1">
                  <c:v>2361</c:v>
                </c:pt>
                <c:pt idx="2">
                  <c:v>2951</c:v>
                </c:pt>
                <c:pt idx="3">
                  <c:v>4066</c:v>
                </c:pt>
                <c:pt idx="4">
                  <c:v>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2-49F2-B19C-4CD5C94A4BC1}"/>
            </c:ext>
          </c:extLst>
        </c:ser>
        <c:ser>
          <c:idx val="1"/>
          <c:order val="1"/>
          <c:tx>
            <c:strRef>
              <c:f>'AOL Graphs'!$N$3</c:f>
              <c:strCache>
                <c:ptCount val="1"/>
                <c:pt idx="0">
                  <c:v>K3q2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Graphs'!$N$4:$N$8</c:f>
              <c:numCache>
                <c:formatCode>General</c:formatCode>
                <c:ptCount val="5"/>
                <c:pt idx="0">
                  <c:v>1945</c:v>
                </c:pt>
                <c:pt idx="1">
                  <c:v>2541</c:v>
                </c:pt>
                <c:pt idx="2">
                  <c:v>3236</c:v>
                </c:pt>
                <c:pt idx="3">
                  <c:v>3917</c:v>
                </c:pt>
                <c:pt idx="4">
                  <c:v>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2-49F2-B19C-4CD5C94A4BC1}"/>
            </c:ext>
          </c:extLst>
        </c:ser>
        <c:ser>
          <c:idx val="2"/>
          <c:order val="2"/>
          <c:tx>
            <c:strRef>
              <c:f>'AOL Graphs'!$O$3</c:f>
              <c:strCache>
                <c:ptCount val="1"/>
                <c:pt idx="0">
                  <c:v>K3q3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Graphs'!$O$4:$O$8</c:f>
              <c:numCache>
                <c:formatCode>General</c:formatCode>
                <c:ptCount val="5"/>
                <c:pt idx="0">
                  <c:v>2694</c:v>
                </c:pt>
                <c:pt idx="1">
                  <c:v>3344</c:v>
                </c:pt>
                <c:pt idx="2">
                  <c:v>4153</c:v>
                </c:pt>
                <c:pt idx="3">
                  <c:v>5585</c:v>
                </c:pt>
                <c:pt idx="4">
                  <c:v>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2-49F2-B19C-4CD5C94A4BC1}"/>
            </c:ext>
          </c:extLst>
        </c:ser>
        <c:ser>
          <c:idx val="3"/>
          <c:order val="3"/>
          <c:tx>
            <c:strRef>
              <c:f>'AOL Graphs'!$P$3</c:f>
              <c:strCache>
                <c:ptCount val="1"/>
                <c:pt idx="0">
                  <c:v>K3q4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Graphs'!$P$4:$P$8</c:f>
              <c:numCache>
                <c:formatCode>General</c:formatCode>
                <c:ptCount val="5"/>
                <c:pt idx="0">
                  <c:v>2820</c:v>
                </c:pt>
                <c:pt idx="1">
                  <c:v>4128</c:v>
                </c:pt>
                <c:pt idx="2">
                  <c:v>5774</c:v>
                </c:pt>
                <c:pt idx="3">
                  <c:v>6794</c:v>
                </c:pt>
                <c:pt idx="4">
                  <c:v>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2-49F2-B19C-4CD5C94A4BC1}"/>
            </c:ext>
          </c:extLst>
        </c:ser>
        <c:ser>
          <c:idx val="4"/>
          <c:order val="4"/>
          <c:tx>
            <c:strRef>
              <c:f>'AOL Graphs'!$Q$3</c:f>
              <c:strCache>
                <c:ptCount val="1"/>
                <c:pt idx="0">
                  <c:v>K3q5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Graphs'!$Q$4:$Q$8</c:f>
              <c:numCache>
                <c:formatCode>General</c:formatCode>
                <c:ptCount val="5"/>
                <c:pt idx="0">
                  <c:v>3744</c:v>
                </c:pt>
                <c:pt idx="1">
                  <c:v>5395</c:v>
                </c:pt>
                <c:pt idx="2">
                  <c:v>6849</c:v>
                </c:pt>
                <c:pt idx="3">
                  <c:v>10016</c:v>
                </c:pt>
                <c:pt idx="4">
                  <c:v>16018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2-49F2-B19C-4CD5C94A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4640"/>
        <c:axId val="88195200"/>
      </c:scatterChart>
      <c:valAx>
        <c:axId val="881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95200"/>
        <c:crosses val="autoZero"/>
        <c:crossBetween val="midCat"/>
      </c:valAx>
      <c:valAx>
        <c:axId val="881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Graphs'!$S$56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Graphs'!$R$57:$R$61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Graphs'!$S$57:$S$61</c:f>
              <c:numCache>
                <c:formatCode>General</c:formatCode>
                <c:ptCount val="5"/>
                <c:pt idx="0">
                  <c:v>1376</c:v>
                </c:pt>
                <c:pt idx="1">
                  <c:v>1474</c:v>
                </c:pt>
                <c:pt idx="2">
                  <c:v>1783</c:v>
                </c:pt>
                <c:pt idx="3">
                  <c:v>2123</c:v>
                </c:pt>
                <c:pt idx="4">
                  <c:v>2435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0-4019-A7B4-F17FF81B03F5}"/>
            </c:ext>
          </c:extLst>
        </c:ser>
        <c:ser>
          <c:idx val="1"/>
          <c:order val="1"/>
          <c:tx>
            <c:strRef>
              <c:f>'AOL Graphs'!$T$56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Graphs'!$R$57:$R$61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Graphs'!$T$57:$T$61</c:f>
              <c:numCache>
                <c:formatCode>General</c:formatCode>
                <c:ptCount val="5"/>
                <c:pt idx="0">
                  <c:v>1558</c:v>
                </c:pt>
                <c:pt idx="1">
                  <c:v>1689</c:v>
                </c:pt>
                <c:pt idx="2">
                  <c:v>2067</c:v>
                </c:pt>
                <c:pt idx="3">
                  <c:v>2362</c:v>
                </c:pt>
                <c:pt idx="4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B0-4019-A7B4-F17FF81B03F5}"/>
            </c:ext>
          </c:extLst>
        </c:ser>
        <c:ser>
          <c:idx val="2"/>
          <c:order val="2"/>
          <c:tx>
            <c:strRef>
              <c:f>'AOL Graphs'!$U$56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Graphs'!$R$57:$R$61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Graphs'!$U$57:$U$61</c:f>
              <c:numCache>
                <c:formatCode>General</c:formatCode>
                <c:ptCount val="5"/>
                <c:pt idx="0">
                  <c:v>1860</c:v>
                </c:pt>
                <c:pt idx="1">
                  <c:v>1941</c:v>
                </c:pt>
                <c:pt idx="2">
                  <c:v>2306</c:v>
                </c:pt>
                <c:pt idx="3">
                  <c:v>3320</c:v>
                </c:pt>
                <c:pt idx="4">
                  <c:v>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B0-4019-A7B4-F17FF81B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8799"/>
        <c:axId val="189839199"/>
      </c:scatterChart>
      <c:valAx>
        <c:axId val="18982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39199"/>
        <c:crosses val="autoZero"/>
        <c:crossBetween val="midCat"/>
      </c:valAx>
      <c:valAx>
        <c:axId val="1898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K=1, q=1, AOL,</a:t>
            </a:r>
            <a:r>
              <a:rPr lang="en-US" altLang="ko-KR" baseline="0"/>
              <a:t>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Graphs'!$C$27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Graphs'!$B$28:$B$32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Graphs'!$C$28:$C$32</c:f>
              <c:numCache>
                <c:formatCode>General</c:formatCode>
                <c:ptCount val="5"/>
                <c:pt idx="0">
                  <c:v>1356</c:v>
                </c:pt>
                <c:pt idx="1">
                  <c:v>1645</c:v>
                </c:pt>
                <c:pt idx="2">
                  <c:v>1980</c:v>
                </c:pt>
                <c:pt idx="3">
                  <c:v>2872</c:v>
                </c:pt>
                <c:pt idx="4">
                  <c:v>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3-4923-A192-890D600D92CC}"/>
            </c:ext>
          </c:extLst>
        </c:ser>
        <c:ser>
          <c:idx val="1"/>
          <c:order val="1"/>
          <c:tx>
            <c:strRef>
              <c:f>'AOL Graphs'!$D$27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Graphs'!$B$28:$B$32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Graphs'!$D$28:$D$32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3-4923-A192-890D600D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5423"/>
        <c:axId val="381665839"/>
      </c:scatterChart>
      <c:valAx>
        <c:axId val="3816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5839"/>
        <c:crosses val="autoZero"/>
        <c:crossBetween val="midCat"/>
      </c:valAx>
      <c:valAx>
        <c:axId val="3816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K=1, q=2, AOL,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Graphs'!$G$27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Graphs'!$F$28:$F$32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Graphs'!$G$28:$G$32</c:f>
              <c:numCache>
                <c:formatCode>General</c:formatCode>
                <c:ptCount val="5"/>
                <c:pt idx="0">
                  <c:v>1486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4-4CF6-8620-DF8D7B3B4DB0}"/>
            </c:ext>
          </c:extLst>
        </c:ser>
        <c:ser>
          <c:idx val="1"/>
          <c:order val="1"/>
          <c:tx>
            <c:strRef>
              <c:f>'AOL Graphs'!$H$27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Graphs'!$F$28:$F$32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Graphs'!$H$28:$H$32</c:f>
              <c:numCache>
                <c:formatCode>General</c:formatCode>
                <c:ptCount val="5"/>
                <c:pt idx="0">
                  <c:v>2102</c:v>
                </c:pt>
                <c:pt idx="1">
                  <c:v>2571</c:v>
                </c:pt>
                <c:pt idx="2">
                  <c:v>2846</c:v>
                </c:pt>
                <c:pt idx="3">
                  <c:v>3500</c:v>
                </c:pt>
                <c:pt idx="4">
                  <c:v>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4-4CF6-8620-DF8D7B3B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7087"/>
        <c:axId val="381667919"/>
      </c:scatterChart>
      <c:valAx>
        <c:axId val="3816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7919"/>
        <c:crosses val="autoZero"/>
        <c:crossBetween val="midCat"/>
      </c:valAx>
      <c:valAx>
        <c:axId val="3816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'USPS Graphs'!$C$4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'USPS Graphs'!$B$5:$B$15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'USPS Graphs'!$C$5:$C$15</c:f>
              <c:numCache>
                <c:formatCode>General</c:formatCode>
                <c:ptCount val="11"/>
                <c:pt idx="0">
                  <c:v>800</c:v>
                </c:pt>
                <c:pt idx="1">
                  <c:v>1081</c:v>
                </c:pt>
                <c:pt idx="2">
                  <c:v>1709</c:v>
                </c:pt>
                <c:pt idx="3">
                  <c:v>2341</c:v>
                </c:pt>
                <c:pt idx="4">
                  <c:v>3224</c:v>
                </c:pt>
                <c:pt idx="5">
                  <c:v>5188</c:v>
                </c:pt>
                <c:pt idx="6">
                  <c:v>8957</c:v>
                </c:pt>
                <c:pt idx="7">
                  <c:v>15390</c:v>
                </c:pt>
                <c:pt idx="8">
                  <c:v>31142</c:v>
                </c:pt>
                <c:pt idx="9">
                  <c:v>71334</c:v>
                </c:pt>
                <c:pt idx="10">
                  <c:v>161135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F-49C4-9B11-7C5710D6CD91}"/>
            </c:ext>
          </c:extLst>
        </c:ser>
        <c:ser>
          <c:idx val="1"/>
          <c:order val="1"/>
          <c:tx>
            <c:strRef>
              <c:f>'USPS Graphs'!$D$4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'USPS Graphs'!$B$5:$B$15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'USPS Graphs'!$D$5:$D$15</c:f>
              <c:numCache>
                <c:formatCode>General</c:formatCode>
                <c:ptCount val="11"/>
                <c:pt idx="0">
                  <c:v>884</c:v>
                </c:pt>
                <c:pt idx="1">
                  <c:v>1503</c:v>
                </c:pt>
                <c:pt idx="2">
                  <c:v>2016</c:v>
                </c:pt>
                <c:pt idx="3">
                  <c:v>2643</c:v>
                </c:pt>
                <c:pt idx="4">
                  <c:v>3229</c:v>
                </c:pt>
                <c:pt idx="5">
                  <c:v>4546</c:v>
                </c:pt>
                <c:pt idx="6">
                  <c:v>6683</c:v>
                </c:pt>
                <c:pt idx="7">
                  <c:v>10128</c:v>
                </c:pt>
                <c:pt idx="8">
                  <c:v>16999</c:v>
                </c:pt>
                <c:pt idx="9">
                  <c:v>25841</c:v>
                </c:pt>
                <c:pt idx="10">
                  <c:v>51381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F-49C4-9B11-7C5710D6CD91}"/>
            </c:ext>
          </c:extLst>
        </c:ser>
        <c:ser>
          <c:idx val="2"/>
          <c:order val="2"/>
          <c:tx>
            <c:strRef>
              <c:f>'USPS Graphs'!$E$4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'USPS Graphs'!$B$5:$B$15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'USPS Graphs'!$E$5:$E$15</c:f>
              <c:numCache>
                <c:formatCode>General</c:formatCode>
                <c:ptCount val="11"/>
                <c:pt idx="0">
                  <c:v>523</c:v>
                </c:pt>
                <c:pt idx="1">
                  <c:v>570</c:v>
                </c:pt>
                <c:pt idx="2">
                  <c:v>786</c:v>
                </c:pt>
                <c:pt idx="3">
                  <c:v>1060</c:v>
                </c:pt>
                <c:pt idx="4">
                  <c:v>1428</c:v>
                </c:pt>
                <c:pt idx="5">
                  <c:v>2181</c:v>
                </c:pt>
                <c:pt idx="6">
                  <c:v>2991</c:v>
                </c:pt>
                <c:pt idx="7">
                  <c:v>4668</c:v>
                </c:pt>
                <c:pt idx="8">
                  <c:v>7246</c:v>
                </c:pt>
                <c:pt idx="9">
                  <c:v>11123</c:v>
                </c:pt>
                <c:pt idx="10">
                  <c:v>17909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AF-49C4-9B11-7C5710D6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0063"/>
        <c:axId val="189819647"/>
      </c:scatterChart>
      <c:valAx>
        <c:axId val="1898200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19647"/>
        <c:crosses val="autoZero"/>
        <c:crossBetween val="midCat"/>
      </c:valAx>
      <c:valAx>
        <c:axId val="1898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4416"/>
        <c:axId val="163334976"/>
      </c:scatterChart>
      <c:valAx>
        <c:axId val="1633344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4976"/>
        <c:crosses val="autoZero"/>
        <c:crossBetween val="midCat"/>
      </c:valAx>
      <c:valAx>
        <c:axId val="16333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'USPS Graphs'!$C$19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'USPS Graphs'!$B$20:$B$29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'USPS Graphs'!$C$20:$C$29</c:f>
              <c:numCache>
                <c:formatCode>General</c:formatCode>
                <c:ptCount val="10"/>
                <c:pt idx="0">
                  <c:v>949</c:v>
                </c:pt>
                <c:pt idx="1">
                  <c:v>1275</c:v>
                </c:pt>
                <c:pt idx="2">
                  <c:v>2015</c:v>
                </c:pt>
                <c:pt idx="3">
                  <c:v>3153</c:v>
                </c:pt>
                <c:pt idx="4">
                  <c:v>5172</c:v>
                </c:pt>
                <c:pt idx="5">
                  <c:v>9074</c:v>
                </c:pt>
                <c:pt idx="6">
                  <c:v>17045</c:v>
                </c:pt>
                <c:pt idx="7">
                  <c:v>34448</c:v>
                </c:pt>
                <c:pt idx="8">
                  <c:v>86910</c:v>
                </c:pt>
                <c:pt idx="9">
                  <c:v>199980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B-4EAE-A6BE-A61C92287318}"/>
            </c:ext>
          </c:extLst>
        </c:ser>
        <c:ser>
          <c:idx val="1"/>
          <c:order val="1"/>
          <c:tx>
            <c:strRef>
              <c:f>'USPS Graphs'!$D$19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'USPS Graphs'!$B$20:$B$29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'USPS Graphs'!$D$20:$D$29</c:f>
              <c:numCache>
                <c:formatCode>General</c:formatCode>
                <c:ptCount val="10"/>
                <c:pt idx="0">
                  <c:v>1313</c:v>
                </c:pt>
                <c:pt idx="1">
                  <c:v>1714</c:v>
                </c:pt>
                <c:pt idx="2">
                  <c:v>1796</c:v>
                </c:pt>
                <c:pt idx="3">
                  <c:v>3197</c:v>
                </c:pt>
                <c:pt idx="4">
                  <c:v>4639</c:v>
                </c:pt>
                <c:pt idx="5">
                  <c:v>6982</c:v>
                </c:pt>
                <c:pt idx="6">
                  <c:v>13860</c:v>
                </c:pt>
                <c:pt idx="7">
                  <c:v>28512</c:v>
                </c:pt>
                <c:pt idx="8">
                  <c:v>60591</c:v>
                </c:pt>
                <c:pt idx="9">
                  <c:v>141080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B-4EAE-A6BE-A61C92287318}"/>
            </c:ext>
          </c:extLst>
        </c:ser>
        <c:ser>
          <c:idx val="2"/>
          <c:order val="2"/>
          <c:tx>
            <c:strRef>
              <c:f>'USPS Graphs'!$E$19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'USPS Graphs'!$B$20:$B$29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'USPS Graphs'!$E$20:$E$29</c:f>
              <c:numCache>
                <c:formatCode>General</c:formatCode>
                <c:ptCount val="10"/>
                <c:pt idx="0">
                  <c:v>538</c:v>
                </c:pt>
                <c:pt idx="1">
                  <c:v>705</c:v>
                </c:pt>
                <c:pt idx="2">
                  <c:v>880</c:v>
                </c:pt>
                <c:pt idx="3">
                  <c:v>1260</c:v>
                </c:pt>
                <c:pt idx="4">
                  <c:v>1906</c:v>
                </c:pt>
                <c:pt idx="5">
                  <c:v>2614</c:v>
                </c:pt>
                <c:pt idx="6">
                  <c:v>3832</c:v>
                </c:pt>
                <c:pt idx="7">
                  <c:v>5636</c:v>
                </c:pt>
                <c:pt idx="8">
                  <c:v>9504</c:v>
                </c:pt>
                <c:pt idx="9">
                  <c:v>15050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B-4EAE-A6BE-A61C9228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42111"/>
        <c:axId val="189817983"/>
      </c:scatterChart>
      <c:valAx>
        <c:axId val="1898421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17983"/>
        <c:crosses val="autoZero"/>
        <c:crossBetween val="midCat"/>
      </c:valAx>
      <c:valAx>
        <c:axId val="1898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4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 Uni-directional</a:t>
            </a:r>
            <a:endParaRPr lang="ko-KR" altLang="en-US"/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'Synthetic Graphs'!$C$2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'Synthetic Graphs'!$B$3:$B$9</c:f>
              <c:numCache>
                <c:formatCode>General</c:formatCode>
                <c:ptCount val="7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</c:numCache>
            </c:numRef>
          </c:xVal>
          <c:yVal>
            <c:numRef>
              <c:f>'Synthetic Graphs'!$C$3:$C$9</c:f>
              <c:numCache>
                <c:formatCode>General</c:formatCode>
                <c:ptCount val="7"/>
                <c:pt idx="0">
                  <c:v>1584</c:v>
                </c:pt>
                <c:pt idx="1">
                  <c:v>1672</c:v>
                </c:pt>
                <c:pt idx="2">
                  <c:v>2197</c:v>
                </c:pt>
                <c:pt idx="3">
                  <c:v>2537</c:v>
                </c:pt>
                <c:pt idx="4">
                  <c:v>3031</c:v>
                </c:pt>
                <c:pt idx="5">
                  <c:v>4228</c:v>
                </c:pt>
                <c:pt idx="6">
                  <c:v>18734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2-4417-A993-DE53ACE08163}"/>
            </c:ext>
          </c:extLst>
        </c:ser>
        <c:ser>
          <c:idx val="1"/>
          <c:order val="1"/>
          <c:tx>
            <c:strRef>
              <c:f>'Synthetic Graphs'!$D$2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'Synthetic Graphs'!$B$3:$B$9</c:f>
              <c:numCache>
                <c:formatCode>General</c:formatCode>
                <c:ptCount val="7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</c:numCache>
            </c:numRef>
          </c:xVal>
          <c:yVal>
            <c:numRef>
              <c:f>'Synthetic Graphs'!$D$3:$D$9</c:f>
              <c:numCache>
                <c:formatCode>General</c:formatCode>
                <c:ptCount val="7"/>
                <c:pt idx="0">
                  <c:v>1752</c:v>
                </c:pt>
                <c:pt idx="1">
                  <c:v>2082</c:v>
                </c:pt>
                <c:pt idx="2">
                  <c:v>2691</c:v>
                </c:pt>
                <c:pt idx="3">
                  <c:v>3097</c:v>
                </c:pt>
                <c:pt idx="4">
                  <c:v>3968</c:v>
                </c:pt>
                <c:pt idx="5">
                  <c:v>5918</c:v>
                </c:pt>
                <c:pt idx="6">
                  <c:v>33278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2-4417-A993-DE53ACE0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39967"/>
        <c:axId val="2070738303"/>
      </c:scatterChart>
      <c:valAx>
        <c:axId val="207073996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738303"/>
        <c:crosses val="autoZero"/>
        <c:crossBetween val="midCat"/>
      </c:valAx>
      <c:valAx>
        <c:axId val="20707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73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'Synthetic Graphs'!$C$16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'Synthetic Graphs'!$B$17:$B$22</c:f>
              <c:numCache>
                <c:formatCode>General</c:formatCode>
                <c:ptCount val="6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</c:numCache>
            </c:numRef>
          </c:xVal>
          <c:yVal>
            <c:numRef>
              <c:f>'Synthetic Graphs'!$C$17:$C$22</c:f>
              <c:numCache>
                <c:formatCode>General</c:formatCode>
                <c:ptCount val="6"/>
                <c:pt idx="0">
                  <c:v>1722</c:v>
                </c:pt>
                <c:pt idx="1">
                  <c:v>2056</c:v>
                </c:pt>
                <c:pt idx="2">
                  <c:v>2353</c:v>
                </c:pt>
                <c:pt idx="3">
                  <c:v>3098</c:v>
                </c:pt>
                <c:pt idx="4">
                  <c:v>4358</c:v>
                </c:pt>
                <c:pt idx="5">
                  <c:v>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851-B407-8DBA8F3C8938}"/>
            </c:ext>
          </c:extLst>
        </c:ser>
        <c:ser>
          <c:idx val="1"/>
          <c:order val="1"/>
          <c:tx>
            <c:strRef>
              <c:f>'Synthetic Graphs'!$D$16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'Synthetic Graphs'!$B$17:$B$22</c:f>
              <c:numCache>
                <c:formatCode>General</c:formatCode>
                <c:ptCount val="6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</c:numCache>
            </c:numRef>
          </c:xVal>
          <c:yVal>
            <c:numRef>
              <c:f>'Synthetic Graphs'!$D$17:$D$22</c:f>
              <c:numCache>
                <c:formatCode>General</c:formatCode>
                <c:ptCount val="6"/>
                <c:pt idx="0">
                  <c:v>2665</c:v>
                </c:pt>
                <c:pt idx="1">
                  <c:v>3373</c:v>
                </c:pt>
                <c:pt idx="2">
                  <c:v>4435</c:v>
                </c:pt>
                <c:pt idx="3">
                  <c:v>6073</c:v>
                </c:pt>
                <c:pt idx="4">
                  <c:v>9260</c:v>
                </c:pt>
                <c:pt idx="5">
                  <c:v>15342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851-B407-8DBA8F3C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41855"/>
        <c:axId val="1983441023"/>
      </c:scatterChart>
      <c:valAx>
        <c:axId val="198344185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441023"/>
        <c:crosses val="autoZero"/>
        <c:crossBetween val="midCat"/>
      </c:valAx>
      <c:valAx>
        <c:axId val="19834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44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2992"/>
        <c:axId val="237983552"/>
      </c:scatterChart>
      <c:valAx>
        <c:axId val="2379829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3552"/>
        <c:crosses val="autoZero"/>
        <c:crossBetween val="midCat"/>
      </c:valAx>
      <c:valAx>
        <c:axId val="237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9152"/>
        <c:axId val="237989712"/>
      </c:scatterChart>
      <c:valAx>
        <c:axId val="2379891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9712"/>
        <c:crosses val="autoZero"/>
        <c:crossBetween val="midCat"/>
      </c:valAx>
      <c:valAx>
        <c:axId val="2379897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05008"/>
        <c:axId val="238705568"/>
      </c:scatterChart>
      <c:valAx>
        <c:axId val="2387050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705568"/>
        <c:crosses val="autoZero"/>
        <c:crossBetween val="midCat"/>
      </c:valAx>
      <c:valAx>
        <c:axId val="2387055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70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68160"/>
        <c:axId val="238668720"/>
      </c:scatterChart>
      <c:valAx>
        <c:axId val="2386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68720"/>
        <c:crosses val="autoZero"/>
        <c:crossBetween val="midCat"/>
      </c:valAx>
      <c:valAx>
        <c:axId val="238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74320"/>
        <c:axId val="238674880"/>
      </c:scatterChart>
      <c:valAx>
        <c:axId val="23867432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74880"/>
        <c:crosses val="autoZero"/>
        <c:crossBetween val="midCat"/>
      </c:valAx>
      <c:valAx>
        <c:axId val="2386748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7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80480"/>
        <c:axId val="238978512"/>
      </c:scatterChart>
      <c:valAx>
        <c:axId val="2386804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78512"/>
        <c:crosses val="autoZero"/>
        <c:crossBetween val="midCat"/>
      </c:valAx>
      <c:valAx>
        <c:axId val="238978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83552"/>
        <c:axId val="238984112"/>
      </c:scatterChart>
      <c:valAx>
        <c:axId val="2389835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4112"/>
        <c:crosses val="autoZero"/>
        <c:crossBetween val="midCat"/>
      </c:valAx>
      <c:valAx>
        <c:axId val="23898411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8336"/>
        <c:axId val="163338896"/>
      </c:scatterChart>
      <c:valAx>
        <c:axId val="1633383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896"/>
        <c:crosses val="autoZero"/>
        <c:crossBetween val="midCat"/>
      </c:valAx>
      <c:valAx>
        <c:axId val="1633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89712"/>
        <c:axId val="238990272"/>
      </c:scatterChart>
      <c:valAx>
        <c:axId val="2389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90272"/>
        <c:crosses val="autoZero"/>
        <c:crossBetween val="midCat"/>
      </c:valAx>
      <c:valAx>
        <c:axId val="2389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3936"/>
        <c:axId val="163344496"/>
      </c:scatterChart>
      <c:valAx>
        <c:axId val="1633439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4496"/>
        <c:crosses val="autoZero"/>
        <c:crossBetween val="midCat"/>
      </c:valAx>
      <c:valAx>
        <c:axId val="16334449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35232"/>
        <c:axId val="236035792"/>
      </c:scatterChart>
      <c:valAx>
        <c:axId val="2360352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35792"/>
        <c:crosses val="autoZero"/>
        <c:crossBetween val="midCat"/>
      </c:valAx>
      <c:valAx>
        <c:axId val="2360357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K=2</a:t>
            </a:r>
            <a:r>
              <a:rPr lang="en-US" altLang="ko-KR" baseline="0"/>
              <a:t>, q=5, Uni-directional 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SPROT!$AO$81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SPROT!$AN$82:$AN$90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SPROT!$AO$82:$AO$90</c:f>
              <c:numCache>
                <c:formatCode>General</c:formatCode>
                <c:ptCount val="9"/>
                <c:pt idx="0">
                  <c:v>2574</c:v>
                </c:pt>
                <c:pt idx="1">
                  <c:v>2965</c:v>
                </c:pt>
                <c:pt idx="2">
                  <c:v>3332</c:v>
                </c:pt>
                <c:pt idx="3">
                  <c:v>3954</c:v>
                </c:pt>
                <c:pt idx="4">
                  <c:v>4656</c:v>
                </c:pt>
                <c:pt idx="5">
                  <c:v>6220</c:v>
                </c:pt>
                <c:pt idx="6">
                  <c:v>8848</c:v>
                </c:pt>
                <c:pt idx="7">
                  <c:v>12777</c:v>
                </c:pt>
                <c:pt idx="8">
                  <c:v>24050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8-49DC-93E0-3B44D5B73BCD}"/>
            </c:ext>
          </c:extLst>
        </c:ser>
        <c:ser>
          <c:idx val="1"/>
          <c:order val="1"/>
          <c:tx>
            <c:strRef>
              <c:f>SPROT!$AP$81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SPROT!$AN$82:$AN$90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SPROT!$AP$82:$AP$90</c:f>
              <c:numCache>
                <c:formatCode>General</c:formatCode>
                <c:ptCount val="9"/>
                <c:pt idx="0">
                  <c:v>3357</c:v>
                </c:pt>
                <c:pt idx="1">
                  <c:v>3959</c:v>
                </c:pt>
                <c:pt idx="2">
                  <c:v>4328</c:v>
                </c:pt>
                <c:pt idx="3">
                  <c:v>5058</c:v>
                </c:pt>
                <c:pt idx="4">
                  <c:v>6695</c:v>
                </c:pt>
                <c:pt idx="5">
                  <c:v>8407</c:v>
                </c:pt>
                <c:pt idx="6">
                  <c:v>11612</c:v>
                </c:pt>
                <c:pt idx="7">
                  <c:v>17035</c:v>
                </c:pt>
                <c:pt idx="8">
                  <c:v>29181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8-49DC-93E0-3B44D5B73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58351"/>
        <c:axId val="381656687"/>
      </c:scatterChart>
      <c:valAx>
        <c:axId val="38165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56687"/>
        <c:crosses val="autoZero"/>
        <c:crossBetween val="midCat"/>
      </c:valAx>
      <c:valAx>
        <c:axId val="3816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348343</xdr:colOff>
      <xdr:row>15</xdr:row>
      <xdr:rowOff>171450</xdr:rowOff>
    </xdr:from>
    <xdr:to>
      <xdr:col>24</xdr:col>
      <xdr:colOff>125185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35379</xdr:colOff>
      <xdr:row>1</xdr:row>
      <xdr:rowOff>156482</xdr:rowOff>
    </xdr:from>
    <xdr:to>
      <xdr:col>30</xdr:col>
      <xdr:colOff>487136</xdr:colOff>
      <xdr:row>14</xdr:row>
      <xdr:rowOff>175532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48986</xdr:colOff>
      <xdr:row>15</xdr:row>
      <xdr:rowOff>136072</xdr:rowOff>
    </xdr:from>
    <xdr:to>
      <xdr:col>30</xdr:col>
      <xdr:colOff>500743</xdr:colOff>
      <xdr:row>28</xdr:row>
      <xdr:rowOff>155122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48985</xdr:colOff>
      <xdr:row>29</xdr:row>
      <xdr:rowOff>57150</xdr:rowOff>
    </xdr:from>
    <xdr:to>
      <xdr:col>30</xdr:col>
      <xdr:colOff>500742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40822</xdr:colOff>
      <xdr:row>78</xdr:row>
      <xdr:rowOff>29937</xdr:rowOff>
    </xdr:from>
    <xdr:to>
      <xdr:col>50</xdr:col>
      <xdr:colOff>530679</xdr:colOff>
      <xdr:row>91</xdr:row>
      <xdr:rowOff>119744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147637</xdr:colOff>
      <xdr:row>5</xdr:row>
      <xdr:rowOff>104775</xdr:rowOff>
    </xdr:from>
    <xdr:to>
      <xdr:col>44</xdr:col>
      <xdr:colOff>609600</xdr:colOff>
      <xdr:row>18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866775</xdr:colOff>
      <xdr:row>5</xdr:row>
      <xdr:rowOff>0</xdr:rowOff>
    </xdr:from>
    <xdr:to>
      <xdr:col>50</xdr:col>
      <xdr:colOff>400049</xdr:colOff>
      <xdr:row>18</xdr:row>
      <xdr:rowOff>23813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161925</xdr:colOff>
      <xdr:row>20</xdr:row>
      <xdr:rowOff>95250</xdr:rowOff>
    </xdr:from>
    <xdr:to>
      <xdr:col>44</xdr:col>
      <xdr:colOff>623888</xdr:colOff>
      <xdr:row>33</xdr:row>
      <xdr:rowOff>114299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685800</xdr:colOff>
      <xdr:row>20</xdr:row>
      <xdr:rowOff>33338</xdr:rowOff>
    </xdr:from>
    <xdr:to>
      <xdr:col>50</xdr:col>
      <xdr:colOff>219074</xdr:colOff>
      <xdr:row>33</xdr:row>
      <xdr:rowOff>57150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102</xdr:col>
      <xdr:colOff>302559</xdr:colOff>
      <xdr:row>52</xdr:row>
      <xdr:rowOff>62753</xdr:rowOff>
    </xdr:from>
    <xdr:to>
      <xdr:col>109</xdr:col>
      <xdr:colOff>89647</xdr:colOff>
      <xdr:row>65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14287</xdr:colOff>
      <xdr:row>5</xdr:row>
      <xdr:rowOff>152400</xdr:rowOff>
    </xdr:from>
    <xdr:to>
      <xdr:col>51</xdr:col>
      <xdr:colOff>471487</xdr:colOff>
      <xdr:row>18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117102</xdr:colOff>
      <xdr:row>6</xdr:row>
      <xdr:rowOff>19050</xdr:rowOff>
    </xdr:from>
    <xdr:to>
      <xdr:col>58</xdr:col>
      <xdr:colOff>572060</xdr:colOff>
      <xdr:row>19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57150</xdr:colOff>
      <xdr:row>20</xdr:row>
      <xdr:rowOff>142875</xdr:rowOff>
    </xdr:from>
    <xdr:to>
      <xdr:col>51</xdr:col>
      <xdr:colOff>514350</xdr:colOff>
      <xdr:row>33</xdr:row>
      <xdr:rowOff>161925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79002</xdr:colOff>
      <xdr:row>19</xdr:row>
      <xdr:rowOff>222436</xdr:rowOff>
    </xdr:from>
    <xdr:to>
      <xdr:col>58</xdr:col>
      <xdr:colOff>536201</xdr:colOff>
      <xdr:row>33</xdr:row>
      <xdr:rowOff>12886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33</xdr:row>
      <xdr:rowOff>97971</xdr:rowOff>
    </xdr:from>
    <xdr:to>
      <xdr:col>7</xdr:col>
      <xdr:colOff>285750</xdr:colOff>
      <xdr:row>46</xdr:row>
      <xdr:rowOff>187778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435429</xdr:colOff>
      <xdr:row>33</xdr:row>
      <xdr:rowOff>54429</xdr:rowOff>
    </xdr:from>
    <xdr:to>
      <xdr:col>15</xdr:col>
      <xdr:colOff>244929</xdr:colOff>
      <xdr:row>46</xdr:row>
      <xdr:rowOff>144236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489858</xdr:colOff>
      <xdr:row>33</xdr:row>
      <xdr:rowOff>40820</xdr:rowOff>
    </xdr:from>
    <xdr:to>
      <xdr:col>22</xdr:col>
      <xdr:colOff>299358</xdr:colOff>
      <xdr:row>46</xdr:row>
      <xdr:rowOff>130627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170089</xdr:colOff>
      <xdr:row>1</xdr:row>
      <xdr:rowOff>179614</xdr:rowOff>
    </xdr:from>
    <xdr:to>
      <xdr:col>25</xdr:col>
      <xdr:colOff>659946</xdr:colOff>
      <xdr:row>15</xdr:row>
      <xdr:rowOff>65314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299357</xdr:colOff>
      <xdr:row>1</xdr:row>
      <xdr:rowOff>149679</xdr:rowOff>
    </xdr:from>
    <xdr:to>
      <xdr:col>33</xdr:col>
      <xdr:colOff>108857</xdr:colOff>
      <xdr:row>15</xdr:row>
      <xdr:rowOff>35379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421821</xdr:colOff>
      <xdr:row>2</xdr:row>
      <xdr:rowOff>13607</xdr:rowOff>
    </xdr:from>
    <xdr:to>
      <xdr:col>39</xdr:col>
      <xdr:colOff>231321</xdr:colOff>
      <xdr:row>15</xdr:row>
      <xdr:rowOff>103414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402210</xdr:colOff>
      <xdr:row>45</xdr:row>
      <xdr:rowOff>18730</xdr:rowOff>
    </xdr:from>
    <xdr:to>
      <xdr:col>30</xdr:col>
      <xdr:colOff>211710</xdr:colOff>
      <xdr:row>58</xdr:row>
      <xdr:rowOff>108537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204107</xdr:colOff>
      <xdr:row>2</xdr:row>
      <xdr:rowOff>27215</xdr:rowOff>
    </xdr:from>
    <xdr:to>
      <xdr:col>46</xdr:col>
      <xdr:colOff>13607</xdr:colOff>
      <xdr:row>15</xdr:row>
      <xdr:rowOff>117022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47</xdr:row>
      <xdr:rowOff>78440</xdr:rowOff>
    </xdr:from>
    <xdr:to>
      <xdr:col>7</xdr:col>
      <xdr:colOff>493059</xdr:colOff>
      <xdr:row>60</xdr:row>
      <xdr:rowOff>168247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16565</xdr:colOff>
      <xdr:row>47</xdr:row>
      <xdr:rowOff>157370</xdr:rowOff>
    </xdr:from>
    <xdr:to>
      <xdr:col>14</xdr:col>
      <xdr:colOff>509624</xdr:colOff>
      <xdr:row>61</xdr:row>
      <xdr:rowOff>40112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145676</xdr:colOff>
      <xdr:row>45</xdr:row>
      <xdr:rowOff>96371</xdr:rowOff>
    </xdr:from>
    <xdr:to>
      <xdr:col>37</xdr:col>
      <xdr:colOff>616324</xdr:colOff>
      <xdr:row>58</xdr:row>
      <xdr:rowOff>71718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403412</xdr:colOff>
      <xdr:row>76</xdr:row>
      <xdr:rowOff>73960</xdr:rowOff>
    </xdr:from>
    <xdr:to>
      <xdr:col>7</xdr:col>
      <xdr:colOff>190500</xdr:colOff>
      <xdr:row>89</xdr:row>
      <xdr:rowOff>49307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437029</xdr:colOff>
      <xdr:row>76</xdr:row>
      <xdr:rowOff>107577</xdr:rowOff>
    </xdr:from>
    <xdr:to>
      <xdr:col>14</xdr:col>
      <xdr:colOff>224117</xdr:colOff>
      <xdr:row>89</xdr:row>
      <xdr:rowOff>82924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248331</xdr:colOff>
      <xdr:row>33</xdr:row>
      <xdr:rowOff>94570</xdr:rowOff>
    </xdr:from>
    <xdr:to>
      <xdr:col>8</xdr:col>
      <xdr:colOff>57831</xdr:colOff>
      <xdr:row>46</xdr:row>
      <xdr:rowOff>184378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74840</xdr:colOff>
      <xdr:row>33</xdr:row>
      <xdr:rowOff>170089</xdr:rowOff>
    </xdr:from>
    <xdr:to>
      <xdr:col>15</xdr:col>
      <xdr:colOff>574902</xdr:colOff>
      <xdr:row>47</xdr:row>
      <xdr:rowOff>55789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506865</xdr:colOff>
      <xdr:row>2</xdr:row>
      <xdr:rowOff>111579</xdr:rowOff>
    </xdr:from>
    <xdr:to>
      <xdr:col>25</xdr:col>
      <xdr:colOff>306160</xdr:colOff>
      <xdr:row>15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149677</xdr:colOff>
      <xdr:row>36</xdr:row>
      <xdr:rowOff>57149</xdr:rowOff>
    </xdr:from>
    <xdr:to>
      <xdr:col>24</xdr:col>
      <xdr:colOff>639535</xdr:colOff>
      <xdr:row>49</xdr:row>
      <xdr:rowOff>146956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326571</xdr:colOff>
      <xdr:row>3</xdr:row>
      <xdr:rowOff>0</xdr:rowOff>
    </xdr:from>
    <xdr:to>
      <xdr:col>32</xdr:col>
      <xdr:colOff>125866</xdr:colOff>
      <xdr:row>16</xdr:row>
      <xdr:rowOff>89807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204107</xdr:colOff>
      <xdr:row>2</xdr:row>
      <xdr:rowOff>54430</xdr:rowOff>
    </xdr:from>
    <xdr:to>
      <xdr:col>46</xdr:col>
      <xdr:colOff>3402</xdr:colOff>
      <xdr:row>15</xdr:row>
      <xdr:rowOff>144237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244928</xdr:colOff>
      <xdr:row>2</xdr:row>
      <xdr:rowOff>136072</xdr:rowOff>
    </xdr:from>
    <xdr:to>
      <xdr:col>39</xdr:col>
      <xdr:colOff>44223</xdr:colOff>
      <xdr:row>16</xdr:row>
      <xdr:rowOff>21772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312964</xdr:colOff>
      <xdr:row>44</xdr:row>
      <xdr:rowOff>57150</xdr:rowOff>
    </xdr:from>
    <xdr:to>
      <xdr:col>16</xdr:col>
      <xdr:colOff>122464</xdr:colOff>
      <xdr:row>57</xdr:row>
      <xdr:rowOff>146957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58</xdr:row>
      <xdr:rowOff>66675</xdr:rowOff>
    </xdr:from>
    <xdr:to>
      <xdr:col>7</xdr:col>
      <xdr:colOff>171450</xdr:colOff>
      <xdr:row>71</xdr:row>
      <xdr:rowOff>85725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503465</xdr:colOff>
      <xdr:row>58</xdr:row>
      <xdr:rowOff>43544</xdr:rowOff>
    </xdr:from>
    <xdr:to>
      <xdr:col>14</xdr:col>
      <xdr:colOff>312965</xdr:colOff>
      <xdr:row>71</xdr:row>
      <xdr:rowOff>133351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3</xdr:row>
      <xdr:rowOff>142875</xdr:rowOff>
    </xdr:from>
    <xdr:to>
      <xdr:col>15</xdr:col>
      <xdr:colOff>23812</xdr:colOff>
      <xdr:row>16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18</xdr:row>
      <xdr:rowOff>171450</xdr:rowOff>
    </xdr:from>
    <xdr:to>
      <xdr:col>15</xdr:col>
      <xdr:colOff>42862</xdr:colOff>
      <xdr:row>31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1</xdr:row>
      <xdr:rowOff>85725</xdr:rowOff>
    </xdr:from>
    <xdr:to>
      <xdr:col>13</xdr:col>
      <xdr:colOff>509587</xdr:colOff>
      <xdr:row>14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15</xdr:row>
      <xdr:rowOff>180975</xdr:rowOff>
    </xdr:from>
    <xdr:to>
      <xdr:col>14</xdr:col>
      <xdr:colOff>42862</xdr:colOff>
      <xdr:row>28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M148"/>
  <sheetViews>
    <sheetView tabSelected="1" topLeftCell="BD39" zoomScale="70" zoomScaleNormal="70" workbookViewId="0">
      <selection activeCell="BO47" sqref="BO47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49" spans="2:117" x14ac:dyDescent="0.3">
      <c r="BN49" t="s">
        <v>29</v>
      </c>
    </row>
    <row r="50" spans="2:117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N50" t="s">
        <v>65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L50" t="s">
        <v>1</v>
      </c>
      <c r="CM50" t="s">
        <v>53</v>
      </c>
      <c r="CQ50" t="s">
        <v>56</v>
      </c>
      <c r="CU50" t="s">
        <v>57</v>
      </c>
      <c r="DA50" t="s">
        <v>58</v>
      </c>
      <c r="DB50">
        <v>1</v>
      </c>
      <c r="DC50">
        <v>1</v>
      </c>
      <c r="DD50">
        <v>1</v>
      </c>
      <c r="DE50">
        <v>1</v>
      </c>
      <c r="DF50">
        <v>2</v>
      </c>
      <c r="DG50">
        <v>2</v>
      </c>
      <c r="DH50">
        <v>2</v>
      </c>
      <c r="DI50">
        <v>2</v>
      </c>
      <c r="DJ50">
        <v>3</v>
      </c>
      <c r="DK50">
        <v>3</v>
      </c>
      <c r="DL50">
        <v>3</v>
      </c>
      <c r="DM50">
        <v>3</v>
      </c>
    </row>
    <row r="51" spans="2:117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K51" t="s">
        <v>77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4</v>
      </c>
      <c r="AG51">
        <v>5</v>
      </c>
      <c r="AH51">
        <v>6</v>
      </c>
      <c r="AI51">
        <v>7</v>
      </c>
      <c r="AJ51">
        <v>1</v>
      </c>
      <c r="AK51">
        <v>2</v>
      </c>
      <c r="AL51">
        <v>3</v>
      </c>
      <c r="AM51">
        <v>4</v>
      </c>
      <c r="AN51">
        <v>5</v>
      </c>
      <c r="AO51">
        <v>6</v>
      </c>
      <c r="AP51">
        <v>7</v>
      </c>
      <c r="AQ51">
        <v>1</v>
      </c>
      <c r="AR51">
        <v>2</v>
      </c>
      <c r="AS51">
        <v>3</v>
      </c>
      <c r="AT51">
        <v>4</v>
      </c>
      <c r="AU51">
        <v>5</v>
      </c>
      <c r="AV51">
        <v>6</v>
      </c>
      <c r="AW51">
        <v>7</v>
      </c>
      <c r="AX51">
        <v>1</v>
      </c>
      <c r="AY51">
        <v>2</v>
      </c>
      <c r="AZ51">
        <v>3</v>
      </c>
      <c r="BA51">
        <v>4</v>
      </c>
      <c r="BB51">
        <v>5</v>
      </c>
      <c r="BC51">
        <v>6</v>
      </c>
      <c r="BD51">
        <v>7</v>
      </c>
      <c r="BE51">
        <v>1</v>
      </c>
      <c r="BF51">
        <v>2</v>
      </c>
      <c r="BG51">
        <v>3</v>
      </c>
      <c r="BH51">
        <v>4</v>
      </c>
      <c r="BI51">
        <v>5</v>
      </c>
      <c r="BJ51">
        <v>6</v>
      </c>
      <c r="BK51">
        <v>7</v>
      </c>
      <c r="BL51" t="s">
        <v>84</v>
      </c>
      <c r="BN51" t="s">
        <v>28</v>
      </c>
      <c r="BO51">
        <v>1</v>
      </c>
      <c r="BP51">
        <v>2</v>
      </c>
      <c r="BQ51">
        <v>3</v>
      </c>
      <c r="BR51">
        <v>4</v>
      </c>
      <c r="BS51">
        <v>5</v>
      </c>
      <c r="BT51">
        <v>6</v>
      </c>
      <c r="BU51">
        <v>7</v>
      </c>
      <c r="BV51">
        <v>1</v>
      </c>
      <c r="BW51">
        <v>2</v>
      </c>
      <c r="BX51">
        <v>3</v>
      </c>
      <c r="BY51">
        <v>4</v>
      </c>
      <c r="BZ51">
        <v>5</v>
      </c>
      <c r="CA51">
        <v>6</v>
      </c>
      <c r="CB51">
        <v>7</v>
      </c>
      <c r="CC51">
        <v>1</v>
      </c>
      <c r="CD51">
        <v>2</v>
      </c>
      <c r="CE51">
        <v>3</v>
      </c>
      <c r="CF51">
        <v>4</v>
      </c>
      <c r="CG51">
        <v>5</v>
      </c>
      <c r="CH51">
        <v>6</v>
      </c>
      <c r="CI51">
        <v>7</v>
      </c>
      <c r="CJ51" t="s">
        <v>83</v>
      </c>
      <c r="CM51">
        <v>3</v>
      </c>
      <c r="CN51">
        <v>10</v>
      </c>
      <c r="CO51">
        <v>30</v>
      </c>
      <c r="CP51">
        <v>100</v>
      </c>
      <c r="CQ51">
        <v>3</v>
      </c>
      <c r="CR51">
        <v>10</v>
      </c>
      <c r="CS51">
        <v>30</v>
      </c>
      <c r="CT51">
        <v>100</v>
      </c>
      <c r="CU51">
        <v>3</v>
      </c>
      <c r="CV51">
        <v>10</v>
      </c>
      <c r="CW51">
        <v>30</v>
      </c>
      <c r="CX51">
        <v>100</v>
      </c>
      <c r="DB51">
        <v>1E-3</v>
      </c>
      <c r="DC51">
        <v>3.0000000000000001E-3</v>
      </c>
      <c r="DD51">
        <v>0.01</v>
      </c>
      <c r="DE51">
        <v>0.03</v>
      </c>
      <c r="DF51">
        <v>1E-3</v>
      </c>
      <c r="DG51">
        <v>3.0000000000000001E-3</v>
      </c>
      <c r="DH51">
        <v>0.01</v>
      </c>
      <c r="DI51">
        <v>0.03</v>
      </c>
      <c r="DJ51">
        <v>1E-3</v>
      </c>
      <c r="DK51">
        <v>3.0000000000000001E-3</v>
      </c>
      <c r="DL51">
        <v>0.01</v>
      </c>
      <c r="DM51">
        <v>0.03</v>
      </c>
    </row>
    <row r="52" spans="2:117" x14ac:dyDescent="0.3">
      <c r="D52">
        <v>10000</v>
      </c>
      <c r="E52" s="3">
        <v>3234</v>
      </c>
      <c r="F52" s="3">
        <v>2820</v>
      </c>
      <c r="G52" s="3">
        <v>2713</v>
      </c>
      <c r="H52" s="3">
        <v>3031</v>
      </c>
      <c r="I52" s="3">
        <v>2578</v>
      </c>
      <c r="K52" t="str">
        <f>IF(G52&gt;H52,"O","X")</f>
        <v>X</v>
      </c>
      <c r="O52">
        <v>10000</v>
      </c>
      <c r="P52">
        <v>3218</v>
      </c>
      <c r="Q52" s="3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3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2646</v>
      </c>
      <c r="AG52">
        <v>2646</v>
      </c>
      <c r="AH52">
        <v>2652</v>
      </c>
      <c r="AI52" s="3">
        <v>2713</v>
      </c>
      <c r="AJ52">
        <v>2850</v>
      </c>
      <c r="AK52">
        <v>2776</v>
      </c>
      <c r="AL52">
        <v>2620</v>
      </c>
      <c r="AM52">
        <v>2715</v>
      </c>
      <c r="AN52">
        <v>2574</v>
      </c>
      <c r="AO52">
        <v>2616</v>
      </c>
      <c r="AP52">
        <v>2671</v>
      </c>
      <c r="AQ52">
        <v>2813</v>
      </c>
      <c r="AR52">
        <v>2695</v>
      </c>
      <c r="AS52">
        <v>2651</v>
      </c>
      <c r="AT52">
        <v>2652</v>
      </c>
      <c r="AU52">
        <v>2713</v>
      </c>
      <c r="AV52">
        <v>2655</v>
      </c>
      <c r="AW52">
        <v>2650</v>
      </c>
      <c r="AX52">
        <v>3008</v>
      </c>
      <c r="AY52">
        <v>2807</v>
      </c>
      <c r="AZ52">
        <v>2706</v>
      </c>
      <c r="BA52">
        <v>2695</v>
      </c>
      <c r="BB52">
        <v>2807</v>
      </c>
      <c r="BC52">
        <v>2685</v>
      </c>
      <c r="BD52">
        <v>2753</v>
      </c>
      <c r="BE52">
        <v>3089</v>
      </c>
      <c r="BF52">
        <v>2972</v>
      </c>
      <c r="BG52">
        <v>2818</v>
      </c>
      <c r="BH52">
        <v>2744</v>
      </c>
      <c r="BI52">
        <v>2675</v>
      </c>
      <c r="BJ52">
        <v>2787</v>
      </c>
      <c r="BK52">
        <v>2713</v>
      </c>
      <c r="BL52">
        <f>MIN(AC52:BK52)</f>
        <v>2574</v>
      </c>
      <c r="BN52">
        <v>10000</v>
      </c>
      <c r="BO52" s="3">
        <v>3031</v>
      </c>
      <c r="BP52">
        <v>3020</v>
      </c>
      <c r="BQ52">
        <v>3261</v>
      </c>
      <c r="BR52">
        <v>3089</v>
      </c>
      <c r="BS52">
        <v>3105</v>
      </c>
      <c r="BT52">
        <v>3326</v>
      </c>
      <c r="BU52">
        <v>3382</v>
      </c>
      <c r="BV52">
        <v>3058</v>
      </c>
      <c r="BW52">
        <v>3268</v>
      </c>
      <c r="BX52">
        <v>3085</v>
      </c>
      <c r="BY52">
        <v>3205</v>
      </c>
      <c r="BZ52">
        <v>3357</v>
      </c>
      <c r="CA52">
        <v>3247</v>
      </c>
      <c r="CB52">
        <v>3383</v>
      </c>
      <c r="CC52">
        <v>3083</v>
      </c>
      <c r="CD52">
        <v>3153</v>
      </c>
      <c r="CE52">
        <v>3376</v>
      </c>
      <c r="CF52">
        <v>3075</v>
      </c>
      <c r="CG52">
        <v>3156</v>
      </c>
      <c r="CH52">
        <v>3446</v>
      </c>
      <c r="CI52">
        <v>3138</v>
      </c>
      <c r="CJ52">
        <f>MIN(BO52:CI52)</f>
        <v>3020</v>
      </c>
      <c r="CL52">
        <v>10000</v>
      </c>
      <c r="CM52" s="3">
        <v>2845</v>
      </c>
      <c r="CN52">
        <v>2828</v>
      </c>
      <c r="CO52">
        <v>2868</v>
      </c>
      <c r="CP52">
        <v>2793</v>
      </c>
      <c r="CQ52">
        <v>2938</v>
      </c>
      <c r="CR52">
        <v>2827</v>
      </c>
      <c r="CS52" s="3">
        <v>2820</v>
      </c>
      <c r="CT52">
        <v>2924</v>
      </c>
      <c r="CU52">
        <v>3008</v>
      </c>
      <c r="CV52">
        <v>2841</v>
      </c>
      <c r="CW52">
        <v>2950</v>
      </c>
      <c r="CX52" s="3">
        <v>2875</v>
      </c>
      <c r="DA52">
        <v>10000</v>
      </c>
      <c r="DB52">
        <v>3234</v>
      </c>
      <c r="DC52">
        <v>3153</v>
      </c>
      <c r="DD52">
        <v>2972</v>
      </c>
      <c r="DE52">
        <v>2958</v>
      </c>
      <c r="DF52">
        <v>3174</v>
      </c>
      <c r="DG52">
        <v>3443</v>
      </c>
      <c r="DH52">
        <v>2955</v>
      </c>
      <c r="DI52">
        <v>3017</v>
      </c>
      <c r="DJ52">
        <v>3352</v>
      </c>
      <c r="DK52">
        <v>3219</v>
      </c>
      <c r="DL52">
        <v>2954</v>
      </c>
      <c r="DM52">
        <v>3043</v>
      </c>
    </row>
    <row r="53" spans="2:117" x14ac:dyDescent="0.3">
      <c r="D53">
        <v>15848</v>
      </c>
      <c r="E53" s="3">
        <v>3687</v>
      </c>
      <c r="F53" s="3">
        <v>3141</v>
      </c>
      <c r="G53" s="3">
        <v>2779</v>
      </c>
      <c r="H53" s="3">
        <v>3214</v>
      </c>
      <c r="I53" s="3">
        <v>2676</v>
      </c>
      <c r="K53" t="str">
        <f t="shared" ref="K53:K62" si="5">IF(G53&gt;H53,"O","X")</f>
        <v>X</v>
      </c>
      <c r="O53">
        <v>15848</v>
      </c>
      <c r="P53">
        <v>3858</v>
      </c>
      <c r="Q53" s="3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3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2905</v>
      </c>
      <c r="AG53">
        <v>2799</v>
      </c>
      <c r="AH53">
        <v>2855</v>
      </c>
      <c r="AI53" s="3">
        <v>2779</v>
      </c>
      <c r="AJ53">
        <v>3137</v>
      </c>
      <c r="AK53">
        <v>2967</v>
      </c>
      <c r="AL53">
        <v>2806</v>
      </c>
      <c r="AM53">
        <v>2837</v>
      </c>
      <c r="AN53">
        <v>2965</v>
      </c>
      <c r="AO53">
        <v>2961</v>
      </c>
      <c r="AP53">
        <v>2865</v>
      </c>
      <c r="AQ53">
        <v>3217</v>
      </c>
      <c r="AR53">
        <v>3107</v>
      </c>
      <c r="AS53">
        <v>2898</v>
      </c>
      <c r="AT53">
        <v>2913</v>
      </c>
      <c r="AU53">
        <v>2988</v>
      </c>
      <c r="AV53">
        <v>3045</v>
      </c>
      <c r="AW53">
        <v>2908</v>
      </c>
      <c r="AX53">
        <v>3373</v>
      </c>
      <c r="AY53">
        <v>3218</v>
      </c>
      <c r="AZ53">
        <v>2977</v>
      </c>
      <c r="BA53">
        <v>3054</v>
      </c>
      <c r="BB53">
        <v>2904</v>
      </c>
      <c r="BC53">
        <v>2872</v>
      </c>
      <c r="BD53">
        <v>2924</v>
      </c>
      <c r="BE53">
        <v>3411</v>
      </c>
      <c r="BF53">
        <v>3175</v>
      </c>
      <c r="BG53">
        <v>3024</v>
      </c>
      <c r="BH53">
        <v>3012</v>
      </c>
      <c r="BI53">
        <v>3117</v>
      </c>
      <c r="BJ53">
        <v>3119</v>
      </c>
      <c r="BK53">
        <v>2982</v>
      </c>
      <c r="BL53">
        <f t="shared" ref="BL53:BL60" si="6">MIN(AC53:BK53)</f>
        <v>2779</v>
      </c>
      <c r="BN53">
        <v>15848</v>
      </c>
      <c r="BO53" s="3">
        <v>3214</v>
      </c>
      <c r="BP53">
        <v>3438</v>
      </c>
      <c r="BQ53">
        <v>3504</v>
      </c>
      <c r="BR53">
        <v>4088</v>
      </c>
      <c r="BS53">
        <v>3757</v>
      </c>
      <c r="BT53">
        <v>3821</v>
      </c>
      <c r="BU53">
        <v>3884</v>
      </c>
      <c r="BV53">
        <v>3600</v>
      </c>
      <c r="BW53">
        <v>3523</v>
      </c>
      <c r="BX53">
        <v>3916</v>
      </c>
      <c r="BY53">
        <v>3833</v>
      </c>
      <c r="BZ53">
        <v>3959</v>
      </c>
      <c r="CA53">
        <v>3707</v>
      </c>
      <c r="CB53">
        <v>3775</v>
      </c>
      <c r="CC53">
        <v>3626</v>
      </c>
      <c r="CD53">
        <v>3442</v>
      </c>
      <c r="CE53">
        <v>4082</v>
      </c>
      <c r="CF53">
        <v>3977</v>
      </c>
      <c r="CG53">
        <v>4222</v>
      </c>
      <c r="CH53">
        <v>4063</v>
      </c>
      <c r="CI53">
        <v>3814</v>
      </c>
      <c r="CJ53">
        <f t="shared" ref="CJ53:CJ60" si="7">MIN(BO53:CI53)</f>
        <v>3214</v>
      </c>
      <c r="CL53">
        <v>15848</v>
      </c>
      <c r="CM53" s="3">
        <v>3210</v>
      </c>
      <c r="CN53">
        <v>3277</v>
      </c>
      <c r="CO53">
        <v>2997</v>
      </c>
      <c r="CP53">
        <v>3153</v>
      </c>
      <c r="CQ53">
        <v>3310</v>
      </c>
      <c r="CR53">
        <v>3121</v>
      </c>
      <c r="CS53" s="3">
        <v>3141</v>
      </c>
      <c r="CT53">
        <v>3339</v>
      </c>
      <c r="CU53">
        <v>3171</v>
      </c>
      <c r="CV53">
        <v>3185</v>
      </c>
      <c r="CW53">
        <v>3249</v>
      </c>
      <c r="CX53" s="3">
        <v>3225</v>
      </c>
      <c r="DA53">
        <v>15848</v>
      </c>
      <c r="DB53">
        <v>3687</v>
      </c>
      <c r="DC53">
        <v>3580</v>
      </c>
      <c r="DD53">
        <v>3362</v>
      </c>
      <c r="DE53">
        <v>3548</v>
      </c>
      <c r="DF53">
        <v>3693</v>
      </c>
      <c r="DG53">
        <v>3718</v>
      </c>
      <c r="DH53">
        <v>3511</v>
      </c>
      <c r="DI53">
        <v>3649</v>
      </c>
      <c r="DJ53">
        <v>3800</v>
      </c>
      <c r="DK53">
        <v>3728</v>
      </c>
      <c r="DL53">
        <v>3370</v>
      </c>
      <c r="DM53">
        <v>3568</v>
      </c>
    </row>
    <row r="54" spans="2:117" x14ac:dyDescent="0.3">
      <c r="D54">
        <v>25118</v>
      </c>
      <c r="E54" s="3">
        <v>3952</v>
      </c>
      <c r="F54" s="3">
        <v>3802</v>
      </c>
      <c r="G54" s="3">
        <v>3156</v>
      </c>
      <c r="H54" s="3">
        <v>3876</v>
      </c>
      <c r="I54" s="3">
        <v>2945</v>
      </c>
      <c r="K54" t="str">
        <f t="shared" si="5"/>
        <v>X</v>
      </c>
      <c r="O54">
        <v>25118</v>
      </c>
      <c r="P54">
        <v>4308</v>
      </c>
      <c r="Q54" s="3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3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3436</v>
      </c>
      <c r="AG54">
        <v>3277</v>
      </c>
      <c r="AH54">
        <v>3196</v>
      </c>
      <c r="AI54" s="3">
        <v>3156</v>
      </c>
      <c r="AJ54">
        <v>3955</v>
      </c>
      <c r="AK54">
        <v>3587</v>
      </c>
      <c r="AL54">
        <v>3481</v>
      </c>
      <c r="AM54">
        <v>3522</v>
      </c>
      <c r="AN54">
        <v>3332</v>
      </c>
      <c r="AO54">
        <v>3242</v>
      </c>
      <c r="AP54">
        <v>3267</v>
      </c>
      <c r="AQ54">
        <v>4247</v>
      </c>
      <c r="AR54">
        <v>3557</v>
      </c>
      <c r="AS54">
        <v>3447</v>
      </c>
      <c r="AT54">
        <v>3323</v>
      </c>
      <c r="AU54">
        <v>3411</v>
      </c>
      <c r="AV54">
        <v>3230</v>
      </c>
      <c r="AW54">
        <v>3291</v>
      </c>
      <c r="AX54">
        <v>4361</v>
      </c>
      <c r="AY54">
        <v>3939</v>
      </c>
      <c r="AZ54">
        <v>3595</v>
      </c>
      <c r="BA54">
        <v>3540</v>
      </c>
      <c r="BB54">
        <v>3394</v>
      </c>
      <c r="BC54">
        <v>3576</v>
      </c>
      <c r="BD54">
        <v>3485</v>
      </c>
      <c r="BE54">
        <v>4248</v>
      </c>
      <c r="BF54">
        <v>3648</v>
      </c>
      <c r="BG54">
        <v>3565</v>
      </c>
      <c r="BH54">
        <v>3575</v>
      </c>
      <c r="BI54">
        <v>3777</v>
      </c>
      <c r="BJ54">
        <v>3612</v>
      </c>
      <c r="BK54">
        <v>3508</v>
      </c>
      <c r="BL54">
        <f t="shared" si="6"/>
        <v>3156</v>
      </c>
      <c r="BN54">
        <v>25118</v>
      </c>
      <c r="BO54" s="3">
        <v>3876</v>
      </c>
      <c r="BP54">
        <v>4147</v>
      </c>
      <c r="BQ54">
        <v>3964</v>
      </c>
      <c r="BR54">
        <v>4091</v>
      </c>
      <c r="BS54">
        <v>4663</v>
      </c>
      <c r="BT54">
        <v>4198</v>
      </c>
      <c r="BU54">
        <v>4545</v>
      </c>
      <c r="BV54">
        <v>3998</v>
      </c>
      <c r="BW54">
        <v>4095</v>
      </c>
      <c r="BX54">
        <v>4123</v>
      </c>
      <c r="BY54">
        <v>4275</v>
      </c>
      <c r="BZ54">
        <v>4328</v>
      </c>
      <c r="CA54">
        <v>4296</v>
      </c>
      <c r="CB54">
        <v>4253</v>
      </c>
      <c r="CC54">
        <v>4221</v>
      </c>
      <c r="CD54">
        <v>4370</v>
      </c>
      <c r="CE54">
        <v>4347</v>
      </c>
      <c r="CF54">
        <v>4323</v>
      </c>
      <c r="CG54">
        <v>4370</v>
      </c>
      <c r="CH54">
        <v>4279</v>
      </c>
      <c r="CI54">
        <v>4598</v>
      </c>
      <c r="CJ54">
        <f t="shared" si="7"/>
        <v>3876</v>
      </c>
      <c r="CL54">
        <v>25118</v>
      </c>
      <c r="CM54" s="3">
        <v>3594</v>
      </c>
      <c r="CN54">
        <v>3673</v>
      </c>
      <c r="CO54">
        <v>3612</v>
      </c>
      <c r="CP54">
        <v>3627</v>
      </c>
      <c r="CQ54">
        <v>3907</v>
      </c>
      <c r="CR54">
        <v>4054</v>
      </c>
      <c r="CS54" s="3">
        <v>3802</v>
      </c>
      <c r="CT54">
        <v>3690</v>
      </c>
      <c r="CU54">
        <v>3799</v>
      </c>
      <c r="CV54">
        <v>3855</v>
      </c>
      <c r="CW54">
        <v>3927</v>
      </c>
      <c r="CX54" s="3">
        <v>3964</v>
      </c>
      <c r="DA54">
        <v>25118</v>
      </c>
      <c r="DB54">
        <v>3952</v>
      </c>
      <c r="DC54">
        <v>4163</v>
      </c>
      <c r="DD54">
        <v>3746</v>
      </c>
      <c r="DE54">
        <v>3694</v>
      </c>
      <c r="DF54">
        <v>4105</v>
      </c>
      <c r="DG54">
        <v>4475</v>
      </c>
      <c r="DH54">
        <v>3789</v>
      </c>
      <c r="DI54">
        <v>3761</v>
      </c>
      <c r="DJ54">
        <v>4359</v>
      </c>
      <c r="DK54">
        <v>4357</v>
      </c>
      <c r="DL54">
        <v>3858</v>
      </c>
      <c r="DM54">
        <v>3804</v>
      </c>
    </row>
    <row r="55" spans="2:117" x14ac:dyDescent="0.3">
      <c r="D55">
        <v>39810</v>
      </c>
      <c r="E55" s="3">
        <v>4756</v>
      </c>
      <c r="F55" s="3">
        <v>4746</v>
      </c>
      <c r="G55" s="3">
        <v>3773</v>
      </c>
      <c r="H55" s="3">
        <v>4404</v>
      </c>
      <c r="I55" s="3">
        <v>3750</v>
      </c>
      <c r="K55" t="str">
        <f t="shared" si="5"/>
        <v>X</v>
      </c>
      <c r="O55">
        <v>39810</v>
      </c>
      <c r="P55">
        <v>4851</v>
      </c>
      <c r="Q55" s="3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3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4259</v>
      </c>
      <c r="AG55">
        <v>4134</v>
      </c>
      <c r="AH55">
        <v>3817</v>
      </c>
      <c r="AI55" s="3">
        <v>3773</v>
      </c>
      <c r="AJ55">
        <v>6030</v>
      </c>
      <c r="AK55">
        <v>4870</v>
      </c>
      <c r="AL55">
        <v>4078</v>
      </c>
      <c r="AM55">
        <v>4224</v>
      </c>
      <c r="AN55">
        <v>3954</v>
      </c>
      <c r="AO55">
        <v>3888</v>
      </c>
      <c r="AP55">
        <v>4021</v>
      </c>
      <c r="AQ55">
        <v>6012</v>
      </c>
      <c r="AR55">
        <v>4711</v>
      </c>
      <c r="AS55">
        <v>4430</v>
      </c>
      <c r="AT55">
        <v>4120</v>
      </c>
      <c r="AU55">
        <v>4016</v>
      </c>
      <c r="AV55">
        <v>4043</v>
      </c>
      <c r="AW55">
        <v>4036</v>
      </c>
      <c r="AX55">
        <v>6385</v>
      </c>
      <c r="AY55">
        <v>4786</v>
      </c>
      <c r="AZ55">
        <v>4278</v>
      </c>
      <c r="BA55">
        <v>4101</v>
      </c>
      <c r="BB55">
        <v>4114</v>
      </c>
      <c r="BC55">
        <v>4363</v>
      </c>
      <c r="BD55">
        <v>4198</v>
      </c>
      <c r="BE55">
        <v>6826</v>
      </c>
      <c r="BF55">
        <v>4518</v>
      </c>
      <c r="BG55">
        <v>4273</v>
      </c>
      <c r="BH55">
        <v>4138</v>
      </c>
      <c r="BI55">
        <v>4293</v>
      </c>
      <c r="BJ55">
        <v>4203</v>
      </c>
      <c r="BK55">
        <v>4222</v>
      </c>
      <c r="BL55">
        <f t="shared" si="6"/>
        <v>3773</v>
      </c>
      <c r="BN55">
        <v>39810</v>
      </c>
      <c r="BO55" s="3">
        <v>4404</v>
      </c>
      <c r="BP55">
        <v>4792</v>
      </c>
      <c r="BQ55">
        <v>4774</v>
      </c>
      <c r="BR55">
        <v>5312</v>
      </c>
      <c r="BS55">
        <v>5026</v>
      </c>
      <c r="BT55">
        <v>5541</v>
      </c>
      <c r="BU55">
        <v>5120</v>
      </c>
      <c r="BV55">
        <v>4995</v>
      </c>
      <c r="BW55">
        <v>4824</v>
      </c>
      <c r="BX55">
        <v>5040</v>
      </c>
      <c r="BY55">
        <v>5422</v>
      </c>
      <c r="BZ55">
        <v>5058</v>
      </c>
      <c r="CA55">
        <v>5275</v>
      </c>
      <c r="CB55">
        <v>5367</v>
      </c>
      <c r="CC55">
        <v>5377</v>
      </c>
      <c r="CD55">
        <v>5632</v>
      </c>
      <c r="CE55">
        <v>5039</v>
      </c>
      <c r="CF55">
        <v>5350</v>
      </c>
      <c r="CG55">
        <v>5084</v>
      </c>
      <c r="CH55">
        <v>5320</v>
      </c>
      <c r="CI55">
        <v>5247</v>
      </c>
      <c r="CJ55">
        <f t="shared" si="7"/>
        <v>4404</v>
      </c>
      <c r="CL55">
        <v>39810</v>
      </c>
      <c r="CM55" s="3">
        <v>4437</v>
      </c>
      <c r="CN55">
        <v>4359</v>
      </c>
      <c r="CO55">
        <v>4358</v>
      </c>
      <c r="CP55">
        <v>4309</v>
      </c>
      <c r="CQ55">
        <v>4492</v>
      </c>
      <c r="CR55">
        <v>4401</v>
      </c>
      <c r="CS55" s="3">
        <v>4746</v>
      </c>
      <c r="CT55">
        <v>4477</v>
      </c>
      <c r="CU55">
        <v>4811</v>
      </c>
      <c r="CV55">
        <v>4713</v>
      </c>
      <c r="CW55">
        <v>4607</v>
      </c>
      <c r="CX55" s="3">
        <v>4476</v>
      </c>
      <c r="DA55">
        <v>39810</v>
      </c>
      <c r="DB55">
        <v>4756</v>
      </c>
      <c r="DC55">
        <v>4476</v>
      </c>
      <c r="DD55">
        <v>4564</v>
      </c>
      <c r="DE55">
        <v>4716</v>
      </c>
      <c r="DF55">
        <v>5019</v>
      </c>
      <c r="DG55">
        <v>4590</v>
      </c>
      <c r="DH55">
        <v>4656</v>
      </c>
      <c r="DI55">
        <v>4782</v>
      </c>
      <c r="DJ55">
        <v>5011</v>
      </c>
      <c r="DK55">
        <v>4474</v>
      </c>
      <c r="DL55">
        <v>4608</v>
      </c>
      <c r="DM55">
        <v>4672</v>
      </c>
    </row>
    <row r="56" spans="2:117" x14ac:dyDescent="0.3">
      <c r="D56">
        <v>63095</v>
      </c>
      <c r="E56" s="3">
        <v>5547</v>
      </c>
      <c r="F56" s="3">
        <v>5605</v>
      </c>
      <c r="G56" s="3">
        <v>4465</v>
      </c>
      <c r="H56" s="3">
        <v>5389</v>
      </c>
      <c r="I56" s="3">
        <v>4209</v>
      </c>
      <c r="K56" t="str">
        <f t="shared" si="5"/>
        <v>X</v>
      </c>
      <c r="O56">
        <v>63095</v>
      </c>
      <c r="P56">
        <v>6216</v>
      </c>
      <c r="Q56" s="3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3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5053</v>
      </c>
      <c r="AG56">
        <v>4976</v>
      </c>
      <c r="AH56">
        <v>4413</v>
      </c>
      <c r="AI56" s="3">
        <v>4465</v>
      </c>
      <c r="AJ56">
        <v>9897</v>
      </c>
      <c r="AK56">
        <v>7140</v>
      </c>
      <c r="AL56">
        <v>5505</v>
      </c>
      <c r="AM56">
        <v>5028</v>
      </c>
      <c r="AN56">
        <v>4656</v>
      </c>
      <c r="AO56">
        <v>4658</v>
      </c>
      <c r="AP56">
        <v>4548</v>
      </c>
      <c r="AQ56">
        <v>10605</v>
      </c>
      <c r="AR56">
        <v>6396</v>
      </c>
      <c r="AS56">
        <v>5501</v>
      </c>
      <c r="AT56">
        <v>4815</v>
      </c>
      <c r="AU56">
        <v>4627</v>
      </c>
      <c r="AV56">
        <v>4616</v>
      </c>
      <c r="AW56">
        <v>4775</v>
      </c>
      <c r="AX56">
        <v>11436</v>
      </c>
      <c r="AY56">
        <v>7051</v>
      </c>
      <c r="AZ56">
        <v>5229</v>
      </c>
      <c r="BA56">
        <v>4943</v>
      </c>
      <c r="BB56">
        <v>4881</v>
      </c>
      <c r="BC56">
        <v>4887</v>
      </c>
      <c r="BD56">
        <v>5106</v>
      </c>
      <c r="BE56">
        <v>12171</v>
      </c>
      <c r="BF56">
        <v>6368</v>
      </c>
      <c r="BG56">
        <v>5303</v>
      </c>
      <c r="BH56">
        <v>4860</v>
      </c>
      <c r="BI56">
        <v>4926</v>
      </c>
      <c r="BJ56">
        <v>4968</v>
      </c>
      <c r="BK56">
        <v>5172</v>
      </c>
      <c r="BL56">
        <f t="shared" si="6"/>
        <v>4413</v>
      </c>
      <c r="BN56">
        <v>63095</v>
      </c>
      <c r="BO56" s="3">
        <v>5389</v>
      </c>
      <c r="BP56">
        <v>5694</v>
      </c>
      <c r="BQ56">
        <v>6330</v>
      </c>
      <c r="BR56">
        <v>6187</v>
      </c>
      <c r="BS56">
        <v>6535</v>
      </c>
      <c r="BT56">
        <v>6687</v>
      </c>
      <c r="BU56">
        <v>6540</v>
      </c>
      <c r="BV56">
        <v>6085</v>
      </c>
      <c r="BW56">
        <v>5937</v>
      </c>
      <c r="BX56">
        <v>6087</v>
      </c>
      <c r="BY56">
        <v>5977</v>
      </c>
      <c r="BZ56">
        <v>6695</v>
      </c>
      <c r="CA56">
        <v>6622</v>
      </c>
      <c r="CB56">
        <v>6563</v>
      </c>
      <c r="CC56">
        <v>7144</v>
      </c>
      <c r="CD56">
        <v>6473</v>
      </c>
      <c r="CE56">
        <v>6410</v>
      </c>
      <c r="CF56">
        <v>6332</v>
      </c>
      <c r="CG56">
        <v>6427</v>
      </c>
      <c r="CH56">
        <v>6713</v>
      </c>
      <c r="CI56">
        <v>6700</v>
      </c>
      <c r="CJ56">
        <f t="shared" si="7"/>
        <v>5389</v>
      </c>
      <c r="CL56">
        <v>63095</v>
      </c>
      <c r="CM56" s="3">
        <v>5150</v>
      </c>
      <c r="CN56">
        <v>5111</v>
      </c>
      <c r="CO56">
        <v>5206</v>
      </c>
      <c r="CP56">
        <v>5249</v>
      </c>
      <c r="CQ56">
        <v>5422</v>
      </c>
      <c r="CR56">
        <v>5735</v>
      </c>
      <c r="CS56" s="3">
        <v>5605</v>
      </c>
      <c r="CT56">
        <v>5515</v>
      </c>
      <c r="CU56">
        <v>5756</v>
      </c>
      <c r="CV56">
        <v>5995</v>
      </c>
      <c r="CW56">
        <v>5788</v>
      </c>
      <c r="CX56" s="3">
        <v>5912</v>
      </c>
      <c r="DA56">
        <v>63095</v>
      </c>
      <c r="DB56">
        <v>5547</v>
      </c>
      <c r="DC56">
        <v>5059</v>
      </c>
      <c r="DD56">
        <v>5321</v>
      </c>
      <c r="DE56">
        <v>5473</v>
      </c>
      <c r="DF56">
        <v>5778</v>
      </c>
      <c r="DG56">
        <v>5026</v>
      </c>
      <c r="DH56">
        <v>5255</v>
      </c>
      <c r="DI56">
        <v>5328</v>
      </c>
      <c r="DJ56">
        <v>5875</v>
      </c>
      <c r="DK56">
        <v>5321</v>
      </c>
      <c r="DL56">
        <v>5394</v>
      </c>
      <c r="DM56">
        <v>5413</v>
      </c>
    </row>
    <row r="57" spans="2:117" x14ac:dyDescent="0.3">
      <c r="D57">
        <v>100000</v>
      </c>
      <c r="E57" s="3">
        <v>7627</v>
      </c>
      <c r="F57" s="3">
        <v>7729</v>
      </c>
      <c r="G57" s="3">
        <v>5837</v>
      </c>
      <c r="H57" s="3">
        <v>7000</v>
      </c>
      <c r="I57" s="3">
        <v>5348</v>
      </c>
      <c r="K57" t="str">
        <f t="shared" si="5"/>
        <v>X</v>
      </c>
      <c r="O57">
        <v>100000</v>
      </c>
      <c r="P57">
        <v>7990</v>
      </c>
      <c r="Q57" s="3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3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7851</v>
      </c>
      <c r="AG57">
        <v>7039</v>
      </c>
      <c r="AH57">
        <v>6001</v>
      </c>
      <c r="AI57" s="3">
        <v>5837</v>
      </c>
      <c r="AJ57">
        <v>19055</v>
      </c>
      <c r="AK57">
        <v>11908</v>
      </c>
      <c r="AL57">
        <v>8312</v>
      </c>
      <c r="AM57">
        <v>7637</v>
      </c>
      <c r="AN57">
        <v>6220</v>
      </c>
      <c r="AO57">
        <v>6073</v>
      </c>
      <c r="AP57">
        <v>5919</v>
      </c>
      <c r="AQ57">
        <v>18461</v>
      </c>
      <c r="AR57">
        <v>10839</v>
      </c>
      <c r="AS57">
        <v>8331</v>
      </c>
      <c r="AT57">
        <v>6472</v>
      </c>
      <c r="AU57">
        <v>6546</v>
      </c>
      <c r="AV57">
        <v>6215</v>
      </c>
      <c r="AW57">
        <v>6253</v>
      </c>
      <c r="AX57">
        <v>18097</v>
      </c>
      <c r="AY57">
        <v>10431</v>
      </c>
      <c r="AZ57">
        <v>7765</v>
      </c>
      <c r="BA57">
        <v>7211</v>
      </c>
      <c r="BB57">
        <v>7513</v>
      </c>
      <c r="BC57">
        <v>6780</v>
      </c>
      <c r="BD57">
        <v>6928</v>
      </c>
      <c r="BE57">
        <v>18740</v>
      </c>
      <c r="BF57">
        <v>10076</v>
      </c>
      <c r="BG57">
        <v>7545</v>
      </c>
      <c r="BH57">
        <v>7102</v>
      </c>
      <c r="BI57">
        <v>7410</v>
      </c>
      <c r="BJ57">
        <v>7475</v>
      </c>
      <c r="BK57">
        <v>7178</v>
      </c>
      <c r="BL57">
        <f t="shared" si="6"/>
        <v>5837</v>
      </c>
      <c r="BN57">
        <v>100000</v>
      </c>
      <c r="BO57" s="3">
        <v>7000</v>
      </c>
      <c r="BP57">
        <v>7765</v>
      </c>
      <c r="BQ57">
        <v>7940</v>
      </c>
      <c r="BR57">
        <v>8236</v>
      </c>
      <c r="BS57">
        <v>8197</v>
      </c>
      <c r="BT57">
        <v>8453</v>
      </c>
      <c r="BU57">
        <v>8336</v>
      </c>
      <c r="BV57">
        <v>8666</v>
      </c>
      <c r="BW57">
        <v>8079</v>
      </c>
      <c r="BX57">
        <v>8032</v>
      </c>
      <c r="BY57">
        <v>8561</v>
      </c>
      <c r="BZ57">
        <v>8407</v>
      </c>
      <c r="CA57">
        <v>8354</v>
      </c>
      <c r="CB57">
        <v>8542</v>
      </c>
      <c r="CC57">
        <v>10225</v>
      </c>
      <c r="CD57">
        <v>9078</v>
      </c>
      <c r="CE57">
        <v>8315</v>
      </c>
      <c r="CF57">
        <v>8435</v>
      </c>
      <c r="CG57">
        <v>8360</v>
      </c>
      <c r="CH57">
        <v>8557</v>
      </c>
      <c r="CI57">
        <v>8423</v>
      </c>
      <c r="CJ57">
        <f t="shared" si="7"/>
        <v>7000</v>
      </c>
      <c r="CL57">
        <v>100000</v>
      </c>
      <c r="CM57" s="3">
        <v>7282</v>
      </c>
      <c r="CN57">
        <v>7044</v>
      </c>
      <c r="CO57">
        <v>7033</v>
      </c>
      <c r="CP57">
        <v>7161</v>
      </c>
      <c r="CQ57">
        <v>7816</v>
      </c>
      <c r="CR57">
        <v>7362</v>
      </c>
      <c r="CS57" s="3">
        <v>7729</v>
      </c>
      <c r="CT57">
        <v>7734</v>
      </c>
      <c r="CU57">
        <v>8046</v>
      </c>
      <c r="CV57">
        <v>7856</v>
      </c>
      <c r="CW57">
        <v>7698</v>
      </c>
      <c r="CX57" s="3">
        <v>7895</v>
      </c>
      <c r="DA57">
        <v>100000</v>
      </c>
      <c r="DB57">
        <v>7627</v>
      </c>
      <c r="DC57">
        <v>6514</v>
      </c>
      <c r="DD57">
        <v>6657</v>
      </c>
      <c r="DE57">
        <v>6998</v>
      </c>
      <c r="DF57">
        <v>8000</v>
      </c>
      <c r="DG57">
        <v>6721</v>
      </c>
      <c r="DH57">
        <v>6656</v>
      </c>
      <c r="DI57">
        <v>7050</v>
      </c>
      <c r="DJ57">
        <v>8206</v>
      </c>
      <c r="DK57">
        <v>6657</v>
      </c>
      <c r="DL57">
        <v>6840</v>
      </c>
      <c r="DM57">
        <v>7042</v>
      </c>
    </row>
    <row r="58" spans="2:117" x14ac:dyDescent="0.3">
      <c r="D58">
        <v>158489</v>
      </c>
      <c r="E58" s="3">
        <v>8711</v>
      </c>
      <c r="F58" s="3">
        <v>10083</v>
      </c>
      <c r="G58" s="3">
        <v>7739</v>
      </c>
      <c r="H58" s="3">
        <v>10120</v>
      </c>
      <c r="I58" s="3">
        <v>7397</v>
      </c>
      <c r="K58" t="str">
        <f t="shared" si="5"/>
        <v>X</v>
      </c>
      <c r="O58">
        <v>158489</v>
      </c>
      <c r="P58">
        <v>10717</v>
      </c>
      <c r="Q58" s="3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3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12690</v>
      </c>
      <c r="AG58">
        <v>11187</v>
      </c>
      <c r="AH58">
        <v>8017</v>
      </c>
      <c r="AI58" s="3">
        <v>7739</v>
      </c>
      <c r="AJ58">
        <v>39709</v>
      </c>
      <c r="AK58">
        <v>23366</v>
      </c>
      <c r="AL58">
        <v>14320</v>
      </c>
      <c r="AM58">
        <v>12182</v>
      </c>
      <c r="AN58">
        <v>8848</v>
      </c>
      <c r="AO58">
        <v>7915</v>
      </c>
      <c r="AP58">
        <v>8302</v>
      </c>
      <c r="AQ58">
        <v>38754</v>
      </c>
      <c r="AR58">
        <v>19851</v>
      </c>
      <c r="AS58">
        <v>14047</v>
      </c>
      <c r="AT58">
        <v>9177</v>
      </c>
      <c r="AU58">
        <v>9075</v>
      </c>
      <c r="AV58">
        <v>8479</v>
      </c>
      <c r="AW58">
        <v>8228</v>
      </c>
      <c r="AX58">
        <v>39283</v>
      </c>
      <c r="AY58">
        <v>19461</v>
      </c>
      <c r="AZ58">
        <v>11973</v>
      </c>
      <c r="BA58">
        <v>9966</v>
      </c>
      <c r="BB58">
        <v>9118</v>
      </c>
      <c r="BC58">
        <v>9398</v>
      </c>
      <c r="BD58">
        <v>8979</v>
      </c>
      <c r="BE58">
        <v>42114</v>
      </c>
      <c r="BF58">
        <v>18360</v>
      </c>
      <c r="BG58">
        <v>12313</v>
      </c>
      <c r="BH58">
        <v>10859</v>
      </c>
      <c r="BI58">
        <v>9924</v>
      </c>
      <c r="BJ58">
        <v>9666</v>
      </c>
      <c r="BK58">
        <v>9170</v>
      </c>
      <c r="BL58">
        <f t="shared" si="6"/>
        <v>7739</v>
      </c>
      <c r="BN58">
        <v>158489</v>
      </c>
      <c r="BO58" s="3">
        <v>10120</v>
      </c>
      <c r="BP58">
        <v>10606</v>
      </c>
      <c r="BQ58">
        <v>10967</v>
      </c>
      <c r="BR58">
        <v>11198</v>
      </c>
      <c r="BS58">
        <v>11264</v>
      </c>
      <c r="BT58">
        <v>12065</v>
      </c>
      <c r="BU58">
        <v>12381</v>
      </c>
      <c r="BV58">
        <v>12857</v>
      </c>
      <c r="BW58">
        <v>10885</v>
      </c>
      <c r="BX58">
        <v>11597</v>
      </c>
      <c r="BY58">
        <v>11627</v>
      </c>
      <c r="BZ58">
        <v>11612</v>
      </c>
      <c r="CA58">
        <v>12203</v>
      </c>
      <c r="CB58">
        <v>12480</v>
      </c>
      <c r="CC58">
        <v>17224</v>
      </c>
      <c r="CD58">
        <v>13418</v>
      </c>
      <c r="CE58">
        <v>11407</v>
      </c>
      <c r="CF58">
        <v>11599</v>
      </c>
      <c r="CG58">
        <v>12116</v>
      </c>
      <c r="CH58">
        <v>12408</v>
      </c>
      <c r="CI58">
        <v>12708</v>
      </c>
      <c r="CJ58">
        <f t="shared" si="7"/>
        <v>10120</v>
      </c>
      <c r="CL58">
        <v>158489</v>
      </c>
      <c r="CM58" s="3">
        <v>9831</v>
      </c>
      <c r="CN58">
        <v>9810</v>
      </c>
      <c r="CO58">
        <v>9685</v>
      </c>
      <c r="CP58">
        <v>9429</v>
      </c>
      <c r="CQ58">
        <v>10682</v>
      </c>
      <c r="CR58">
        <v>10246</v>
      </c>
      <c r="CS58" s="3">
        <v>10083</v>
      </c>
      <c r="CT58">
        <v>10260</v>
      </c>
      <c r="CU58">
        <v>10495</v>
      </c>
      <c r="CV58">
        <v>10431</v>
      </c>
      <c r="CW58">
        <v>10740</v>
      </c>
      <c r="CX58" s="3">
        <v>10668</v>
      </c>
      <c r="DA58">
        <v>158489</v>
      </c>
      <c r="DB58">
        <v>8711</v>
      </c>
      <c r="DC58">
        <v>8781</v>
      </c>
      <c r="DD58">
        <v>8806</v>
      </c>
      <c r="DE58">
        <v>9217</v>
      </c>
      <c r="DF58">
        <v>8588</v>
      </c>
      <c r="DG58">
        <v>8597</v>
      </c>
      <c r="DH58">
        <v>8961</v>
      </c>
      <c r="DI58">
        <v>9031</v>
      </c>
      <c r="DJ58">
        <v>8676</v>
      </c>
      <c r="DK58">
        <v>8598</v>
      </c>
      <c r="DL58">
        <v>8624</v>
      </c>
      <c r="DM58">
        <v>9105</v>
      </c>
    </row>
    <row r="59" spans="2:117" x14ac:dyDescent="0.3">
      <c r="D59">
        <v>251188</v>
      </c>
      <c r="E59" s="3">
        <v>11731</v>
      </c>
      <c r="F59" s="3">
        <v>14330</v>
      </c>
      <c r="G59" s="3">
        <v>10657</v>
      </c>
      <c r="H59" s="3">
        <v>13917</v>
      </c>
      <c r="I59" s="3">
        <v>9096</v>
      </c>
      <c r="K59" t="str">
        <f t="shared" si="5"/>
        <v>X</v>
      </c>
      <c r="O59">
        <v>251188</v>
      </c>
      <c r="P59">
        <v>14794</v>
      </c>
      <c r="Q59" s="3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3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23071</v>
      </c>
      <c r="AG59">
        <v>19241</v>
      </c>
      <c r="AH59">
        <v>11293</v>
      </c>
      <c r="AI59" s="3">
        <v>10657</v>
      </c>
      <c r="AJ59">
        <v>84552</v>
      </c>
      <c r="AK59">
        <v>45943</v>
      </c>
      <c r="AL59">
        <v>26537</v>
      </c>
      <c r="AM59">
        <v>21148</v>
      </c>
      <c r="AN59">
        <v>12777</v>
      </c>
      <c r="AO59">
        <v>11371</v>
      </c>
      <c r="AP59">
        <v>11489</v>
      </c>
      <c r="AQ59">
        <v>80711</v>
      </c>
      <c r="AR59">
        <v>38595</v>
      </c>
      <c r="AS59">
        <v>25290</v>
      </c>
      <c r="AT59">
        <v>14956</v>
      </c>
      <c r="AU59">
        <v>13121</v>
      </c>
      <c r="AV59">
        <v>11941</v>
      </c>
      <c r="AW59">
        <v>11728</v>
      </c>
      <c r="AX59">
        <v>83253</v>
      </c>
      <c r="AY59">
        <v>38329</v>
      </c>
      <c r="AZ59">
        <v>20378</v>
      </c>
      <c r="BA59">
        <v>15938</v>
      </c>
      <c r="BB59">
        <v>13950</v>
      </c>
      <c r="BC59">
        <v>12357</v>
      </c>
      <c r="BD59">
        <v>13018</v>
      </c>
      <c r="BE59">
        <v>87233</v>
      </c>
      <c r="BF59">
        <v>33589</v>
      </c>
      <c r="BG59">
        <v>20226</v>
      </c>
      <c r="BH59">
        <v>16506</v>
      </c>
      <c r="BI59">
        <v>15092</v>
      </c>
      <c r="BJ59">
        <v>14034</v>
      </c>
      <c r="BK59">
        <v>14352</v>
      </c>
      <c r="BL59">
        <f t="shared" si="6"/>
        <v>10657</v>
      </c>
      <c r="BN59">
        <v>251188</v>
      </c>
      <c r="BO59" s="3">
        <v>13917</v>
      </c>
      <c r="BP59">
        <v>14276</v>
      </c>
      <c r="BQ59">
        <v>15403</v>
      </c>
      <c r="BR59">
        <v>16581</v>
      </c>
      <c r="BS59">
        <v>17148</v>
      </c>
      <c r="BT59">
        <v>16977</v>
      </c>
      <c r="BU59">
        <v>17802</v>
      </c>
      <c r="BV59">
        <v>21609</v>
      </c>
      <c r="BW59">
        <v>15879</v>
      </c>
      <c r="BX59">
        <v>16810</v>
      </c>
      <c r="BY59">
        <v>16742</v>
      </c>
      <c r="BZ59">
        <v>17035</v>
      </c>
      <c r="CA59">
        <v>17706</v>
      </c>
      <c r="CB59">
        <v>18005</v>
      </c>
      <c r="CC59">
        <v>33342</v>
      </c>
      <c r="CD59">
        <v>21784</v>
      </c>
      <c r="CE59">
        <v>16873</v>
      </c>
      <c r="CF59">
        <v>17135</v>
      </c>
      <c r="CG59">
        <v>17799</v>
      </c>
      <c r="CH59">
        <v>17848</v>
      </c>
      <c r="CI59">
        <v>18430</v>
      </c>
      <c r="CJ59">
        <f t="shared" si="7"/>
        <v>13917</v>
      </c>
      <c r="CL59">
        <v>251188</v>
      </c>
      <c r="CM59" s="3">
        <v>13461</v>
      </c>
      <c r="CN59">
        <v>13195</v>
      </c>
      <c r="CO59">
        <v>13525</v>
      </c>
      <c r="CP59">
        <v>13167</v>
      </c>
      <c r="CQ59">
        <v>14952</v>
      </c>
      <c r="CR59">
        <v>14213</v>
      </c>
      <c r="CS59" s="3">
        <v>14330</v>
      </c>
      <c r="CT59">
        <v>14245</v>
      </c>
      <c r="CU59">
        <v>14834</v>
      </c>
      <c r="CV59">
        <v>14916</v>
      </c>
      <c r="CW59">
        <v>14630</v>
      </c>
      <c r="CX59" s="3">
        <v>14538</v>
      </c>
      <c r="DA59">
        <v>251188</v>
      </c>
      <c r="DB59">
        <v>11731</v>
      </c>
      <c r="DC59">
        <v>11370</v>
      </c>
      <c r="DD59">
        <v>11685</v>
      </c>
      <c r="DE59">
        <v>12214</v>
      </c>
      <c r="DF59">
        <v>11420</v>
      </c>
      <c r="DG59">
        <v>11472</v>
      </c>
      <c r="DH59">
        <v>11878</v>
      </c>
      <c r="DI59">
        <v>12425</v>
      </c>
      <c r="DJ59">
        <v>11411</v>
      </c>
      <c r="DK59">
        <v>12098</v>
      </c>
      <c r="DL59">
        <v>11713</v>
      </c>
      <c r="DM59">
        <v>12620</v>
      </c>
    </row>
    <row r="60" spans="2:117" x14ac:dyDescent="0.3">
      <c r="D60">
        <v>466158</v>
      </c>
      <c r="E60" s="3">
        <v>20299</v>
      </c>
      <c r="F60" s="3">
        <v>24043</v>
      </c>
      <c r="G60" s="3">
        <v>18842</v>
      </c>
      <c r="H60" s="3">
        <v>24630</v>
      </c>
      <c r="I60" s="3">
        <v>15434</v>
      </c>
      <c r="K60" t="str">
        <f t="shared" si="5"/>
        <v>X</v>
      </c>
      <c r="O60">
        <v>466158</v>
      </c>
      <c r="P60">
        <v>25344</v>
      </c>
      <c r="Q60" s="3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3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56916</v>
      </c>
      <c r="AG60">
        <v>45288</v>
      </c>
      <c r="AH60">
        <v>19120</v>
      </c>
      <c r="AI60" s="3">
        <v>18842</v>
      </c>
      <c r="AJ60">
        <v>282673</v>
      </c>
      <c r="AK60">
        <v>137601</v>
      </c>
      <c r="AL60">
        <v>70619</v>
      </c>
      <c r="AM60">
        <v>51066</v>
      </c>
      <c r="AN60">
        <v>24050</v>
      </c>
      <c r="AO60">
        <v>20651</v>
      </c>
      <c r="AP60">
        <v>20868</v>
      </c>
      <c r="AQ60">
        <v>273860</v>
      </c>
      <c r="AR60">
        <v>113754</v>
      </c>
      <c r="AS60">
        <v>63715</v>
      </c>
      <c r="AT60">
        <v>29706</v>
      </c>
      <c r="AU60">
        <v>25050</v>
      </c>
      <c r="AV60">
        <v>22137</v>
      </c>
      <c r="AW60">
        <v>21987</v>
      </c>
      <c r="AX60">
        <v>249534</v>
      </c>
      <c r="AY60">
        <v>113154</v>
      </c>
      <c r="AZ60">
        <v>46123</v>
      </c>
      <c r="BA60">
        <v>38322</v>
      </c>
      <c r="BB60">
        <v>34840</v>
      </c>
      <c r="BC60">
        <v>22990</v>
      </c>
      <c r="BD60">
        <v>23488</v>
      </c>
      <c r="BE60">
        <v>277716</v>
      </c>
      <c r="BF60">
        <v>97750</v>
      </c>
      <c r="BG60">
        <v>53068</v>
      </c>
      <c r="BH60">
        <v>40371</v>
      </c>
      <c r="BI60">
        <v>35715</v>
      </c>
      <c r="BJ60">
        <v>32599</v>
      </c>
      <c r="BK60">
        <v>33634</v>
      </c>
      <c r="BL60">
        <f t="shared" si="6"/>
        <v>18842</v>
      </c>
      <c r="BN60">
        <v>466158</v>
      </c>
      <c r="BO60" s="3">
        <v>24630</v>
      </c>
      <c r="BP60">
        <v>25823</v>
      </c>
      <c r="BQ60">
        <v>27371</v>
      </c>
      <c r="BR60">
        <v>28147</v>
      </c>
      <c r="BS60">
        <v>28406</v>
      </c>
      <c r="BT60">
        <v>28978</v>
      </c>
      <c r="BU60">
        <v>29558</v>
      </c>
      <c r="BV60">
        <v>50140</v>
      </c>
      <c r="BW60">
        <v>27149</v>
      </c>
      <c r="BX60">
        <v>28199</v>
      </c>
      <c r="BY60">
        <v>28726</v>
      </c>
      <c r="BZ60">
        <v>29181</v>
      </c>
      <c r="CA60">
        <v>29728</v>
      </c>
      <c r="CB60">
        <v>34978</v>
      </c>
      <c r="CC60">
        <v>100581</v>
      </c>
      <c r="CD60">
        <v>49976</v>
      </c>
      <c r="CE60">
        <v>29228</v>
      </c>
      <c r="CF60">
        <v>29965</v>
      </c>
      <c r="CG60">
        <v>30198</v>
      </c>
      <c r="CH60">
        <v>34354</v>
      </c>
      <c r="CI60">
        <v>35227</v>
      </c>
      <c r="CJ60">
        <f t="shared" si="7"/>
        <v>24630</v>
      </c>
      <c r="CL60">
        <v>466158</v>
      </c>
      <c r="CM60" s="3">
        <v>22510</v>
      </c>
      <c r="CN60">
        <v>23029</v>
      </c>
      <c r="CO60">
        <v>22849</v>
      </c>
      <c r="CP60">
        <v>22227</v>
      </c>
      <c r="CQ60">
        <v>24060</v>
      </c>
      <c r="CR60">
        <v>24414</v>
      </c>
      <c r="CS60" s="3">
        <v>24043</v>
      </c>
      <c r="CT60">
        <v>24615</v>
      </c>
      <c r="CU60">
        <v>25439</v>
      </c>
      <c r="CV60">
        <v>25142</v>
      </c>
      <c r="CW60">
        <v>25058</v>
      </c>
      <c r="CX60" s="3">
        <v>24747</v>
      </c>
      <c r="DA60">
        <v>466158</v>
      </c>
      <c r="DB60">
        <v>20299</v>
      </c>
      <c r="DC60">
        <v>20970</v>
      </c>
      <c r="DD60">
        <v>20602</v>
      </c>
      <c r="DE60">
        <v>21777</v>
      </c>
      <c r="DF60">
        <v>20473</v>
      </c>
      <c r="DG60">
        <v>20569</v>
      </c>
      <c r="DH60">
        <v>20772</v>
      </c>
      <c r="DI60">
        <v>21240</v>
      </c>
      <c r="DJ60">
        <v>19644</v>
      </c>
      <c r="DK60">
        <v>20363</v>
      </c>
      <c r="DL60">
        <v>20597</v>
      </c>
      <c r="DM60">
        <v>22261</v>
      </c>
    </row>
    <row r="61" spans="2:117" x14ac:dyDescent="0.3">
      <c r="AA61" t="s">
        <v>64</v>
      </c>
      <c r="AB61">
        <f>MIN(AB60:BK60)</f>
        <v>18842</v>
      </c>
      <c r="BN61" t="s">
        <v>3</v>
      </c>
    </row>
    <row r="62" spans="2:117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N62" t="s">
        <v>65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L62" t="s">
        <v>1</v>
      </c>
      <c r="CM62" t="s">
        <v>53</v>
      </c>
      <c r="CQ62" t="s">
        <v>56</v>
      </c>
      <c r="CU62" t="s">
        <v>57</v>
      </c>
      <c r="DA62" t="s">
        <v>58</v>
      </c>
      <c r="DB62" t="s">
        <v>53</v>
      </c>
      <c r="DF62" t="s">
        <v>54</v>
      </c>
      <c r="DJ62" t="s">
        <v>57</v>
      </c>
    </row>
    <row r="63" spans="2:117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K63" t="s">
        <v>77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4</v>
      </c>
      <c r="AG63">
        <v>5</v>
      </c>
      <c r="AH63">
        <v>6</v>
      </c>
      <c r="AI63">
        <v>7</v>
      </c>
      <c r="AJ63">
        <v>1</v>
      </c>
      <c r="AK63">
        <v>2</v>
      </c>
      <c r="AL63">
        <v>3</v>
      </c>
      <c r="AM63">
        <v>4</v>
      </c>
      <c r="AN63">
        <v>5</v>
      </c>
      <c r="AO63">
        <v>6</v>
      </c>
      <c r="AP63">
        <v>7</v>
      </c>
      <c r="AQ63">
        <v>1</v>
      </c>
      <c r="AR63">
        <v>2</v>
      </c>
      <c r="AS63">
        <v>3</v>
      </c>
      <c r="AT63">
        <v>4</v>
      </c>
      <c r="AU63">
        <v>5</v>
      </c>
      <c r="AV63">
        <v>6</v>
      </c>
      <c r="AW63">
        <v>7</v>
      </c>
      <c r="AX63">
        <v>1</v>
      </c>
      <c r="AY63">
        <v>2</v>
      </c>
      <c r="AZ63">
        <v>3</v>
      </c>
      <c r="BA63">
        <v>4</v>
      </c>
      <c r="BB63">
        <v>5</v>
      </c>
      <c r="BC63">
        <v>6</v>
      </c>
      <c r="BD63">
        <v>7</v>
      </c>
      <c r="BE63">
        <v>1</v>
      </c>
      <c r="BF63">
        <v>2</v>
      </c>
      <c r="BG63">
        <v>3</v>
      </c>
      <c r="BH63">
        <v>4</v>
      </c>
      <c r="BI63">
        <v>5</v>
      </c>
      <c r="BJ63">
        <v>6</v>
      </c>
      <c r="BK63">
        <v>7</v>
      </c>
      <c r="BL63" t="s">
        <v>84</v>
      </c>
      <c r="BN63" t="s">
        <v>21</v>
      </c>
      <c r="BO63">
        <v>1</v>
      </c>
      <c r="BP63">
        <v>2</v>
      </c>
      <c r="BQ63">
        <v>3</v>
      </c>
      <c r="BR63">
        <v>4</v>
      </c>
      <c r="BS63">
        <v>5</v>
      </c>
      <c r="BT63">
        <v>6</v>
      </c>
      <c r="BU63">
        <v>7</v>
      </c>
      <c r="BV63">
        <v>1</v>
      </c>
      <c r="BW63">
        <v>2</v>
      </c>
      <c r="BX63">
        <v>3</v>
      </c>
      <c r="BY63">
        <v>4</v>
      </c>
      <c r="BZ63">
        <v>5</v>
      </c>
      <c r="CA63">
        <v>6</v>
      </c>
      <c r="CB63">
        <v>7</v>
      </c>
      <c r="CC63">
        <v>1</v>
      </c>
      <c r="CD63">
        <v>2</v>
      </c>
      <c r="CE63">
        <v>3</v>
      </c>
      <c r="CF63">
        <v>4</v>
      </c>
      <c r="CG63">
        <v>5</v>
      </c>
      <c r="CH63">
        <v>6</v>
      </c>
      <c r="CI63">
        <v>7</v>
      </c>
      <c r="CJ63" t="s">
        <v>83</v>
      </c>
      <c r="CM63">
        <v>3</v>
      </c>
      <c r="CN63">
        <v>10</v>
      </c>
      <c r="CO63">
        <v>30</v>
      </c>
      <c r="CP63">
        <v>100</v>
      </c>
      <c r="CQ63">
        <v>3</v>
      </c>
      <c r="CR63">
        <v>10</v>
      </c>
      <c r="CS63">
        <v>30</v>
      </c>
      <c r="CT63">
        <v>100</v>
      </c>
      <c r="CU63">
        <v>3</v>
      </c>
      <c r="CV63">
        <v>10</v>
      </c>
      <c r="CW63">
        <v>30</v>
      </c>
      <c r="CX63">
        <v>100</v>
      </c>
      <c r="DB63">
        <v>1E-3</v>
      </c>
      <c r="DC63">
        <v>3.0000000000000001E-3</v>
      </c>
      <c r="DD63">
        <v>0.01</v>
      </c>
      <c r="DE63">
        <v>0.03</v>
      </c>
      <c r="DF63">
        <v>1E-3</v>
      </c>
      <c r="DG63">
        <v>3.0000000000000001E-3</v>
      </c>
      <c r="DH63">
        <v>0.01</v>
      </c>
      <c r="DI63">
        <v>0.03</v>
      </c>
      <c r="DJ63">
        <v>1E-3</v>
      </c>
      <c r="DK63">
        <v>3.0000000000000001E-3</v>
      </c>
      <c r="DL63">
        <v>0.01</v>
      </c>
      <c r="DM63">
        <v>0.03</v>
      </c>
    </row>
    <row r="64" spans="2:117" x14ac:dyDescent="0.3">
      <c r="D64">
        <v>10000</v>
      </c>
      <c r="E64" s="3">
        <v>3475</v>
      </c>
      <c r="F64" s="3">
        <v>3244</v>
      </c>
      <c r="G64" s="3">
        <v>2789</v>
      </c>
      <c r="H64" s="3">
        <v>3254</v>
      </c>
      <c r="I64" s="3">
        <v>2596</v>
      </c>
      <c r="K64" t="str">
        <f>IF(G64&gt;H64,"O","X")</f>
        <v>X</v>
      </c>
      <c r="O64">
        <v>10000</v>
      </c>
      <c r="P64">
        <v>3713</v>
      </c>
      <c r="Q64" s="3">
        <v>3644</v>
      </c>
      <c r="R64">
        <v>3542</v>
      </c>
      <c r="S64">
        <v>3642</v>
      </c>
      <c r="U64">
        <v>10000</v>
      </c>
      <c r="V64">
        <v>3104</v>
      </c>
      <c r="W64" s="3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2663</v>
      </c>
      <c r="AG64">
        <v>2752</v>
      </c>
      <c r="AH64" s="3">
        <v>2789</v>
      </c>
      <c r="AI64">
        <v>2753</v>
      </c>
      <c r="AJ64">
        <v>2864</v>
      </c>
      <c r="AK64">
        <v>2699</v>
      </c>
      <c r="AL64">
        <v>2674</v>
      </c>
      <c r="AM64">
        <v>2796</v>
      </c>
      <c r="AN64">
        <v>2780</v>
      </c>
      <c r="AO64">
        <v>2620</v>
      </c>
      <c r="AP64">
        <v>2683</v>
      </c>
      <c r="AQ64">
        <v>3048</v>
      </c>
      <c r="AR64">
        <v>2838</v>
      </c>
      <c r="AS64">
        <v>2727</v>
      </c>
      <c r="AT64">
        <v>2781</v>
      </c>
      <c r="AU64">
        <v>2732</v>
      </c>
      <c r="AV64">
        <v>2713</v>
      </c>
      <c r="AW64">
        <v>2782</v>
      </c>
      <c r="AX64">
        <v>2948</v>
      </c>
      <c r="AY64">
        <v>2881</v>
      </c>
      <c r="AZ64">
        <v>2662</v>
      </c>
      <c r="BA64">
        <v>2723</v>
      </c>
      <c r="BB64">
        <v>2918</v>
      </c>
      <c r="BC64">
        <v>2727</v>
      </c>
      <c r="BD64">
        <v>2713</v>
      </c>
      <c r="BE64">
        <v>3085</v>
      </c>
      <c r="BF64">
        <v>2776</v>
      </c>
      <c r="BG64">
        <v>2807</v>
      </c>
      <c r="BH64">
        <v>2779</v>
      </c>
      <c r="BI64">
        <v>2726</v>
      </c>
      <c r="BJ64">
        <v>2923</v>
      </c>
      <c r="BK64">
        <v>2771</v>
      </c>
      <c r="BL64">
        <f>MIN(AC64:BK64)</f>
        <v>2620</v>
      </c>
      <c r="BN64">
        <v>10000</v>
      </c>
      <c r="BO64" s="3">
        <v>2892</v>
      </c>
      <c r="BP64">
        <v>3254</v>
      </c>
      <c r="BQ64">
        <v>3301</v>
      </c>
      <c r="BR64">
        <v>3160</v>
      </c>
      <c r="BS64">
        <v>3258</v>
      </c>
      <c r="BT64">
        <v>3393</v>
      </c>
      <c r="BU64">
        <v>3509</v>
      </c>
      <c r="BV64">
        <v>3249</v>
      </c>
      <c r="BW64">
        <v>3354</v>
      </c>
      <c r="BX64">
        <v>3274</v>
      </c>
      <c r="BY64">
        <v>3204</v>
      </c>
      <c r="BZ64">
        <v>3483</v>
      </c>
      <c r="CA64">
        <v>3309</v>
      </c>
      <c r="CB64">
        <v>3663</v>
      </c>
      <c r="CC64">
        <v>3168</v>
      </c>
      <c r="CD64">
        <v>3220</v>
      </c>
      <c r="CE64">
        <v>3387</v>
      </c>
      <c r="CF64">
        <v>3166</v>
      </c>
      <c r="CG64">
        <v>3190</v>
      </c>
      <c r="CH64">
        <v>3237</v>
      </c>
      <c r="CI64">
        <v>3334</v>
      </c>
      <c r="CJ64">
        <f t="shared" ref="CJ64:CJ71" si="8">MIN(BO64:CI64)</f>
        <v>2892</v>
      </c>
      <c r="CL64">
        <v>10000</v>
      </c>
      <c r="CM64">
        <v>2953</v>
      </c>
      <c r="CN64">
        <v>3163</v>
      </c>
      <c r="CO64" s="3">
        <v>3200</v>
      </c>
      <c r="CP64">
        <v>2911</v>
      </c>
      <c r="CQ64">
        <v>3104</v>
      </c>
      <c r="CR64" s="3">
        <v>3244</v>
      </c>
      <c r="CS64">
        <v>3004</v>
      </c>
      <c r="CT64">
        <v>3141</v>
      </c>
      <c r="CU64">
        <v>3095</v>
      </c>
      <c r="CV64">
        <v>3112</v>
      </c>
      <c r="CW64">
        <v>3323</v>
      </c>
      <c r="CX64" s="3">
        <v>3370</v>
      </c>
      <c r="DA64">
        <v>10000</v>
      </c>
      <c r="DB64">
        <v>3475</v>
      </c>
      <c r="DC64">
        <v>3663</v>
      </c>
      <c r="DD64">
        <v>3410</v>
      </c>
      <c r="DE64">
        <v>3675</v>
      </c>
      <c r="DF64">
        <v>3664</v>
      </c>
      <c r="DG64">
        <v>3778</v>
      </c>
      <c r="DH64">
        <v>3584</v>
      </c>
      <c r="DI64">
        <v>4027</v>
      </c>
      <c r="DJ64">
        <v>3692</v>
      </c>
      <c r="DK64">
        <v>3919</v>
      </c>
      <c r="DL64">
        <v>3790</v>
      </c>
      <c r="DM64">
        <v>3764</v>
      </c>
    </row>
    <row r="65" spans="4:117" x14ac:dyDescent="0.3">
      <c r="D65">
        <v>15848</v>
      </c>
      <c r="E65" s="3">
        <v>3908</v>
      </c>
      <c r="F65" s="3">
        <v>3743</v>
      </c>
      <c r="G65" s="3">
        <v>2935</v>
      </c>
      <c r="H65" s="3">
        <v>3551</v>
      </c>
      <c r="I65" s="3">
        <v>2771</v>
      </c>
      <c r="K65" t="str">
        <f t="shared" ref="K65:K72" si="9">IF(G65&gt;H65,"O","X")</f>
        <v>X</v>
      </c>
      <c r="O65">
        <v>15848</v>
      </c>
      <c r="P65">
        <v>4191</v>
      </c>
      <c r="Q65" s="3">
        <v>4077</v>
      </c>
      <c r="R65">
        <v>3956</v>
      </c>
      <c r="S65">
        <v>4469</v>
      </c>
      <c r="U65">
        <v>15848</v>
      </c>
      <c r="V65">
        <v>3657</v>
      </c>
      <c r="W65" s="3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2940</v>
      </c>
      <c r="AG65">
        <v>2918</v>
      </c>
      <c r="AH65" s="3">
        <v>2935</v>
      </c>
      <c r="AI65">
        <v>2834</v>
      </c>
      <c r="AJ65">
        <v>3322</v>
      </c>
      <c r="AK65">
        <v>2963</v>
      </c>
      <c r="AL65">
        <v>3005</v>
      </c>
      <c r="AM65">
        <v>2980</v>
      </c>
      <c r="AN65">
        <v>2911</v>
      </c>
      <c r="AO65">
        <v>2976</v>
      </c>
      <c r="AP65">
        <v>2948</v>
      </c>
      <c r="AQ65">
        <v>3248</v>
      </c>
      <c r="AR65">
        <v>3041</v>
      </c>
      <c r="AS65">
        <v>3005</v>
      </c>
      <c r="AT65">
        <v>3019</v>
      </c>
      <c r="AU65">
        <v>3062</v>
      </c>
      <c r="AV65">
        <v>2939</v>
      </c>
      <c r="AW65">
        <v>2982</v>
      </c>
      <c r="AX65">
        <v>3411</v>
      </c>
      <c r="AY65">
        <v>3091</v>
      </c>
      <c r="AZ65">
        <v>3117</v>
      </c>
      <c r="BA65">
        <v>3046</v>
      </c>
      <c r="BB65">
        <v>3019</v>
      </c>
      <c r="BC65">
        <v>3078</v>
      </c>
      <c r="BD65">
        <v>3063</v>
      </c>
      <c r="BE65">
        <v>3542</v>
      </c>
      <c r="BF65">
        <v>3264</v>
      </c>
      <c r="BG65">
        <v>3030</v>
      </c>
      <c r="BH65">
        <v>3165</v>
      </c>
      <c r="BI65">
        <v>3045</v>
      </c>
      <c r="BJ65">
        <v>3152</v>
      </c>
      <c r="BK65">
        <v>3132</v>
      </c>
      <c r="BL65">
        <f t="shared" ref="BL65:BL72" si="10">MIN(AC65:BK65)</f>
        <v>2834</v>
      </c>
      <c r="BN65">
        <v>15848</v>
      </c>
      <c r="BO65" s="3">
        <v>3484</v>
      </c>
      <c r="BP65">
        <v>3551</v>
      </c>
      <c r="BQ65">
        <v>3887</v>
      </c>
      <c r="BR65">
        <v>3804</v>
      </c>
      <c r="BS65">
        <v>4119</v>
      </c>
      <c r="BT65">
        <v>4188</v>
      </c>
      <c r="BU65">
        <v>4198</v>
      </c>
      <c r="BV65">
        <v>3827</v>
      </c>
      <c r="BW65">
        <v>3829</v>
      </c>
      <c r="BX65">
        <v>3946</v>
      </c>
      <c r="BY65">
        <v>3886</v>
      </c>
      <c r="BZ65">
        <v>4242</v>
      </c>
      <c r="CA65">
        <v>4127</v>
      </c>
      <c r="CB65">
        <v>4121</v>
      </c>
      <c r="CC65">
        <v>3726</v>
      </c>
      <c r="CD65">
        <v>3879</v>
      </c>
      <c r="CE65">
        <v>3958</v>
      </c>
      <c r="CF65">
        <v>4322</v>
      </c>
      <c r="CG65">
        <v>3987</v>
      </c>
      <c r="CH65">
        <v>4033</v>
      </c>
      <c r="CI65">
        <v>4562</v>
      </c>
      <c r="CJ65">
        <f t="shared" si="8"/>
        <v>3484</v>
      </c>
      <c r="CL65">
        <v>15848</v>
      </c>
      <c r="CM65">
        <v>3550</v>
      </c>
      <c r="CN65">
        <v>3529</v>
      </c>
      <c r="CO65" s="3">
        <v>3747</v>
      </c>
      <c r="CP65">
        <v>3512</v>
      </c>
      <c r="CQ65">
        <v>3657</v>
      </c>
      <c r="CR65" s="3">
        <v>3743</v>
      </c>
      <c r="CS65">
        <v>3670</v>
      </c>
      <c r="CT65">
        <v>3642</v>
      </c>
      <c r="CU65">
        <v>3684</v>
      </c>
      <c r="CV65">
        <v>3743</v>
      </c>
      <c r="CW65">
        <v>3833</v>
      </c>
      <c r="CX65" s="3">
        <v>3949</v>
      </c>
      <c r="DA65">
        <v>15848</v>
      </c>
      <c r="DB65">
        <v>3908</v>
      </c>
      <c r="DC65">
        <v>3840</v>
      </c>
      <c r="DD65">
        <v>3921</v>
      </c>
      <c r="DE65">
        <v>3862</v>
      </c>
      <c r="DF65">
        <v>4109</v>
      </c>
      <c r="DG65">
        <v>3958</v>
      </c>
      <c r="DH65">
        <v>3942</v>
      </c>
      <c r="DI65">
        <v>4171</v>
      </c>
      <c r="DJ65">
        <v>4204</v>
      </c>
      <c r="DK65">
        <v>4110</v>
      </c>
      <c r="DL65">
        <v>4269</v>
      </c>
      <c r="DM65">
        <v>4337</v>
      </c>
    </row>
    <row r="66" spans="4:117" x14ac:dyDescent="0.3">
      <c r="D66">
        <v>25118</v>
      </c>
      <c r="E66" s="3">
        <v>4544</v>
      </c>
      <c r="F66" s="3">
        <v>4252</v>
      </c>
      <c r="G66" s="3">
        <v>3277</v>
      </c>
      <c r="H66" s="3">
        <v>4156</v>
      </c>
      <c r="I66" s="3">
        <v>3013</v>
      </c>
      <c r="K66" t="str">
        <f t="shared" si="9"/>
        <v>X</v>
      </c>
      <c r="O66">
        <v>25118</v>
      </c>
      <c r="P66">
        <v>4659</v>
      </c>
      <c r="Q66" s="3">
        <v>4707</v>
      </c>
      <c r="R66">
        <v>4553</v>
      </c>
      <c r="S66">
        <v>4733</v>
      </c>
      <c r="U66">
        <v>25118</v>
      </c>
      <c r="V66">
        <v>4416</v>
      </c>
      <c r="W66" s="3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3258</v>
      </c>
      <c r="AG66">
        <v>3269</v>
      </c>
      <c r="AH66" s="3">
        <v>3277</v>
      </c>
      <c r="AI66">
        <v>3180</v>
      </c>
      <c r="AJ66">
        <v>4305</v>
      </c>
      <c r="AK66">
        <v>3894</v>
      </c>
      <c r="AL66">
        <v>3663</v>
      </c>
      <c r="AM66">
        <v>3566</v>
      </c>
      <c r="AN66">
        <v>3226</v>
      </c>
      <c r="AO66">
        <v>3277</v>
      </c>
      <c r="AP66">
        <v>3162</v>
      </c>
      <c r="AQ66">
        <v>4134</v>
      </c>
      <c r="AR66">
        <v>3809</v>
      </c>
      <c r="AS66">
        <v>3625</v>
      </c>
      <c r="AT66">
        <v>3551</v>
      </c>
      <c r="AU66">
        <v>3517</v>
      </c>
      <c r="AV66">
        <v>3389</v>
      </c>
      <c r="AW66">
        <v>3606</v>
      </c>
      <c r="AX66">
        <v>4070</v>
      </c>
      <c r="AY66">
        <v>3885</v>
      </c>
      <c r="AZ66">
        <v>3602</v>
      </c>
      <c r="BA66">
        <v>3660</v>
      </c>
      <c r="BB66">
        <v>3478</v>
      </c>
      <c r="BC66">
        <v>3750</v>
      </c>
      <c r="BD66">
        <v>3827</v>
      </c>
      <c r="BE66">
        <v>4380</v>
      </c>
      <c r="BF66">
        <v>3645</v>
      </c>
      <c r="BG66">
        <v>3685</v>
      </c>
      <c r="BH66">
        <v>3660</v>
      </c>
      <c r="BI66">
        <v>3706</v>
      </c>
      <c r="BJ66">
        <v>3831</v>
      </c>
      <c r="BK66">
        <v>3915</v>
      </c>
      <c r="BL66">
        <f t="shared" si="10"/>
        <v>3162</v>
      </c>
      <c r="BN66">
        <v>25118</v>
      </c>
      <c r="BO66" s="3">
        <v>4003</v>
      </c>
      <c r="BP66">
        <v>4156</v>
      </c>
      <c r="BQ66">
        <v>4509</v>
      </c>
      <c r="BR66">
        <v>4371</v>
      </c>
      <c r="BS66">
        <v>4883</v>
      </c>
      <c r="BT66">
        <v>4671</v>
      </c>
      <c r="BU66">
        <v>4726</v>
      </c>
      <c r="BV66">
        <v>4099</v>
      </c>
      <c r="BW66">
        <v>4282</v>
      </c>
      <c r="BX66">
        <v>4683</v>
      </c>
      <c r="BY66">
        <v>4454</v>
      </c>
      <c r="BZ66">
        <v>4804</v>
      </c>
      <c r="CA66">
        <v>4734</v>
      </c>
      <c r="CB66">
        <v>4567</v>
      </c>
      <c r="CC66">
        <v>4346</v>
      </c>
      <c r="CD66">
        <v>4177</v>
      </c>
      <c r="CE66">
        <v>4295</v>
      </c>
      <c r="CF66">
        <v>4548</v>
      </c>
      <c r="CG66">
        <v>4368</v>
      </c>
      <c r="CH66">
        <v>4833</v>
      </c>
      <c r="CI66">
        <v>4645</v>
      </c>
      <c r="CJ66">
        <f t="shared" si="8"/>
        <v>4003</v>
      </c>
      <c r="CL66">
        <v>25118</v>
      </c>
      <c r="CM66">
        <v>3978</v>
      </c>
      <c r="CN66">
        <v>4228</v>
      </c>
      <c r="CO66" s="3">
        <v>4150</v>
      </c>
      <c r="CP66">
        <v>4065</v>
      </c>
      <c r="CQ66">
        <v>4416</v>
      </c>
      <c r="CR66" s="3">
        <v>4252</v>
      </c>
      <c r="CS66">
        <v>4255</v>
      </c>
      <c r="CT66">
        <v>4394</v>
      </c>
      <c r="CU66">
        <v>4352</v>
      </c>
      <c r="CV66">
        <v>4430</v>
      </c>
      <c r="CW66">
        <v>4244</v>
      </c>
      <c r="CX66" s="3">
        <v>4388</v>
      </c>
      <c r="DA66">
        <v>25118</v>
      </c>
      <c r="DB66">
        <v>4544</v>
      </c>
      <c r="DC66">
        <v>4412</v>
      </c>
      <c r="DD66">
        <v>4524</v>
      </c>
      <c r="DE66">
        <v>4304</v>
      </c>
      <c r="DF66">
        <v>4907</v>
      </c>
      <c r="DG66">
        <v>4871</v>
      </c>
      <c r="DH66">
        <v>4567</v>
      </c>
      <c r="DI66">
        <v>4437</v>
      </c>
      <c r="DJ66">
        <v>4674</v>
      </c>
      <c r="DK66">
        <v>4562</v>
      </c>
      <c r="DL66">
        <v>5060</v>
      </c>
      <c r="DM66">
        <v>5061</v>
      </c>
    </row>
    <row r="67" spans="4:117" x14ac:dyDescent="0.3">
      <c r="D67">
        <v>39810</v>
      </c>
      <c r="E67" s="3">
        <v>5434</v>
      </c>
      <c r="F67" s="3">
        <v>5108</v>
      </c>
      <c r="G67" s="3">
        <v>4069</v>
      </c>
      <c r="H67" s="3">
        <v>5031</v>
      </c>
      <c r="I67" s="3">
        <v>4523</v>
      </c>
      <c r="K67" t="str">
        <f t="shared" si="9"/>
        <v>X</v>
      </c>
      <c r="O67">
        <v>39810</v>
      </c>
      <c r="P67">
        <v>5850</v>
      </c>
      <c r="Q67" s="3">
        <v>5651</v>
      </c>
      <c r="R67">
        <v>5517</v>
      </c>
      <c r="S67">
        <v>5793</v>
      </c>
      <c r="U67">
        <v>39810</v>
      </c>
      <c r="V67">
        <v>5457</v>
      </c>
      <c r="W67" s="3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4336</v>
      </c>
      <c r="AG67">
        <v>4369</v>
      </c>
      <c r="AH67" s="3">
        <v>4069</v>
      </c>
      <c r="AI67">
        <v>3836</v>
      </c>
      <c r="AJ67">
        <v>6914</v>
      </c>
      <c r="AK67">
        <v>5006</v>
      </c>
      <c r="AL67">
        <v>4356</v>
      </c>
      <c r="AM67">
        <v>4346</v>
      </c>
      <c r="AN67">
        <v>4052</v>
      </c>
      <c r="AO67">
        <v>3964</v>
      </c>
      <c r="AP67">
        <v>4042</v>
      </c>
      <c r="AQ67">
        <v>6411</v>
      </c>
      <c r="AR67">
        <v>4763</v>
      </c>
      <c r="AS67">
        <v>4494</v>
      </c>
      <c r="AT67">
        <v>4160</v>
      </c>
      <c r="AU67">
        <v>4051</v>
      </c>
      <c r="AV67">
        <v>3992</v>
      </c>
      <c r="AW67">
        <v>4353</v>
      </c>
      <c r="AX67">
        <v>6459</v>
      </c>
      <c r="AY67">
        <v>4881</v>
      </c>
      <c r="AZ67">
        <v>4412</v>
      </c>
      <c r="BA67">
        <v>4181</v>
      </c>
      <c r="BB67">
        <v>4282</v>
      </c>
      <c r="BC67">
        <v>4240</v>
      </c>
      <c r="BD67">
        <v>4364</v>
      </c>
      <c r="BE67">
        <v>6689</v>
      </c>
      <c r="BF67">
        <v>4869</v>
      </c>
      <c r="BG67">
        <v>4485</v>
      </c>
      <c r="BH67">
        <v>4597</v>
      </c>
      <c r="BI67">
        <v>4319</v>
      </c>
      <c r="BJ67">
        <v>4312</v>
      </c>
      <c r="BK67">
        <v>4484</v>
      </c>
      <c r="BL67">
        <f t="shared" si="10"/>
        <v>3836</v>
      </c>
      <c r="BN67">
        <v>39810</v>
      </c>
      <c r="BO67" s="3">
        <v>4681</v>
      </c>
      <c r="BP67">
        <v>5031</v>
      </c>
      <c r="BQ67">
        <v>5362</v>
      </c>
      <c r="BR67">
        <v>5456</v>
      </c>
      <c r="BS67">
        <v>5241</v>
      </c>
      <c r="BT67">
        <v>5686</v>
      </c>
      <c r="BU67">
        <v>5740</v>
      </c>
      <c r="BV67">
        <v>5156</v>
      </c>
      <c r="BW67">
        <v>5299</v>
      </c>
      <c r="BX67">
        <v>5522</v>
      </c>
      <c r="BY67">
        <v>5257</v>
      </c>
      <c r="BZ67">
        <v>5507</v>
      </c>
      <c r="CA67">
        <v>5653</v>
      </c>
      <c r="CB67">
        <v>5726</v>
      </c>
      <c r="CC67">
        <v>5451</v>
      </c>
      <c r="CD67">
        <v>5567</v>
      </c>
      <c r="CE67">
        <v>5290</v>
      </c>
      <c r="CF67">
        <v>5142</v>
      </c>
      <c r="CG67">
        <v>5598</v>
      </c>
      <c r="CH67">
        <v>5599</v>
      </c>
      <c r="CI67">
        <v>5642</v>
      </c>
      <c r="CJ67">
        <f t="shared" si="8"/>
        <v>4681</v>
      </c>
      <c r="CL67">
        <v>39810</v>
      </c>
      <c r="CM67">
        <v>4771</v>
      </c>
      <c r="CN67">
        <v>5105</v>
      </c>
      <c r="CO67" s="3">
        <v>5126</v>
      </c>
      <c r="CP67">
        <v>4893</v>
      </c>
      <c r="CQ67">
        <v>5457</v>
      </c>
      <c r="CR67" s="3">
        <v>5108</v>
      </c>
      <c r="CS67">
        <v>5202</v>
      </c>
      <c r="CT67">
        <v>4945</v>
      </c>
      <c r="CU67">
        <v>5326</v>
      </c>
      <c r="CV67">
        <v>5258</v>
      </c>
      <c r="CW67">
        <v>5053</v>
      </c>
      <c r="CX67" s="3">
        <v>5452</v>
      </c>
      <c r="DA67">
        <v>39810</v>
      </c>
      <c r="DB67">
        <v>5434</v>
      </c>
      <c r="DC67">
        <v>5140</v>
      </c>
      <c r="DD67">
        <v>5398</v>
      </c>
      <c r="DE67">
        <v>5200</v>
      </c>
      <c r="DF67">
        <v>5577</v>
      </c>
      <c r="DG67">
        <v>5024</v>
      </c>
      <c r="DH67">
        <v>5578</v>
      </c>
      <c r="DI67">
        <v>5664</v>
      </c>
      <c r="DJ67">
        <v>5468</v>
      </c>
      <c r="DK67">
        <v>5729</v>
      </c>
      <c r="DL67">
        <v>5814</v>
      </c>
      <c r="DM67">
        <v>5863</v>
      </c>
    </row>
    <row r="68" spans="4:117" x14ac:dyDescent="0.3">
      <c r="D68">
        <v>63095</v>
      </c>
      <c r="E68" s="3">
        <v>6567</v>
      </c>
      <c r="F68" s="3">
        <v>6699</v>
      </c>
      <c r="G68" s="3">
        <v>4370</v>
      </c>
      <c r="H68" s="3">
        <v>6495</v>
      </c>
      <c r="I68" s="3">
        <v>5245</v>
      </c>
      <c r="K68" t="str">
        <f t="shared" si="9"/>
        <v>X</v>
      </c>
      <c r="O68">
        <v>63095</v>
      </c>
      <c r="P68">
        <v>7218</v>
      </c>
      <c r="Q68" s="3">
        <v>6830</v>
      </c>
      <c r="R68">
        <v>6903</v>
      </c>
      <c r="S68">
        <v>7040</v>
      </c>
      <c r="U68">
        <v>63095</v>
      </c>
      <c r="V68">
        <v>6456</v>
      </c>
      <c r="W68" s="3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5357</v>
      </c>
      <c r="AG68">
        <v>5046</v>
      </c>
      <c r="AH68" s="3">
        <v>4370</v>
      </c>
      <c r="AI68">
        <v>4583</v>
      </c>
      <c r="AJ68">
        <v>12386</v>
      </c>
      <c r="AK68">
        <v>7575</v>
      </c>
      <c r="AL68">
        <v>5907</v>
      </c>
      <c r="AM68">
        <v>5485</v>
      </c>
      <c r="AN68">
        <v>4804</v>
      </c>
      <c r="AO68">
        <v>4571</v>
      </c>
      <c r="AP68">
        <v>4808</v>
      </c>
      <c r="AQ68">
        <v>11611</v>
      </c>
      <c r="AR68">
        <v>6645</v>
      </c>
      <c r="AS68">
        <v>5852</v>
      </c>
      <c r="AT68">
        <v>5021</v>
      </c>
      <c r="AU68">
        <v>4937</v>
      </c>
      <c r="AV68">
        <v>4916</v>
      </c>
      <c r="AW68">
        <v>4931</v>
      </c>
      <c r="AX68">
        <v>11233</v>
      </c>
      <c r="AY68">
        <v>7130</v>
      </c>
      <c r="AZ68">
        <v>5958</v>
      </c>
      <c r="BA68">
        <v>5081</v>
      </c>
      <c r="BB68">
        <v>4866</v>
      </c>
      <c r="BC68">
        <v>5018</v>
      </c>
      <c r="BD68">
        <v>4888</v>
      </c>
      <c r="BE68">
        <v>12268</v>
      </c>
      <c r="BF68">
        <v>6378</v>
      </c>
      <c r="BG68">
        <v>5529</v>
      </c>
      <c r="BH68">
        <v>5445</v>
      </c>
      <c r="BI68">
        <v>5456</v>
      </c>
      <c r="BJ68">
        <v>5240</v>
      </c>
      <c r="BK68">
        <v>5180</v>
      </c>
      <c r="BL68">
        <f t="shared" si="10"/>
        <v>4370</v>
      </c>
      <c r="BN68">
        <v>63095</v>
      </c>
      <c r="BO68" s="3">
        <v>5858</v>
      </c>
      <c r="BP68">
        <v>6495</v>
      </c>
      <c r="BQ68">
        <v>6214</v>
      </c>
      <c r="BR68">
        <v>6854</v>
      </c>
      <c r="BS68">
        <v>6917</v>
      </c>
      <c r="BT68">
        <v>6766</v>
      </c>
      <c r="BU68">
        <v>7053</v>
      </c>
      <c r="BV68">
        <v>6772</v>
      </c>
      <c r="BW68">
        <v>6743</v>
      </c>
      <c r="BX68">
        <v>7055</v>
      </c>
      <c r="BY68">
        <v>6525</v>
      </c>
      <c r="BZ68">
        <v>6798</v>
      </c>
      <c r="CA68">
        <v>7297</v>
      </c>
      <c r="CB68">
        <v>7325</v>
      </c>
      <c r="CC68">
        <v>7301</v>
      </c>
      <c r="CD68">
        <v>7445</v>
      </c>
      <c r="CE68">
        <v>6662</v>
      </c>
      <c r="CF68">
        <v>6814</v>
      </c>
      <c r="CG68">
        <v>6935</v>
      </c>
      <c r="CH68">
        <v>7177</v>
      </c>
      <c r="CI68">
        <v>7329</v>
      </c>
      <c r="CJ68">
        <f t="shared" si="8"/>
        <v>5858</v>
      </c>
      <c r="CL68">
        <v>63095</v>
      </c>
      <c r="CM68">
        <v>6168</v>
      </c>
      <c r="CN68">
        <v>6119</v>
      </c>
      <c r="CO68" s="3">
        <v>6133</v>
      </c>
      <c r="CP68">
        <v>6456</v>
      </c>
      <c r="CQ68">
        <v>6456</v>
      </c>
      <c r="CR68" s="3">
        <v>6699</v>
      </c>
      <c r="CS68">
        <v>6767</v>
      </c>
      <c r="CT68">
        <v>6585</v>
      </c>
      <c r="CU68">
        <v>6905</v>
      </c>
      <c r="CV68">
        <v>6888</v>
      </c>
      <c r="CW68">
        <v>6742</v>
      </c>
      <c r="CX68" s="3">
        <v>7080</v>
      </c>
      <c r="DA68">
        <v>63095</v>
      </c>
      <c r="DB68">
        <v>6567</v>
      </c>
      <c r="DC68">
        <v>6555</v>
      </c>
      <c r="DD68">
        <v>6756</v>
      </c>
      <c r="DE68">
        <v>6705</v>
      </c>
      <c r="DF68">
        <v>7079</v>
      </c>
      <c r="DG68">
        <v>7026</v>
      </c>
      <c r="DH68">
        <v>7035</v>
      </c>
      <c r="DI68">
        <v>6952</v>
      </c>
      <c r="DJ68">
        <v>7044</v>
      </c>
      <c r="DK68">
        <v>6950</v>
      </c>
      <c r="DL68">
        <v>7198</v>
      </c>
      <c r="DM68">
        <v>7497</v>
      </c>
    </row>
    <row r="69" spans="4:117" x14ac:dyDescent="0.3">
      <c r="D69">
        <v>100000</v>
      </c>
      <c r="E69" s="3">
        <v>8568</v>
      </c>
      <c r="F69" s="3">
        <v>8375</v>
      </c>
      <c r="G69" s="3">
        <v>5999</v>
      </c>
      <c r="H69" s="3">
        <v>8212</v>
      </c>
      <c r="I69" s="3">
        <v>5442</v>
      </c>
      <c r="K69" t="str">
        <f t="shared" si="9"/>
        <v>X</v>
      </c>
      <c r="O69">
        <v>100000</v>
      </c>
      <c r="P69">
        <v>9293</v>
      </c>
      <c r="Q69" s="3">
        <v>8701</v>
      </c>
      <c r="R69">
        <v>9160</v>
      </c>
      <c r="S69">
        <v>9114</v>
      </c>
      <c r="U69">
        <v>100000</v>
      </c>
      <c r="V69">
        <v>7975</v>
      </c>
      <c r="W69" s="3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7929</v>
      </c>
      <c r="AG69">
        <v>7745</v>
      </c>
      <c r="AH69" s="3">
        <v>5999</v>
      </c>
      <c r="AI69">
        <v>5908</v>
      </c>
      <c r="AJ69">
        <v>22944</v>
      </c>
      <c r="AK69">
        <v>13074</v>
      </c>
      <c r="AL69">
        <v>8969</v>
      </c>
      <c r="AM69">
        <v>8065</v>
      </c>
      <c r="AN69">
        <v>6540</v>
      </c>
      <c r="AO69">
        <v>6037</v>
      </c>
      <c r="AP69">
        <v>6020</v>
      </c>
      <c r="AQ69">
        <v>19643</v>
      </c>
      <c r="AR69">
        <v>10844</v>
      </c>
      <c r="AS69">
        <v>8917</v>
      </c>
      <c r="AT69">
        <v>7360</v>
      </c>
      <c r="AU69">
        <v>7186</v>
      </c>
      <c r="AV69">
        <v>6840</v>
      </c>
      <c r="AW69">
        <v>6942</v>
      </c>
      <c r="AX69">
        <v>17855</v>
      </c>
      <c r="AY69">
        <v>10811</v>
      </c>
      <c r="AZ69">
        <v>7690</v>
      </c>
      <c r="BA69">
        <v>7616</v>
      </c>
      <c r="BB69">
        <v>7432</v>
      </c>
      <c r="BC69">
        <v>7311</v>
      </c>
      <c r="BD69">
        <v>7472</v>
      </c>
      <c r="BE69">
        <v>19820</v>
      </c>
      <c r="BF69">
        <v>9899</v>
      </c>
      <c r="BG69">
        <v>8007</v>
      </c>
      <c r="BH69">
        <v>7690</v>
      </c>
      <c r="BI69">
        <v>7313</v>
      </c>
      <c r="BJ69">
        <v>7370</v>
      </c>
      <c r="BK69">
        <v>7606</v>
      </c>
      <c r="BL69">
        <f t="shared" si="10"/>
        <v>5908</v>
      </c>
      <c r="BN69">
        <v>100000</v>
      </c>
      <c r="BO69" s="3">
        <v>7663</v>
      </c>
      <c r="BP69">
        <v>8212</v>
      </c>
      <c r="BQ69">
        <v>8744</v>
      </c>
      <c r="BR69">
        <v>9408</v>
      </c>
      <c r="BS69">
        <v>9287</v>
      </c>
      <c r="BT69">
        <v>9345</v>
      </c>
      <c r="BU69">
        <v>9630</v>
      </c>
      <c r="BV69">
        <v>9092</v>
      </c>
      <c r="BW69">
        <v>8761</v>
      </c>
      <c r="BX69">
        <v>8528</v>
      </c>
      <c r="BY69">
        <v>9079</v>
      </c>
      <c r="BZ69">
        <v>9337</v>
      </c>
      <c r="CA69">
        <v>9358</v>
      </c>
      <c r="CB69">
        <v>9532</v>
      </c>
      <c r="CC69">
        <v>10691</v>
      </c>
      <c r="CD69">
        <v>9629</v>
      </c>
      <c r="CE69">
        <v>8860</v>
      </c>
      <c r="CF69">
        <v>9321</v>
      </c>
      <c r="CG69">
        <v>9430</v>
      </c>
      <c r="CH69">
        <v>9539</v>
      </c>
      <c r="CI69">
        <v>9442</v>
      </c>
      <c r="CJ69">
        <f t="shared" si="8"/>
        <v>7663</v>
      </c>
      <c r="CL69">
        <v>100000</v>
      </c>
      <c r="CM69">
        <v>7851</v>
      </c>
      <c r="CN69">
        <v>7788</v>
      </c>
      <c r="CO69" s="3">
        <v>8072</v>
      </c>
      <c r="CP69">
        <v>8082</v>
      </c>
      <c r="CQ69">
        <v>7975</v>
      </c>
      <c r="CR69" s="3">
        <v>8375</v>
      </c>
      <c r="CS69">
        <v>8487</v>
      </c>
      <c r="CT69">
        <v>8349</v>
      </c>
      <c r="CU69">
        <v>8845</v>
      </c>
      <c r="CV69">
        <v>8643</v>
      </c>
      <c r="CW69">
        <v>8775</v>
      </c>
      <c r="CX69" s="3">
        <v>8569</v>
      </c>
      <c r="DA69">
        <v>100000</v>
      </c>
      <c r="DB69">
        <v>8568</v>
      </c>
      <c r="DC69">
        <v>8356</v>
      </c>
      <c r="DD69">
        <v>8282</v>
      </c>
      <c r="DE69">
        <v>8362</v>
      </c>
      <c r="DF69">
        <v>9235</v>
      </c>
      <c r="DG69">
        <v>8800</v>
      </c>
      <c r="DH69">
        <v>9015</v>
      </c>
      <c r="DI69">
        <v>9765</v>
      </c>
      <c r="DJ69">
        <v>9508</v>
      </c>
      <c r="DK69">
        <v>9279</v>
      </c>
      <c r="DL69">
        <v>9403</v>
      </c>
      <c r="DM69">
        <v>9614</v>
      </c>
    </row>
    <row r="70" spans="4:117" x14ac:dyDescent="0.3">
      <c r="D70">
        <v>158489</v>
      </c>
      <c r="E70" s="3">
        <v>11722</v>
      </c>
      <c r="F70" s="3">
        <v>11859</v>
      </c>
      <c r="G70" s="3">
        <v>8326</v>
      </c>
      <c r="H70" s="3">
        <v>11073</v>
      </c>
      <c r="I70" s="3">
        <v>8366</v>
      </c>
      <c r="K70" t="str">
        <f t="shared" si="9"/>
        <v>X</v>
      </c>
      <c r="O70">
        <v>158489</v>
      </c>
      <c r="P70">
        <v>12287</v>
      </c>
      <c r="Q70" s="3">
        <v>12637</v>
      </c>
      <c r="R70">
        <v>12534</v>
      </c>
      <c r="S70">
        <v>12378</v>
      </c>
      <c r="U70">
        <v>158489</v>
      </c>
      <c r="V70">
        <v>11613</v>
      </c>
      <c r="W70" s="3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13332</v>
      </c>
      <c r="AG70">
        <v>11775</v>
      </c>
      <c r="AH70" s="3">
        <v>8326</v>
      </c>
      <c r="AI70">
        <v>7903</v>
      </c>
      <c r="AJ70">
        <v>52003</v>
      </c>
      <c r="AK70">
        <v>26147</v>
      </c>
      <c r="AL70">
        <v>15155</v>
      </c>
      <c r="AM70">
        <v>12831</v>
      </c>
      <c r="AN70">
        <v>8850</v>
      </c>
      <c r="AO70">
        <v>8360</v>
      </c>
      <c r="AP70">
        <v>8395</v>
      </c>
      <c r="AQ70">
        <v>43283</v>
      </c>
      <c r="AR70">
        <v>20509</v>
      </c>
      <c r="AS70">
        <v>14766</v>
      </c>
      <c r="AT70">
        <v>9680</v>
      </c>
      <c r="AU70">
        <v>9138</v>
      </c>
      <c r="AV70">
        <v>8877</v>
      </c>
      <c r="AW70">
        <v>8796</v>
      </c>
      <c r="AX70">
        <v>39324</v>
      </c>
      <c r="AY70">
        <v>20093</v>
      </c>
      <c r="AZ70">
        <v>11727</v>
      </c>
      <c r="BA70">
        <v>10477</v>
      </c>
      <c r="BB70">
        <v>10193</v>
      </c>
      <c r="BC70">
        <v>9859</v>
      </c>
      <c r="BD70">
        <v>9869</v>
      </c>
      <c r="BE70">
        <v>40343</v>
      </c>
      <c r="BF70">
        <v>17534</v>
      </c>
      <c r="BG70">
        <v>12188</v>
      </c>
      <c r="BH70">
        <v>11039</v>
      </c>
      <c r="BI70">
        <v>10665</v>
      </c>
      <c r="BJ70">
        <v>10142</v>
      </c>
      <c r="BK70">
        <v>10115</v>
      </c>
      <c r="BL70">
        <f t="shared" si="10"/>
        <v>7903</v>
      </c>
      <c r="BN70">
        <v>158489</v>
      </c>
      <c r="BO70" s="3">
        <v>10878</v>
      </c>
      <c r="BP70">
        <v>11073</v>
      </c>
      <c r="BQ70">
        <v>11383</v>
      </c>
      <c r="BR70">
        <v>12104</v>
      </c>
      <c r="BS70">
        <v>12640</v>
      </c>
      <c r="BT70">
        <v>12857</v>
      </c>
      <c r="BU70">
        <v>13632</v>
      </c>
      <c r="BV70">
        <v>13622</v>
      </c>
      <c r="BW70">
        <v>11934</v>
      </c>
      <c r="BX70">
        <v>12169</v>
      </c>
      <c r="BY70">
        <v>12232</v>
      </c>
      <c r="BZ70">
        <v>12698</v>
      </c>
      <c r="CA70">
        <v>13153</v>
      </c>
      <c r="CB70">
        <v>13202</v>
      </c>
      <c r="CC70">
        <v>17741</v>
      </c>
      <c r="CD70">
        <v>14203</v>
      </c>
      <c r="CE70">
        <v>12449</v>
      </c>
      <c r="CF70">
        <v>12771</v>
      </c>
      <c r="CG70">
        <v>13314</v>
      </c>
      <c r="CH70">
        <v>13037</v>
      </c>
      <c r="CI70">
        <v>13684</v>
      </c>
      <c r="CJ70">
        <f t="shared" si="8"/>
        <v>10878</v>
      </c>
      <c r="CL70">
        <v>158489</v>
      </c>
      <c r="CM70">
        <v>10875</v>
      </c>
      <c r="CN70">
        <v>10779</v>
      </c>
      <c r="CO70" s="3">
        <v>10892</v>
      </c>
      <c r="CP70">
        <v>10932</v>
      </c>
      <c r="CQ70">
        <v>11613</v>
      </c>
      <c r="CR70" s="3">
        <v>11859</v>
      </c>
      <c r="CS70">
        <v>12143</v>
      </c>
      <c r="CT70">
        <v>11829</v>
      </c>
      <c r="CU70">
        <v>12273</v>
      </c>
      <c r="CV70">
        <v>12591</v>
      </c>
      <c r="CW70">
        <v>12166</v>
      </c>
      <c r="CX70" s="3">
        <v>12247</v>
      </c>
      <c r="DA70">
        <v>158489</v>
      </c>
      <c r="DB70">
        <v>11722</v>
      </c>
      <c r="DC70">
        <v>11474</v>
      </c>
      <c r="DD70">
        <v>11617</v>
      </c>
      <c r="DE70">
        <v>12022</v>
      </c>
      <c r="DF70">
        <v>12307</v>
      </c>
      <c r="DG70">
        <v>12374</v>
      </c>
      <c r="DH70">
        <v>12653</v>
      </c>
      <c r="DI70">
        <v>12544</v>
      </c>
      <c r="DJ70">
        <v>12772</v>
      </c>
      <c r="DK70">
        <v>12664</v>
      </c>
      <c r="DL70">
        <v>12689</v>
      </c>
      <c r="DM70">
        <v>12938</v>
      </c>
    </row>
    <row r="71" spans="4:117" x14ac:dyDescent="0.3">
      <c r="D71">
        <v>251188</v>
      </c>
      <c r="E71" s="3">
        <v>16462</v>
      </c>
      <c r="F71" s="3">
        <v>16670</v>
      </c>
      <c r="G71" s="3">
        <v>11390</v>
      </c>
      <c r="H71" s="3">
        <v>15928</v>
      </c>
      <c r="I71" s="3">
        <v>10407</v>
      </c>
      <c r="K71" t="str">
        <f t="shared" si="9"/>
        <v>X</v>
      </c>
      <c r="O71">
        <v>251188</v>
      </c>
      <c r="P71">
        <v>17403</v>
      </c>
      <c r="Q71" s="3">
        <v>17256</v>
      </c>
      <c r="R71">
        <v>18119</v>
      </c>
      <c r="S71">
        <v>17701</v>
      </c>
      <c r="U71">
        <v>251188</v>
      </c>
      <c r="V71">
        <v>16891</v>
      </c>
      <c r="W71" s="3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24377</v>
      </c>
      <c r="AG71">
        <v>20372</v>
      </c>
      <c r="AH71" s="3">
        <v>11390</v>
      </c>
      <c r="AI71">
        <v>11836</v>
      </c>
      <c r="AJ71">
        <v>112306</v>
      </c>
      <c r="AK71">
        <v>54913</v>
      </c>
      <c r="AL71">
        <v>28332</v>
      </c>
      <c r="AM71">
        <v>22359</v>
      </c>
      <c r="AN71">
        <v>13159</v>
      </c>
      <c r="AO71">
        <v>11775</v>
      </c>
      <c r="AP71">
        <v>11757</v>
      </c>
      <c r="AQ71">
        <v>92596</v>
      </c>
      <c r="AR71">
        <v>40055</v>
      </c>
      <c r="AS71">
        <v>26911</v>
      </c>
      <c r="AT71">
        <v>15143</v>
      </c>
      <c r="AU71">
        <v>14115</v>
      </c>
      <c r="AV71">
        <v>13103</v>
      </c>
      <c r="AW71">
        <v>12922</v>
      </c>
      <c r="AX71">
        <v>85268</v>
      </c>
      <c r="AY71">
        <v>39092</v>
      </c>
      <c r="AZ71">
        <v>19861</v>
      </c>
      <c r="BA71">
        <v>15861</v>
      </c>
      <c r="BB71">
        <v>14395</v>
      </c>
      <c r="BC71">
        <v>14020</v>
      </c>
      <c r="BD71">
        <v>13991</v>
      </c>
      <c r="BE71">
        <v>87825</v>
      </c>
      <c r="BF71">
        <v>33102</v>
      </c>
      <c r="BG71">
        <v>19846</v>
      </c>
      <c r="BH71">
        <v>16458</v>
      </c>
      <c r="BI71">
        <v>15576</v>
      </c>
      <c r="BJ71">
        <v>15004</v>
      </c>
      <c r="BK71">
        <v>14663</v>
      </c>
      <c r="BL71">
        <f t="shared" si="10"/>
        <v>11390</v>
      </c>
      <c r="BN71">
        <v>251188</v>
      </c>
      <c r="BO71" s="3">
        <v>15500</v>
      </c>
      <c r="BP71">
        <v>15928</v>
      </c>
      <c r="BQ71">
        <v>17204</v>
      </c>
      <c r="BR71">
        <v>17997</v>
      </c>
      <c r="BS71">
        <v>19135</v>
      </c>
      <c r="BT71">
        <v>18709</v>
      </c>
      <c r="BU71">
        <v>19231</v>
      </c>
      <c r="BV71">
        <v>23291</v>
      </c>
      <c r="BW71">
        <v>17096</v>
      </c>
      <c r="BX71">
        <v>17523</v>
      </c>
      <c r="BY71">
        <v>18022</v>
      </c>
      <c r="BZ71">
        <v>18853</v>
      </c>
      <c r="CA71">
        <v>19298</v>
      </c>
      <c r="CB71">
        <v>19454</v>
      </c>
      <c r="CC71">
        <v>36211</v>
      </c>
      <c r="CD71">
        <v>23074</v>
      </c>
      <c r="CE71">
        <v>17760</v>
      </c>
      <c r="CF71">
        <v>18671</v>
      </c>
      <c r="CG71">
        <v>18967</v>
      </c>
      <c r="CH71">
        <v>19304</v>
      </c>
      <c r="CI71">
        <v>20392</v>
      </c>
      <c r="CJ71">
        <f t="shared" si="8"/>
        <v>15500</v>
      </c>
      <c r="CL71">
        <v>251188</v>
      </c>
      <c r="CM71">
        <v>16111</v>
      </c>
      <c r="CN71">
        <v>16115</v>
      </c>
      <c r="CO71" s="3">
        <v>15479</v>
      </c>
      <c r="CP71">
        <v>15766</v>
      </c>
      <c r="CQ71">
        <v>16891</v>
      </c>
      <c r="CR71" s="3">
        <v>16670</v>
      </c>
      <c r="CS71">
        <v>16555</v>
      </c>
      <c r="CT71">
        <v>16596</v>
      </c>
      <c r="CU71">
        <v>17527</v>
      </c>
      <c r="CV71">
        <v>18326</v>
      </c>
      <c r="CW71">
        <v>17504</v>
      </c>
      <c r="CX71" s="3">
        <v>17948</v>
      </c>
      <c r="DA71">
        <v>251188</v>
      </c>
      <c r="DB71">
        <v>16462</v>
      </c>
      <c r="DC71">
        <v>16198</v>
      </c>
      <c r="DD71">
        <v>16475</v>
      </c>
      <c r="DE71">
        <v>17195</v>
      </c>
      <c r="DF71">
        <v>17579</v>
      </c>
      <c r="DG71">
        <v>17960</v>
      </c>
      <c r="DH71">
        <v>17927</v>
      </c>
      <c r="DI71">
        <v>17899</v>
      </c>
      <c r="DJ71">
        <v>18324</v>
      </c>
      <c r="DK71">
        <v>18266</v>
      </c>
      <c r="DL71">
        <v>18121</v>
      </c>
      <c r="DM71">
        <v>18765</v>
      </c>
    </row>
    <row r="72" spans="4:117" x14ac:dyDescent="0.3">
      <c r="D72">
        <v>466158</v>
      </c>
      <c r="E72" s="3">
        <v>27117</v>
      </c>
      <c r="F72" s="3">
        <v>27949</v>
      </c>
      <c r="G72" s="3">
        <v>19463</v>
      </c>
      <c r="H72" s="3">
        <v>27295</v>
      </c>
      <c r="I72" s="3">
        <v>18853</v>
      </c>
      <c r="K72" t="str">
        <f t="shared" si="9"/>
        <v>X</v>
      </c>
      <c r="O72">
        <v>466158</v>
      </c>
      <c r="P72">
        <v>29828</v>
      </c>
      <c r="Q72" s="3">
        <v>29432</v>
      </c>
      <c r="R72">
        <v>29909</v>
      </c>
      <c r="S72">
        <v>31398</v>
      </c>
      <c r="U72">
        <v>466158</v>
      </c>
      <c r="V72">
        <v>27786</v>
      </c>
      <c r="W72" s="3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62136</v>
      </c>
      <c r="AG72">
        <v>49721</v>
      </c>
      <c r="AH72" s="3">
        <v>19463</v>
      </c>
      <c r="AI72">
        <v>20018</v>
      </c>
      <c r="AJ72">
        <v>362728</v>
      </c>
      <c r="AK72">
        <v>161908</v>
      </c>
      <c r="AL72">
        <v>75731</v>
      </c>
      <c r="AM72">
        <v>56456</v>
      </c>
      <c r="AN72">
        <v>25519</v>
      </c>
      <c r="AO72">
        <v>21481</v>
      </c>
      <c r="AP72">
        <v>21945</v>
      </c>
      <c r="AQ72">
        <v>302508</v>
      </c>
      <c r="AR72">
        <v>121833</v>
      </c>
      <c r="AS72">
        <v>72287</v>
      </c>
      <c r="AT72">
        <v>29837</v>
      </c>
      <c r="AU72">
        <v>25558</v>
      </c>
      <c r="AV72">
        <v>22923</v>
      </c>
      <c r="AW72">
        <v>22824</v>
      </c>
      <c r="AX72">
        <v>258471</v>
      </c>
      <c r="AY72">
        <v>108176</v>
      </c>
      <c r="AZ72">
        <v>43297</v>
      </c>
      <c r="BA72">
        <v>39880</v>
      </c>
      <c r="BB72">
        <v>35633</v>
      </c>
      <c r="BC72">
        <v>32318</v>
      </c>
      <c r="BD72">
        <v>31453</v>
      </c>
      <c r="BE72">
        <v>269968</v>
      </c>
      <c r="BF72">
        <v>91041</v>
      </c>
      <c r="BG72">
        <v>52877</v>
      </c>
      <c r="BH72">
        <v>41312</v>
      </c>
      <c r="BI72">
        <v>37526</v>
      </c>
      <c r="BJ72">
        <v>33939</v>
      </c>
      <c r="BK72">
        <v>35000</v>
      </c>
      <c r="BL72">
        <f t="shared" si="10"/>
        <v>19463</v>
      </c>
      <c r="BN72">
        <v>466158</v>
      </c>
      <c r="BO72" s="3">
        <v>27423</v>
      </c>
      <c r="BP72">
        <v>27295</v>
      </c>
      <c r="BQ72">
        <v>28681</v>
      </c>
      <c r="BR72">
        <v>29751</v>
      </c>
      <c r="BS72">
        <v>31163</v>
      </c>
      <c r="BT72">
        <v>31398</v>
      </c>
      <c r="BU72">
        <v>31923</v>
      </c>
      <c r="BV72">
        <v>56289</v>
      </c>
      <c r="BW72">
        <v>29053</v>
      </c>
      <c r="BX72">
        <v>30389</v>
      </c>
      <c r="BY72">
        <v>30395</v>
      </c>
      <c r="BZ72">
        <v>32019</v>
      </c>
      <c r="CA72">
        <v>32080</v>
      </c>
      <c r="CB72">
        <v>32890</v>
      </c>
      <c r="CC72">
        <v>105735</v>
      </c>
      <c r="CD72">
        <v>53503</v>
      </c>
      <c r="CE72">
        <v>30538</v>
      </c>
      <c r="CF72">
        <v>32089</v>
      </c>
      <c r="CG72">
        <v>32035</v>
      </c>
      <c r="CH72">
        <v>32929</v>
      </c>
      <c r="CI72">
        <v>37623</v>
      </c>
      <c r="CJ72">
        <f>MIN(BO72:CI72)</f>
        <v>27295</v>
      </c>
      <c r="CL72">
        <v>466158</v>
      </c>
      <c r="CM72">
        <v>27200</v>
      </c>
      <c r="CN72">
        <v>27466</v>
      </c>
      <c r="CO72" s="3">
        <v>26310</v>
      </c>
      <c r="CP72">
        <v>26899</v>
      </c>
      <c r="CQ72">
        <v>27786</v>
      </c>
      <c r="CR72" s="3">
        <v>27949</v>
      </c>
      <c r="CS72">
        <v>28620</v>
      </c>
      <c r="CT72">
        <v>28580</v>
      </c>
      <c r="CU72">
        <v>29689</v>
      </c>
      <c r="CV72">
        <v>29734</v>
      </c>
      <c r="CW72">
        <v>30439</v>
      </c>
      <c r="CX72" s="3">
        <v>29629</v>
      </c>
      <c r="DA72">
        <v>466158</v>
      </c>
      <c r="DB72">
        <v>27117</v>
      </c>
      <c r="DC72">
        <v>27447</v>
      </c>
      <c r="DD72">
        <v>28485</v>
      </c>
      <c r="DE72">
        <v>28729</v>
      </c>
      <c r="DF72">
        <v>29410</v>
      </c>
      <c r="DG72">
        <v>30010</v>
      </c>
      <c r="DH72">
        <v>29497</v>
      </c>
      <c r="DI72">
        <v>30660</v>
      </c>
      <c r="DJ72">
        <v>30943</v>
      </c>
      <c r="DK72">
        <v>31062</v>
      </c>
      <c r="DL72">
        <v>30880</v>
      </c>
      <c r="DM72">
        <v>31882</v>
      </c>
    </row>
    <row r="73" spans="4:117" x14ac:dyDescent="0.3">
      <c r="AA73" t="s">
        <v>64</v>
      </c>
      <c r="AB73">
        <f>MIN(AB72:BK72)</f>
        <v>19463</v>
      </c>
    </row>
    <row r="78" spans="4:117" x14ac:dyDescent="0.3">
      <c r="AG78">
        <v>1</v>
      </c>
      <c r="AH78">
        <v>1</v>
      </c>
      <c r="AK78">
        <v>1</v>
      </c>
      <c r="AL78">
        <v>1</v>
      </c>
    </row>
    <row r="79" spans="4:117" x14ac:dyDescent="0.3">
      <c r="AG79">
        <v>1</v>
      </c>
      <c r="AH79">
        <v>1</v>
      </c>
      <c r="AK79">
        <v>5</v>
      </c>
      <c r="AL79">
        <v>5</v>
      </c>
    </row>
    <row r="81" spans="4:42" x14ac:dyDescent="0.3">
      <c r="AG81" t="s">
        <v>97</v>
      </c>
      <c r="AH81" t="s">
        <v>98</v>
      </c>
      <c r="AK81" t="s">
        <v>99</v>
      </c>
      <c r="AL81" t="s">
        <v>100</v>
      </c>
      <c r="AO81" t="s">
        <v>99</v>
      </c>
      <c r="AP81" t="s">
        <v>100</v>
      </c>
    </row>
    <row r="82" spans="4:42" x14ac:dyDescent="0.3">
      <c r="AF82">
        <v>10000</v>
      </c>
      <c r="AG82">
        <v>2898</v>
      </c>
      <c r="AH82" s="3">
        <v>2892</v>
      </c>
      <c r="AJ82">
        <v>10000</v>
      </c>
      <c r="AK82">
        <v>2752</v>
      </c>
      <c r="AL82">
        <v>3258</v>
      </c>
      <c r="AN82">
        <v>10000</v>
      </c>
      <c r="AO82">
        <v>2574</v>
      </c>
      <c r="AP82">
        <v>3357</v>
      </c>
    </row>
    <row r="83" spans="4:42" x14ac:dyDescent="0.3">
      <c r="AF83">
        <v>15848</v>
      </c>
      <c r="AG83">
        <v>3292</v>
      </c>
      <c r="AH83" s="3">
        <v>3484</v>
      </c>
      <c r="AJ83">
        <v>15848</v>
      </c>
      <c r="AK83">
        <v>2918</v>
      </c>
      <c r="AL83">
        <v>4119</v>
      </c>
      <c r="AN83">
        <v>15848</v>
      </c>
      <c r="AO83">
        <v>2965</v>
      </c>
      <c r="AP83">
        <v>3959</v>
      </c>
    </row>
    <row r="84" spans="4:42" x14ac:dyDescent="0.3">
      <c r="AF84">
        <v>25118</v>
      </c>
      <c r="AG84">
        <v>4484</v>
      </c>
      <c r="AH84" s="3">
        <v>4003</v>
      </c>
      <c r="AJ84">
        <v>25118</v>
      </c>
      <c r="AK84">
        <v>3269</v>
      </c>
      <c r="AL84">
        <v>4883</v>
      </c>
      <c r="AN84">
        <v>25118</v>
      </c>
      <c r="AO84">
        <v>3332</v>
      </c>
      <c r="AP84">
        <v>4328</v>
      </c>
    </row>
    <row r="85" spans="4:42" x14ac:dyDescent="0.3">
      <c r="AF85">
        <v>39810</v>
      </c>
      <c r="AG85">
        <v>6560</v>
      </c>
      <c r="AH85" s="3">
        <v>4681</v>
      </c>
      <c r="AJ85">
        <v>39810</v>
      </c>
      <c r="AK85">
        <v>4369</v>
      </c>
      <c r="AL85">
        <v>5241</v>
      </c>
      <c r="AN85">
        <v>39810</v>
      </c>
      <c r="AO85">
        <v>3954</v>
      </c>
      <c r="AP85">
        <v>5058</v>
      </c>
    </row>
    <row r="86" spans="4:42" x14ac:dyDescent="0.3">
      <c r="AF86">
        <v>63095</v>
      </c>
      <c r="AG86">
        <v>12188</v>
      </c>
      <c r="AH86" s="3">
        <v>5858</v>
      </c>
      <c r="AJ86">
        <v>63095</v>
      </c>
      <c r="AK86">
        <v>5046</v>
      </c>
      <c r="AL86">
        <v>6917</v>
      </c>
      <c r="AN86">
        <v>63095</v>
      </c>
      <c r="AO86">
        <v>4656</v>
      </c>
      <c r="AP86">
        <v>6695</v>
      </c>
    </row>
    <row r="87" spans="4:42" x14ac:dyDescent="0.3">
      <c r="AF87">
        <v>100000</v>
      </c>
      <c r="AG87">
        <v>22983</v>
      </c>
      <c r="AH87" s="3">
        <v>7663</v>
      </c>
      <c r="AJ87">
        <v>100000</v>
      </c>
      <c r="AK87">
        <v>7745</v>
      </c>
      <c r="AL87">
        <v>9287</v>
      </c>
      <c r="AN87">
        <v>100000</v>
      </c>
      <c r="AO87">
        <v>6220</v>
      </c>
      <c r="AP87">
        <v>8407</v>
      </c>
    </row>
    <row r="88" spans="4:42" x14ac:dyDescent="0.3">
      <c r="AF88">
        <v>158489</v>
      </c>
      <c r="AG88">
        <v>50920</v>
      </c>
      <c r="AH88" s="3">
        <v>10878</v>
      </c>
      <c r="AJ88">
        <v>158489</v>
      </c>
      <c r="AK88">
        <v>11775</v>
      </c>
      <c r="AL88">
        <v>12640</v>
      </c>
      <c r="AN88">
        <v>158489</v>
      </c>
      <c r="AO88">
        <v>8848</v>
      </c>
      <c r="AP88">
        <v>11612</v>
      </c>
    </row>
    <row r="89" spans="4:42" x14ac:dyDescent="0.3">
      <c r="AF89">
        <v>251188</v>
      </c>
      <c r="AG89">
        <v>116466</v>
      </c>
      <c r="AH89" s="3">
        <v>15500</v>
      </c>
      <c r="AJ89">
        <v>251188</v>
      </c>
      <c r="AK89">
        <v>20372</v>
      </c>
      <c r="AL89">
        <v>19135</v>
      </c>
      <c r="AN89">
        <v>251188</v>
      </c>
      <c r="AO89">
        <v>12777</v>
      </c>
      <c r="AP89">
        <v>17035</v>
      </c>
    </row>
    <row r="90" spans="4:42" x14ac:dyDescent="0.3">
      <c r="AF90">
        <v>466158</v>
      </c>
      <c r="AG90">
        <v>372814</v>
      </c>
      <c r="AH90" s="3">
        <v>27423</v>
      </c>
      <c r="AJ90">
        <v>466158</v>
      </c>
      <c r="AK90">
        <v>49721</v>
      </c>
      <c r="AL90">
        <v>31163</v>
      </c>
      <c r="AN90">
        <v>466158</v>
      </c>
      <c r="AO90">
        <v>24050</v>
      </c>
      <c r="AP90">
        <v>29181</v>
      </c>
    </row>
    <row r="91" spans="4:42" x14ac:dyDescent="0.3">
      <c r="D91" t="s">
        <v>36</v>
      </c>
      <c r="E91" t="s">
        <v>0</v>
      </c>
      <c r="H91" t="s">
        <v>37</v>
      </c>
      <c r="I91" t="s">
        <v>0</v>
      </c>
    </row>
    <row r="92" spans="4:42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R92" t="s">
        <v>67</v>
      </c>
      <c r="S92" t="s">
        <v>53</v>
      </c>
      <c r="U92" t="s">
        <v>68</v>
      </c>
      <c r="V92" t="s">
        <v>53</v>
      </c>
    </row>
    <row r="93" spans="4:42" x14ac:dyDescent="0.3">
      <c r="D93">
        <v>15848</v>
      </c>
      <c r="E93">
        <f t="shared" ref="E93:E100" si="11">E53/1000</f>
        <v>3.6869999999999998</v>
      </c>
      <c r="H93">
        <v>15848</v>
      </c>
      <c r="I93">
        <f t="shared" ref="I93:I100" si="12">E65/1000</f>
        <v>3.9079999999999999</v>
      </c>
      <c r="R93">
        <v>10000</v>
      </c>
      <c r="S93">
        <f>BO52/1000</f>
        <v>3.0310000000000001</v>
      </c>
      <c r="U93">
        <v>10000</v>
      </c>
      <c r="V93">
        <f>BO64/1000</f>
        <v>2.8919999999999999</v>
      </c>
    </row>
    <row r="94" spans="4:42" x14ac:dyDescent="0.3">
      <c r="D94">
        <v>25118</v>
      </c>
      <c r="E94">
        <f t="shared" si="11"/>
        <v>3.952</v>
      </c>
      <c r="H94">
        <v>25118</v>
      </c>
      <c r="I94">
        <f t="shared" si="12"/>
        <v>4.5439999999999996</v>
      </c>
      <c r="R94">
        <v>15848</v>
      </c>
      <c r="S94">
        <f>BO53/1000</f>
        <v>3.214</v>
      </c>
      <c r="U94">
        <v>15848</v>
      </c>
      <c r="V94">
        <f>BO65/1000</f>
        <v>3.484</v>
      </c>
    </row>
    <row r="95" spans="4:42" x14ac:dyDescent="0.3">
      <c r="D95">
        <v>39810</v>
      </c>
      <c r="E95">
        <f t="shared" si="11"/>
        <v>4.7560000000000002</v>
      </c>
      <c r="H95">
        <v>39810</v>
      </c>
      <c r="I95">
        <f t="shared" si="12"/>
        <v>5.4340000000000002</v>
      </c>
      <c r="R95">
        <v>25118</v>
      </c>
      <c r="S95">
        <f>BO54/1000</f>
        <v>3.8759999999999999</v>
      </c>
      <c r="U95">
        <v>25118</v>
      </c>
      <c r="V95">
        <f>BO66/1000</f>
        <v>4.0030000000000001</v>
      </c>
    </row>
    <row r="96" spans="4:42" x14ac:dyDescent="0.3">
      <c r="D96">
        <v>63095</v>
      </c>
      <c r="E96">
        <f t="shared" si="11"/>
        <v>5.5469999999999997</v>
      </c>
      <c r="H96">
        <v>63095</v>
      </c>
      <c r="I96">
        <f t="shared" si="12"/>
        <v>6.5670000000000002</v>
      </c>
      <c r="R96">
        <v>39810</v>
      </c>
      <c r="S96">
        <f>BO55/1000</f>
        <v>4.4039999999999999</v>
      </c>
      <c r="U96">
        <v>39810</v>
      </c>
      <c r="V96">
        <f>BO67/1000</f>
        <v>4.681</v>
      </c>
    </row>
    <row r="97" spans="4:22" x14ac:dyDescent="0.3">
      <c r="D97">
        <v>100000</v>
      </c>
      <c r="E97">
        <f t="shared" si="11"/>
        <v>7.6269999999999998</v>
      </c>
      <c r="H97">
        <v>100000</v>
      </c>
      <c r="I97">
        <f t="shared" si="12"/>
        <v>8.5679999999999996</v>
      </c>
      <c r="R97">
        <v>63095</v>
      </c>
      <c r="S97">
        <f>BO56/1000</f>
        <v>5.3890000000000002</v>
      </c>
      <c r="U97">
        <v>63095</v>
      </c>
      <c r="V97">
        <f>BO68/1000</f>
        <v>5.8579999999999997</v>
      </c>
    </row>
    <row r="98" spans="4:22" x14ac:dyDescent="0.3">
      <c r="D98">
        <v>158489</v>
      </c>
      <c r="E98">
        <f t="shared" si="11"/>
        <v>8.7110000000000003</v>
      </c>
      <c r="H98">
        <v>158489</v>
      </c>
      <c r="I98">
        <f t="shared" si="12"/>
        <v>11.722</v>
      </c>
      <c r="R98">
        <v>100000</v>
      </c>
      <c r="S98">
        <f>BO57/1000</f>
        <v>7</v>
      </c>
      <c r="U98">
        <v>100000</v>
      </c>
      <c r="V98">
        <f>BO69/1000</f>
        <v>7.6630000000000003</v>
      </c>
    </row>
    <row r="99" spans="4:22" x14ac:dyDescent="0.3">
      <c r="D99">
        <v>251188</v>
      </c>
      <c r="E99">
        <f t="shared" si="11"/>
        <v>11.731</v>
      </c>
      <c r="H99">
        <v>251188</v>
      </c>
      <c r="I99">
        <f t="shared" si="12"/>
        <v>16.462</v>
      </c>
      <c r="R99">
        <v>158489</v>
      </c>
      <c r="S99">
        <f>BO58/1000</f>
        <v>10.119999999999999</v>
      </c>
      <c r="U99">
        <v>158489</v>
      </c>
      <c r="V99">
        <f>BO70/1000</f>
        <v>10.878</v>
      </c>
    </row>
    <row r="100" spans="4:22" x14ac:dyDescent="0.3">
      <c r="D100">
        <v>466158</v>
      </c>
      <c r="E100">
        <f t="shared" si="11"/>
        <v>20.298999999999999</v>
      </c>
      <c r="H100">
        <v>466158</v>
      </c>
      <c r="I100">
        <f t="shared" si="12"/>
        <v>27.117000000000001</v>
      </c>
      <c r="R100">
        <v>251188</v>
      </c>
      <c r="S100">
        <f>BO59/1000</f>
        <v>13.917</v>
      </c>
      <c r="U100">
        <v>251188</v>
      </c>
      <c r="V100">
        <f>BO71/1000</f>
        <v>15.5</v>
      </c>
    </row>
    <row r="101" spans="4:22" x14ac:dyDescent="0.3">
      <c r="R101">
        <v>466158</v>
      </c>
      <c r="S101">
        <f>BO60/1000</f>
        <v>24.63</v>
      </c>
      <c r="U101">
        <v>466158</v>
      </c>
      <c r="V101">
        <f>BO72/1000</f>
        <v>27.422999999999998</v>
      </c>
    </row>
    <row r="103" spans="4:22" x14ac:dyDescent="0.3">
      <c r="D103" t="s">
        <v>36</v>
      </c>
      <c r="E103" t="s">
        <v>1</v>
      </c>
      <c r="H103" t="s">
        <v>37</v>
      </c>
      <c r="I103" t="s">
        <v>1</v>
      </c>
    </row>
    <row r="104" spans="4:22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R104" t="s">
        <v>51</v>
      </c>
      <c r="S104" t="s">
        <v>54</v>
      </c>
      <c r="U104" t="s">
        <v>51</v>
      </c>
      <c r="V104" t="s">
        <v>54</v>
      </c>
    </row>
    <row r="105" spans="4:22" x14ac:dyDescent="0.3">
      <c r="D105">
        <v>15848</v>
      </c>
      <c r="E105">
        <f t="shared" ref="E105:E112" si="13">F53/1000</f>
        <v>3.141</v>
      </c>
      <c r="H105">
        <v>15848</v>
      </c>
      <c r="I105">
        <f t="shared" ref="I105:I112" si="14">F65/1000</f>
        <v>3.7429999999999999</v>
      </c>
      <c r="R105">
        <v>10000</v>
      </c>
      <c r="S105">
        <f>BP52/1000</f>
        <v>3.02</v>
      </c>
      <c r="U105">
        <v>10000</v>
      </c>
      <c r="V105">
        <f>BP64/1000</f>
        <v>3.254</v>
      </c>
    </row>
    <row r="106" spans="4:22" x14ac:dyDescent="0.3">
      <c r="D106">
        <v>25118</v>
      </c>
      <c r="E106">
        <f t="shared" si="13"/>
        <v>3.802</v>
      </c>
      <c r="H106">
        <v>25118</v>
      </c>
      <c r="I106">
        <f t="shared" si="14"/>
        <v>4.2519999999999998</v>
      </c>
      <c r="R106">
        <v>15848</v>
      </c>
      <c r="S106">
        <f>BP53/1000</f>
        <v>3.4380000000000002</v>
      </c>
      <c r="U106">
        <v>15848</v>
      </c>
      <c r="V106">
        <f>BP65/1000</f>
        <v>3.5510000000000002</v>
      </c>
    </row>
    <row r="107" spans="4:22" x14ac:dyDescent="0.3">
      <c r="D107">
        <v>39810</v>
      </c>
      <c r="E107">
        <f t="shared" si="13"/>
        <v>4.7460000000000004</v>
      </c>
      <c r="H107">
        <v>39810</v>
      </c>
      <c r="I107">
        <f t="shared" si="14"/>
        <v>5.1079999999999997</v>
      </c>
      <c r="R107">
        <v>25118</v>
      </c>
      <c r="S107">
        <f>BP54/1000</f>
        <v>4.1470000000000002</v>
      </c>
      <c r="U107">
        <v>25118</v>
      </c>
      <c r="V107">
        <f>BP66/1000</f>
        <v>4.1559999999999997</v>
      </c>
    </row>
    <row r="108" spans="4:22" x14ac:dyDescent="0.3">
      <c r="D108">
        <v>63095</v>
      </c>
      <c r="E108">
        <f t="shared" si="13"/>
        <v>5.6050000000000004</v>
      </c>
      <c r="H108">
        <v>63095</v>
      </c>
      <c r="I108">
        <f t="shared" si="14"/>
        <v>6.6989999999999998</v>
      </c>
      <c r="R108">
        <v>39810</v>
      </c>
      <c r="S108">
        <f>BP55/1000</f>
        <v>4.7919999999999998</v>
      </c>
      <c r="U108">
        <v>39810</v>
      </c>
      <c r="V108">
        <f>BP67/1000</f>
        <v>5.0309999999999997</v>
      </c>
    </row>
    <row r="109" spans="4:22" x14ac:dyDescent="0.3">
      <c r="D109">
        <v>100000</v>
      </c>
      <c r="E109">
        <f t="shared" si="13"/>
        <v>7.7290000000000001</v>
      </c>
      <c r="H109">
        <v>100000</v>
      </c>
      <c r="I109">
        <f t="shared" si="14"/>
        <v>8.375</v>
      </c>
      <c r="R109">
        <v>63095</v>
      </c>
      <c r="S109">
        <f>BP56/1000</f>
        <v>5.694</v>
      </c>
      <c r="U109">
        <v>63095</v>
      </c>
      <c r="V109">
        <f>BP68/1000</f>
        <v>6.4950000000000001</v>
      </c>
    </row>
    <row r="110" spans="4:22" x14ac:dyDescent="0.3">
      <c r="D110">
        <v>158489</v>
      </c>
      <c r="E110">
        <f t="shared" si="13"/>
        <v>10.083</v>
      </c>
      <c r="H110">
        <v>158489</v>
      </c>
      <c r="I110">
        <f t="shared" si="14"/>
        <v>11.859</v>
      </c>
      <c r="R110">
        <v>100000</v>
      </c>
      <c r="S110">
        <f>BP57/1000</f>
        <v>7.7649999999999997</v>
      </c>
      <c r="U110">
        <v>100000</v>
      </c>
      <c r="V110">
        <f>BP69/1000</f>
        <v>8.2119999999999997</v>
      </c>
    </row>
    <row r="111" spans="4:22" x14ac:dyDescent="0.3">
      <c r="D111">
        <v>251188</v>
      </c>
      <c r="E111">
        <f t="shared" si="13"/>
        <v>14.33</v>
      </c>
      <c r="H111">
        <v>251188</v>
      </c>
      <c r="I111">
        <f t="shared" si="14"/>
        <v>16.670000000000002</v>
      </c>
      <c r="R111">
        <v>158489</v>
      </c>
      <c r="S111">
        <f>BP58/1000</f>
        <v>10.606</v>
      </c>
      <c r="U111">
        <v>158489</v>
      </c>
      <c r="V111">
        <f>BP70/1000</f>
        <v>11.073</v>
      </c>
    </row>
    <row r="112" spans="4:22" x14ac:dyDescent="0.3">
      <c r="D112">
        <v>466158</v>
      </c>
      <c r="E112">
        <f t="shared" si="13"/>
        <v>24.042999999999999</v>
      </c>
      <c r="H112">
        <v>466158</v>
      </c>
      <c r="I112">
        <f t="shared" si="14"/>
        <v>27.949000000000002</v>
      </c>
      <c r="R112">
        <v>251188</v>
      </c>
      <c r="S112">
        <f>BP59/1000</f>
        <v>14.276</v>
      </c>
      <c r="U112">
        <v>251188</v>
      </c>
      <c r="V112">
        <f>BP71/1000</f>
        <v>15.928000000000001</v>
      </c>
    </row>
    <row r="113" spans="4:22" x14ac:dyDescent="0.3">
      <c r="R113">
        <v>466158</v>
      </c>
      <c r="S113">
        <f>BP60/1000</f>
        <v>25.823</v>
      </c>
      <c r="U113">
        <v>466158</v>
      </c>
      <c r="V113">
        <f>BP72/1000</f>
        <v>27.295000000000002</v>
      </c>
    </row>
    <row r="115" spans="4:22" x14ac:dyDescent="0.3">
      <c r="D115" t="s">
        <v>36</v>
      </c>
      <c r="E115" t="s">
        <v>2</v>
      </c>
      <c r="H115" t="s">
        <v>37</v>
      </c>
      <c r="I115" t="s">
        <v>2</v>
      </c>
    </row>
    <row r="116" spans="4:22" x14ac:dyDescent="0.3">
      <c r="D116">
        <v>10000</v>
      </c>
      <c r="E116">
        <f>G52/1000</f>
        <v>2.7130000000000001</v>
      </c>
      <c r="H116">
        <v>10000</v>
      </c>
      <c r="I116">
        <f>G64/1000</f>
        <v>2.7890000000000001</v>
      </c>
      <c r="R116" t="s">
        <v>51</v>
      </c>
      <c r="S116" t="s">
        <v>55</v>
      </c>
      <c r="U116" t="s">
        <v>51</v>
      </c>
      <c r="V116" t="s">
        <v>55</v>
      </c>
    </row>
    <row r="117" spans="4:22" x14ac:dyDescent="0.3">
      <c r="D117">
        <v>15848</v>
      </c>
      <c r="E117">
        <f t="shared" ref="E117:E124" si="15">G53/1000</f>
        <v>2.7789999999999999</v>
      </c>
      <c r="H117">
        <v>15848</v>
      </c>
      <c r="I117">
        <f t="shared" ref="I117:I124" si="16">G65/1000</f>
        <v>2.9350000000000001</v>
      </c>
      <c r="R117">
        <v>10000</v>
      </c>
      <c r="S117">
        <f>BQ52/1000</f>
        <v>3.2610000000000001</v>
      </c>
      <c r="U117">
        <v>10000</v>
      </c>
      <c r="V117">
        <f>BQ64/1000</f>
        <v>3.3010000000000002</v>
      </c>
    </row>
    <row r="118" spans="4:22" x14ac:dyDescent="0.3">
      <c r="D118">
        <v>25118</v>
      </c>
      <c r="E118">
        <f t="shared" si="15"/>
        <v>3.1560000000000001</v>
      </c>
      <c r="H118">
        <v>25118</v>
      </c>
      <c r="I118">
        <f t="shared" si="16"/>
        <v>3.2770000000000001</v>
      </c>
      <c r="R118">
        <v>15848</v>
      </c>
      <c r="S118">
        <f>BQ53/1000</f>
        <v>3.504</v>
      </c>
      <c r="U118">
        <v>15848</v>
      </c>
      <c r="V118">
        <f>BQ65/1000</f>
        <v>3.887</v>
      </c>
    </row>
    <row r="119" spans="4:22" x14ac:dyDescent="0.3">
      <c r="D119">
        <v>39810</v>
      </c>
      <c r="E119">
        <f t="shared" si="15"/>
        <v>3.7730000000000001</v>
      </c>
      <c r="H119">
        <v>39810</v>
      </c>
      <c r="I119">
        <f t="shared" si="16"/>
        <v>4.069</v>
      </c>
      <c r="R119">
        <v>25118</v>
      </c>
      <c r="S119">
        <f>BQ54/1000</f>
        <v>3.964</v>
      </c>
      <c r="U119">
        <v>25118</v>
      </c>
      <c r="V119">
        <f>BQ66/1000</f>
        <v>4.5090000000000003</v>
      </c>
    </row>
    <row r="120" spans="4:22" x14ac:dyDescent="0.3">
      <c r="D120">
        <v>63095</v>
      </c>
      <c r="E120">
        <f t="shared" si="15"/>
        <v>4.4649999999999999</v>
      </c>
      <c r="H120">
        <v>63095</v>
      </c>
      <c r="I120">
        <f t="shared" si="16"/>
        <v>4.37</v>
      </c>
      <c r="R120">
        <v>39810</v>
      </c>
      <c r="S120">
        <f>BQ55/1000</f>
        <v>4.774</v>
      </c>
      <c r="U120">
        <v>39810</v>
      </c>
      <c r="V120">
        <f>BQ67/1000</f>
        <v>5.3620000000000001</v>
      </c>
    </row>
    <row r="121" spans="4:22" x14ac:dyDescent="0.3">
      <c r="D121">
        <v>100000</v>
      </c>
      <c r="E121">
        <f t="shared" si="15"/>
        <v>5.8369999999999997</v>
      </c>
      <c r="H121">
        <v>100000</v>
      </c>
      <c r="I121">
        <f t="shared" si="16"/>
        <v>5.9989999999999997</v>
      </c>
      <c r="R121">
        <v>63095</v>
      </c>
      <c r="S121">
        <f>BQ56/1000</f>
        <v>6.33</v>
      </c>
      <c r="U121">
        <v>63095</v>
      </c>
      <c r="V121">
        <f>BQ68/1000</f>
        <v>6.2140000000000004</v>
      </c>
    </row>
    <row r="122" spans="4:22" x14ac:dyDescent="0.3">
      <c r="D122">
        <v>158489</v>
      </c>
      <c r="E122">
        <f t="shared" si="15"/>
        <v>7.7389999999999999</v>
      </c>
      <c r="H122">
        <v>158489</v>
      </c>
      <c r="I122">
        <f t="shared" si="16"/>
        <v>8.3260000000000005</v>
      </c>
      <c r="R122">
        <v>100000</v>
      </c>
      <c r="S122">
        <f>BQ57/1000</f>
        <v>7.94</v>
      </c>
      <c r="U122">
        <v>100000</v>
      </c>
      <c r="V122">
        <f>BQ69/1000</f>
        <v>8.7439999999999998</v>
      </c>
    </row>
    <row r="123" spans="4:22" x14ac:dyDescent="0.3">
      <c r="D123">
        <v>251188</v>
      </c>
      <c r="E123">
        <f t="shared" si="15"/>
        <v>10.657</v>
      </c>
      <c r="H123">
        <v>251188</v>
      </c>
      <c r="I123">
        <f t="shared" si="16"/>
        <v>11.39</v>
      </c>
      <c r="R123">
        <v>158489</v>
      </c>
      <c r="S123">
        <f>BQ58/1000</f>
        <v>10.967000000000001</v>
      </c>
      <c r="U123">
        <v>158489</v>
      </c>
      <c r="V123">
        <f>BQ70/1000</f>
        <v>11.382999999999999</v>
      </c>
    </row>
    <row r="124" spans="4:22" x14ac:dyDescent="0.3">
      <c r="D124">
        <v>466158</v>
      </c>
      <c r="E124">
        <f t="shared" si="15"/>
        <v>18.841999999999999</v>
      </c>
      <c r="H124">
        <v>466158</v>
      </c>
      <c r="I124">
        <f t="shared" si="16"/>
        <v>19.463000000000001</v>
      </c>
      <c r="R124">
        <v>251188</v>
      </c>
      <c r="S124">
        <f>BQ59/1000</f>
        <v>15.403</v>
      </c>
      <c r="U124">
        <v>251188</v>
      </c>
      <c r="V124">
        <f>BQ71/1000</f>
        <v>17.204000000000001</v>
      </c>
    </row>
    <row r="125" spans="4:22" x14ac:dyDescent="0.3">
      <c r="R125">
        <v>466158</v>
      </c>
      <c r="S125">
        <f>BQ60/1000</f>
        <v>27.370999999999999</v>
      </c>
      <c r="U125">
        <v>466158</v>
      </c>
      <c r="V125">
        <f>BQ72/1000</f>
        <v>28.681000000000001</v>
      </c>
    </row>
    <row r="127" spans="4:22" x14ac:dyDescent="0.3">
      <c r="D127" t="s">
        <v>36</v>
      </c>
      <c r="E127" t="s">
        <v>3</v>
      </c>
      <c r="H127" t="s">
        <v>37</v>
      </c>
      <c r="I127" t="s">
        <v>3</v>
      </c>
    </row>
    <row r="128" spans="4:22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G143"/>
  <sheetViews>
    <sheetView topLeftCell="CT40" zoomScale="85" zoomScaleNormal="85" workbookViewId="0">
      <selection activeCell="DD44" sqref="DD44"/>
    </sheetView>
  </sheetViews>
  <sheetFormatPr defaultRowHeight="16.5" x14ac:dyDescent="0.3"/>
  <cols>
    <col min="45" max="45" width="11.875" bestFit="1" customWidth="1"/>
    <col min="46" max="47" width="10.875" bestFit="1" customWidth="1"/>
    <col min="48" max="49" width="10.875" customWidth="1"/>
    <col min="50" max="50" width="10.875" bestFit="1" customWidth="1"/>
    <col min="51" max="51" width="9.375" bestFit="1" customWidth="1"/>
    <col min="52" max="52" width="10.875" bestFit="1" customWidth="1"/>
    <col min="53" max="54" width="10.875" customWidth="1"/>
    <col min="55" max="56" width="10.875" bestFit="1" customWidth="1"/>
    <col min="57" max="57" width="9.375" bestFit="1" customWidth="1"/>
    <col min="58" max="69" width="9.375" customWidth="1"/>
    <col min="70" max="70" width="11.5" bestFit="1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1" spans="2:111" x14ac:dyDescent="0.3">
      <c r="CX41" t="s">
        <v>104</v>
      </c>
    </row>
    <row r="42" spans="2:111" x14ac:dyDescent="0.3">
      <c r="O42" t="s">
        <v>32</v>
      </c>
      <c r="AR42" t="s">
        <v>73</v>
      </c>
      <c r="CX42" t="s">
        <v>101</v>
      </c>
      <c r="CY42" t="s">
        <v>102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2</v>
      </c>
    </row>
    <row r="43" spans="2:111" x14ac:dyDescent="0.3">
      <c r="O43" t="s">
        <v>75</v>
      </c>
      <c r="P43">
        <v>1</v>
      </c>
      <c r="Q43">
        <v>1</v>
      </c>
      <c r="R43">
        <v>1</v>
      </c>
      <c r="S43">
        <v>1</v>
      </c>
      <c r="T43">
        <v>1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3</v>
      </c>
      <c r="AC43">
        <v>3</v>
      </c>
      <c r="AD43">
        <v>3</v>
      </c>
      <c r="AR43" t="s">
        <v>71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3</v>
      </c>
      <c r="BD43">
        <v>3</v>
      </c>
      <c r="BE43">
        <v>3</v>
      </c>
      <c r="BF43">
        <v>3</v>
      </c>
      <c r="BG43">
        <v>3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5</v>
      </c>
      <c r="BN43">
        <v>5</v>
      </c>
      <c r="BO43">
        <v>5</v>
      </c>
      <c r="BP43">
        <v>5</v>
      </c>
      <c r="BQ43">
        <v>5</v>
      </c>
      <c r="BT43" t="s">
        <v>1</v>
      </c>
      <c r="BU43" t="s">
        <v>53</v>
      </c>
      <c r="BY43" t="s">
        <v>56</v>
      </c>
      <c r="CC43" t="s">
        <v>57</v>
      </c>
      <c r="CH43" t="s">
        <v>59</v>
      </c>
      <c r="CI43">
        <v>1</v>
      </c>
      <c r="CJ43">
        <v>1</v>
      </c>
      <c r="CK43">
        <v>1</v>
      </c>
      <c r="CL43">
        <v>1</v>
      </c>
      <c r="CM43">
        <v>2</v>
      </c>
      <c r="CN43">
        <v>2</v>
      </c>
      <c r="CO43">
        <v>2</v>
      </c>
      <c r="CP43">
        <v>2</v>
      </c>
      <c r="CQ43">
        <v>3</v>
      </c>
      <c r="CR43">
        <v>3</v>
      </c>
      <c r="CS43">
        <v>3</v>
      </c>
      <c r="CT43">
        <v>3</v>
      </c>
      <c r="CY43" t="s">
        <v>103</v>
      </c>
      <c r="CZ43">
        <v>0</v>
      </c>
      <c r="DA43">
        <v>1</v>
      </c>
      <c r="DB43">
        <v>2</v>
      </c>
      <c r="DC43">
        <v>3</v>
      </c>
      <c r="DD43">
        <v>4</v>
      </c>
      <c r="DE43" t="s">
        <v>107</v>
      </c>
      <c r="DF43" t="s">
        <v>108</v>
      </c>
      <c r="DG43" t="s">
        <v>109</v>
      </c>
    </row>
    <row r="44" spans="2:111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K44" t="s">
        <v>77</v>
      </c>
      <c r="O44" t="s">
        <v>21</v>
      </c>
      <c r="P44">
        <v>1</v>
      </c>
      <c r="Q44">
        <v>2</v>
      </c>
      <c r="R44">
        <v>3</v>
      </c>
      <c r="S44">
        <v>4</v>
      </c>
      <c r="T44">
        <v>5</v>
      </c>
      <c r="U44">
        <v>1</v>
      </c>
      <c r="V44">
        <v>2</v>
      </c>
      <c r="W44">
        <v>3</v>
      </c>
      <c r="X44">
        <v>4</v>
      </c>
      <c r="Y44">
        <v>5</v>
      </c>
      <c r="Z44">
        <v>1</v>
      </c>
      <c r="AA44">
        <v>2</v>
      </c>
      <c r="AB44">
        <v>3</v>
      </c>
      <c r="AC44">
        <v>4</v>
      </c>
      <c r="AD44">
        <v>5</v>
      </c>
      <c r="AE44" t="s">
        <v>82</v>
      </c>
      <c r="AF44" t="s">
        <v>22</v>
      </c>
      <c r="AG44">
        <v>1E-3</v>
      </c>
      <c r="AH44">
        <v>3.0000000000000001E-3</v>
      </c>
      <c r="AI44">
        <v>0.01</v>
      </c>
      <c r="AJ44">
        <v>0.03</v>
      </c>
      <c r="AL44" t="s">
        <v>30</v>
      </c>
      <c r="AM44">
        <v>3</v>
      </c>
      <c r="AN44">
        <v>10</v>
      </c>
      <c r="AO44">
        <v>30</v>
      </c>
      <c r="AP44">
        <v>100</v>
      </c>
      <c r="AR44" t="s">
        <v>72</v>
      </c>
      <c r="AS44">
        <v>1</v>
      </c>
      <c r="AT44">
        <v>2</v>
      </c>
      <c r="AU44">
        <v>3</v>
      </c>
      <c r="AV44">
        <v>4</v>
      </c>
      <c r="AW44">
        <v>5</v>
      </c>
      <c r="AX44">
        <v>1</v>
      </c>
      <c r="AY44">
        <v>2</v>
      </c>
      <c r="AZ44">
        <v>3</v>
      </c>
      <c r="BA44">
        <v>4</v>
      </c>
      <c r="BB44">
        <v>5</v>
      </c>
      <c r="BC44">
        <v>1</v>
      </c>
      <c r="BD44">
        <v>2</v>
      </c>
      <c r="BE44">
        <v>3</v>
      </c>
      <c r="BF44">
        <v>4</v>
      </c>
      <c r="BG44">
        <v>5</v>
      </c>
      <c r="BH44">
        <v>1</v>
      </c>
      <c r="BI44">
        <v>2</v>
      </c>
      <c r="BJ44">
        <v>3</v>
      </c>
      <c r="BK44">
        <v>4</v>
      </c>
      <c r="BL44">
        <v>5</v>
      </c>
      <c r="BM44">
        <v>1</v>
      </c>
      <c r="BN44">
        <v>2</v>
      </c>
      <c r="BO44">
        <v>3</v>
      </c>
      <c r="BP44">
        <v>4</v>
      </c>
      <c r="BQ44">
        <v>5</v>
      </c>
      <c r="BR44" t="s">
        <v>76</v>
      </c>
      <c r="BU44">
        <v>3</v>
      </c>
      <c r="BV44">
        <v>10</v>
      </c>
      <c r="BW44">
        <v>30</v>
      </c>
      <c r="BX44">
        <v>100</v>
      </c>
      <c r="BY44">
        <v>3</v>
      </c>
      <c r="BZ44">
        <v>10</v>
      </c>
      <c r="CA44">
        <v>30</v>
      </c>
      <c r="CB44">
        <v>100</v>
      </c>
      <c r="CC44">
        <v>3</v>
      </c>
      <c r="CD44">
        <v>10</v>
      </c>
      <c r="CE44">
        <v>30</v>
      </c>
      <c r="CF44">
        <v>100</v>
      </c>
      <c r="CI44">
        <v>1E-3</v>
      </c>
      <c r="CJ44">
        <v>3.0000000000000001E-3</v>
      </c>
      <c r="CK44">
        <v>0.01</v>
      </c>
      <c r="CL44">
        <v>0.03</v>
      </c>
      <c r="CM44">
        <v>1E-3</v>
      </c>
      <c r="CN44">
        <v>3.0000000000000001E-3</v>
      </c>
      <c r="CO44">
        <v>0.01</v>
      </c>
      <c r="CP44">
        <v>0.03</v>
      </c>
      <c r="CQ44">
        <v>1E-3</v>
      </c>
      <c r="CR44">
        <v>3.0000000000000001E-3</v>
      </c>
      <c r="CS44">
        <v>0.01</v>
      </c>
      <c r="CT44">
        <v>0.03</v>
      </c>
      <c r="CV44">
        <v>1</v>
      </c>
      <c r="CW44" s="9">
        <v>800</v>
      </c>
      <c r="CX44" s="3">
        <v>884</v>
      </c>
      <c r="CY44">
        <v>1358</v>
      </c>
      <c r="CZ44">
        <v>1290</v>
      </c>
      <c r="DA44">
        <v>814</v>
      </c>
      <c r="DB44">
        <v>727</v>
      </c>
      <c r="DC44">
        <v>762</v>
      </c>
      <c r="DE44">
        <v>698</v>
      </c>
      <c r="DF44">
        <v>682</v>
      </c>
    </row>
    <row r="45" spans="2:111" x14ac:dyDescent="0.3">
      <c r="C45">
        <v>1</v>
      </c>
      <c r="D45">
        <v>10000</v>
      </c>
      <c r="E45" s="3">
        <v>874</v>
      </c>
      <c r="F45" s="3">
        <v>545</v>
      </c>
      <c r="G45" s="3">
        <v>800</v>
      </c>
      <c r="H45" s="3">
        <v>884</v>
      </c>
      <c r="I45" s="3">
        <v>523</v>
      </c>
      <c r="K45" t="str">
        <f>IF(G45&gt;H45,"O","X")</f>
        <v>X</v>
      </c>
      <c r="N45">
        <v>1</v>
      </c>
      <c r="O45">
        <v>10000</v>
      </c>
      <c r="P45">
        <v>855</v>
      </c>
      <c r="Q45">
        <v>1145</v>
      </c>
      <c r="R45" s="3">
        <v>884</v>
      </c>
      <c r="S45">
        <v>1296</v>
      </c>
      <c r="T45">
        <v>1208</v>
      </c>
      <c r="U45">
        <v>833</v>
      </c>
      <c r="V45">
        <v>1194</v>
      </c>
      <c r="W45">
        <v>961</v>
      </c>
      <c r="X45">
        <v>1099</v>
      </c>
      <c r="Y45">
        <v>1137</v>
      </c>
      <c r="Z45">
        <v>1107</v>
      </c>
      <c r="AA45">
        <v>953</v>
      </c>
      <c r="AB45">
        <v>926</v>
      </c>
      <c r="AC45">
        <v>1078</v>
      </c>
      <c r="AD45">
        <v>1272</v>
      </c>
      <c r="AE45">
        <f>MIN(P45:AD45)</f>
        <v>833</v>
      </c>
      <c r="AF45">
        <v>10000</v>
      </c>
      <c r="AG45" s="2">
        <v>929</v>
      </c>
      <c r="AH45" s="2">
        <v>795</v>
      </c>
      <c r="AI45" s="2">
        <v>796</v>
      </c>
      <c r="AJ45" s="2">
        <v>773</v>
      </c>
      <c r="AL45">
        <v>10000</v>
      </c>
      <c r="AM45">
        <v>935</v>
      </c>
      <c r="AN45">
        <v>747</v>
      </c>
      <c r="AO45">
        <v>511</v>
      </c>
      <c r="AP45" s="3">
        <v>545</v>
      </c>
      <c r="AR45">
        <v>10000</v>
      </c>
      <c r="AS45" s="4">
        <v>2206</v>
      </c>
      <c r="AT45" s="4">
        <v>1358</v>
      </c>
      <c r="AU45" s="4">
        <v>683</v>
      </c>
      <c r="AX45" s="4">
        <v>1613</v>
      </c>
      <c r="AY45" s="8">
        <v>911</v>
      </c>
      <c r="AZ45" s="8">
        <v>779</v>
      </c>
      <c r="BA45" s="9"/>
      <c r="BB45" s="9"/>
      <c r="BC45" s="8">
        <v>1402</v>
      </c>
      <c r="BD45" s="8">
        <v>852</v>
      </c>
      <c r="BE45" s="10">
        <v>784</v>
      </c>
      <c r="BF45" s="9"/>
      <c r="BG45" s="9"/>
      <c r="BH45" s="9"/>
      <c r="BI45" s="9">
        <v>907</v>
      </c>
      <c r="BJ45" s="9">
        <v>762</v>
      </c>
      <c r="BK45" s="9">
        <v>857</v>
      </c>
      <c r="BL45" s="9">
        <v>800</v>
      </c>
      <c r="BM45" s="9"/>
      <c r="BN45" s="9">
        <v>873</v>
      </c>
      <c r="BO45" s="9">
        <v>878</v>
      </c>
      <c r="BP45" s="9">
        <v>850</v>
      </c>
      <c r="BQ45" s="9">
        <v>810</v>
      </c>
      <c r="BR45" s="9">
        <f>MIN(AS45:BQ45)</f>
        <v>683</v>
      </c>
      <c r="BT45">
        <v>10000</v>
      </c>
      <c r="BU45">
        <v>772</v>
      </c>
      <c r="BV45">
        <v>721</v>
      </c>
      <c r="BW45">
        <v>524</v>
      </c>
      <c r="BX45" s="3">
        <v>568</v>
      </c>
      <c r="BY45">
        <v>935</v>
      </c>
      <c r="BZ45">
        <v>747</v>
      </c>
      <c r="CA45">
        <v>511</v>
      </c>
      <c r="CB45" s="3">
        <v>545</v>
      </c>
      <c r="CC45">
        <v>829</v>
      </c>
      <c r="CD45">
        <v>798</v>
      </c>
      <c r="CE45">
        <v>582</v>
      </c>
      <c r="CF45" s="3">
        <v>562</v>
      </c>
      <c r="CH45">
        <v>10000</v>
      </c>
      <c r="CI45">
        <v>874</v>
      </c>
      <c r="CJ45">
        <v>777</v>
      </c>
      <c r="CK45">
        <v>602</v>
      </c>
      <c r="CL45">
        <v>645</v>
      </c>
      <c r="CM45">
        <v>817</v>
      </c>
      <c r="CN45">
        <v>813</v>
      </c>
      <c r="CO45">
        <v>566</v>
      </c>
      <c r="CP45">
        <v>635</v>
      </c>
      <c r="CQ45">
        <v>918</v>
      </c>
      <c r="CR45">
        <v>884</v>
      </c>
      <c r="CS45">
        <v>642</v>
      </c>
      <c r="CT45">
        <v>688</v>
      </c>
      <c r="CV45">
        <v>2</v>
      </c>
      <c r="CW45" s="9">
        <v>1081</v>
      </c>
      <c r="CX45" s="3">
        <v>1503</v>
      </c>
      <c r="CY45">
        <v>2498</v>
      </c>
      <c r="CZ45">
        <v>2633</v>
      </c>
      <c r="DA45">
        <v>1292</v>
      </c>
      <c r="DB45">
        <v>1028</v>
      </c>
      <c r="DC45">
        <v>968</v>
      </c>
      <c r="DE45">
        <v>1104</v>
      </c>
      <c r="DF45">
        <v>993</v>
      </c>
    </row>
    <row r="46" spans="2:111" x14ac:dyDescent="0.3">
      <c r="C46">
        <v>2</v>
      </c>
      <c r="D46">
        <v>15848</v>
      </c>
      <c r="E46" s="3">
        <v>1101</v>
      </c>
      <c r="F46" s="3">
        <v>671</v>
      </c>
      <c r="G46" s="3">
        <v>1081</v>
      </c>
      <c r="H46" s="3">
        <v>1503</v>
      </c>
      <c r="I46" s="3">
        <v>570</v>
      </c>
      <c r="K46" t="str">
        <f t="shared" ref="K46:K55" si="8">IF(G46&gt;H46,"O","X")</f>
        <v>X</v>
      </c>
      <c r="N46">
        <v>2</v>
      </c>
      <c r="O46">
        <v>15848</v>
      </c>
      <c r="P46">
        <v>979</v>
      </c>
      <c r="Q46">
        <v>1227</v>
      </c>
      <c r="R46" s="3">
        <v>1503</v>
      </c>
      <c r="S46">
        <v>1560</v>
      </c>
      <c r="T46">
        <v>1653</v>
      </c>
      <c r="U46">
        <v>1107</v>
      </c>
      <c r="V46">
        <v>1209</v>
      </c>
      <c r="W46">
        <v>1657</v>
      </c>
      <c r="X46">
        <v>1598</v>
      </c>
      <c r="Y46">
        <v>1611</v>
      </c>
      <c r="Z46">
        <v>1514</v>
      </c>
      <c r="AA46">
        <v>1442</v>
      </c>
      <c r="AB46">
        <v>1471</v>
      </c>
      <c r="AC46">
        <v>1351</v>
      </c>
      <c r="AD46">
        <v>1509</v>
      </c>
      <c r="AE46">
        <f t="shared" ref="AE46:AE55" si="9">MIN(P46:AD46)</f>
        <v>979</v>
      </c>
      <c r="AF46">
        <v>15848</v>
      </c>
      <c r="AG46" s="2">
        <v>1207</v>
      </c>
      <c r="AH46" s="2">
        <v>1151</v>
      </c>
      <c r="AI46" s="2">
        <v>1097</v>
      </c>
      <c r="AJ46" s="2">
        <v>1200</v>
      </c>
      <c r="AL46">
        <v>15848</v>
      </c>
      <c r="AM46">
        <v>1368</v>
      </c>
      <c r="AN46">
        <v>1020</v>
      </c>
      <c r="AO46">
        <v>691</v>
      </c>
      <c r="AP46" s="3">
        <v>671</v>
      </c>
      <c r="AR46">
        <v>15848</v>
      </c>
      <c r="AS46" s="4">
        <v>4552</v>
      </c>
      <c r="AT46" s="4">
        <v>2498</v>
      </c>
      <c r="AU46" s="4">
        <v>1091</v>
      </c>
      <c r="AX46" s="4">
        <v>2935</v>
      </c>
      <c r="AY46" s="8">
        <v>1382</v>
      </c>
      <c r="AZ46" s="8">
        <v>1056</v>
      </c>
      <c r="BA46" s="9"/>
      <c r="BB46" s="9"/>
      <c r="BC46" s="8">
        <v>2794</v>
      </c>
      <c r="BD46" s="8">
        <v>1346</v>
      </c>
      <c r="BE46" s="10">
        <v>1122</v>
      </c>
      <c r="BF46" s="9"/>
      <c r="BG46" s="9"/>
      <c r="BH46" s="9"/>
      <c r="BI46" s="9">
        <v>1305</v>
      </c>
      <c r="BJ46" s="9">
        <v>1163</v>
      </c>
      <c r="BK46" s="9">
        <v>1147</v>
      </c>
      <c r="BL46" s="9">
        <v>1081</v>
      </c>
      <c r="BM46" s="9"/>
      <c r="BN46" s="9">
        <v>1521</v>
      </c>
      <c r="BO46" s="9">
        <v>1225</v>
      </c>
      <c r="BP46" s="9">
        <v>1135</v>
      </c>
      <c r="BQ46" s="9">
        <v>1194</v>
      </c>
      <c r="BR46" s="9">
        <f t="shared" ref="BR46:BR55" si="10">MIN(AS46:BQ46)</f>
        <v>1056</v>
      </c>
      <c r="BT46">
        <v>15848</v>
      </c>
      <c r="BU46">
        <v>1179</v>
      </c>
      <c r="BV46">
        <v>925</v>
      </c>
      <c r="BW46">
        <v>651</v>
      </c>
      <c r="BX46" s="3">
        <v>727</v>
      </c>
      <c r="BY46">
        <v>1368</v>
      </c>
      <c r="BZ46">
        <v>1020</v>
      </c>
      <c r="CA46">
        <v>691</v>
      </c>
      <c r="CB46" s="3">
        <v>671</v>
      </c>
      <c r="CC46">
        <v>1306</v>
      </c>
      <c r="CD46">
        <v>1200</v>
      </c>
      <c r="CE46">
        <v>743</v>
      </c>
      <c r="CF46" s="3">
        <v>700</v>
      </c>
      <c r="CH46">
        <v>15848</v>
      </c>
      <c r="CI46">
        <v>1101</v>
      </c>
      <c r="CJ46">
        <v>1152</v>
      </c>
      <c r="CK46">
        <v>832</v>
      </c>
      <c r="CL46">
        <v>826</v>
      </c>
      <c r="CM46">
        <v>1158</v>
      </c>
      <c r="CN46">
        <v>1236</v>
      </c>
      <c r="CO46">
        <v>818</v>
      </c>
      <c r="CP46">
        <v>896</v>
      </c>
      <c r="CQ46">
        <v>1222</v>
      </c>
      <c r="CR46">
        <v>1161</v>
      </c>
      <c r="CS46">
        <v>752</v>
      </c>
      <c r="CT46">
        <v>876</v>
      </c>
      <c r="CV46">
        <v>3</v>
      </c>
      <c r="CW46" s="9">
        <v>1709</v>
      </c>
      <c r="CX46" s="3">
        <v>2016</v>
      </c>
      <c r="CY46">
        <v>5021</v>
      </c>
      <c r="CZ46">
        <v>5043</v>
      </c>
      <c r="DA46">
        <v>1912</v>
      </c>
      <c r="DB46">
        <v>1782</v>
      </c>
      <c r="DC46">
        <v>1482</v>
      </c>
      <c r="DE46">
        <v>1504</v>
      </c>
      <c r="DF46">
        <v>1581</v>
      </c>
    </row>
    <row r="47" spans="2:111" x14ac:dyDescent="0.3">
      <c r="C47">
        <v>3</v>
      </c>
      <c r="D47">
        <v>25118</v>
      </c>
      <c r="E47" s="3">
        <v>1627</v>
      </c>
      <c r="F47" s="3">
        <v>889</v>
      </c>
      <c r="G47" s="3">
        <v>1709</v>
      </c>
      <c r="H47" s="3">
        <v>2016</v>
      </c>
      <c r="I47" s="3">
        <v>786</v>
      </c>
      <c r="K47" t="str">
        <f t="shared" si="8"/>
        <v>X</v>
      </c>
      <c r="N47">
        <v>3</v>
      </c>
      <c r="O47">
        <v>25118</v>
      </c>
      <c r="P47">
        <v>1471</v>
      </c>
      <c r="Q47">
        <v>1509</v>
      </c>
      <c r="R47" s="3">
        <v>2016</v>
      </c>
      <c r="S47">
        <v>1785</v>
      </c>
      <c r="T47">
        <v>1917</v>
      </c>
      <c r="U47">
        <v>1663</v>
      </c>
      <c r="V47">
        <v>1552</v>
      </c>
      <c r="W47">
        <v>1861</v>
      </c>
      <c r="X47">
        <v>2028</v>
      </c>
      <c r="Y47">
        <v>2120</v>
      </c>
      <c r="Z47">
        <v>2362</v>
      </c>
      <c r="AA47">
        <v>2231</v>
      </c>
      <c r="AB47">
        <v>1848</v>
      </c>
      <c r="AC47">
        <v>2333</v>
      </c>
      <c r="AD47">
        <v>1923</v>
      </c>
      <c r="AE47">
        <f t="shared" si="9"/>
        <v>1471</v>
      </c>
      <c r="AF47">
        <v>25118</v>
      </c>
      <c r="AG47" s="2">
        <v>1991</v>
      </c>
      <c r="AH47" s="2">
        <v>1644</v>
      </c>
      <c r="AI47" s="2">
        <v>1422</v>
      </c>
      <c r="AJ47" s="2">
        <v>1601</v>
      </c>
      <c r="AL47">
        <v>25118</v>
      </c>
      <c r="AM47">
        <v>1593</v>
      </c>
      <c r="AN47">
        <v>1587</v>
      </c>
      <c r="AO47">
        <v>1371</v>
      </c>
      <c r="AP47" s="3">
        <v>889</v>
      </c>
      <c r="AR47">
        <v>25118</v>
      </c>
      <c r="AS47" s="4">
        <v>10082</v>
      </c>
      <c r="AT47" s="4">
        <v>5021</v>
      </c>
      <c r="AU47" s="4">
        <v>1951</v>
      </c>
      <c r="AX47" s="4">
        <v>6427</v>
      </c>
      <c r="AY47" s="8">
        <v>2618</v>
      </c>
      <c r="AZ47" s="8">
        <v>1766</v>
      </c>
      <c r="BA47" s="9"/>
      <c r="BB47" s="9"/>
      <c r="BC47" s="8">
        <v>5035</v>
      </c>
      <c r="BD47" s="8">
        <v>2295</v>
      </c>
      <c r="BE47" s="10">
        <v>1661</v>
      </c>
      <c r="BF47" s="9"/>
      <c r="BG47" s="9"/>
      <c r="BH47" s="9"/>
      <c r="BI47" s="9">
        <v>2453</v>
      </c>
      <c r="BJ47" s="9">
        <v>1779</v>
      </c>
      <c r="BK47" s="9">
        <v>1717</v>
      </c>
      <c r="BL47" s="9">
        <v>1709</v>
      </c>
      <c r="BM47" s="9"/>
      <c r="BN47" s="9">
        <v>2335</v>
      </c>
      <c r="BO47" s="9">
        <v>1651</v>
      </c>
      <c r="BP47" s="9">
        <v>1678</v>
      </c>
      <c r="BQ47" s="10">
        <v>1588</v>
      </c>
      <c r="BR47" s="9">
        <f t="shared" si="10"/>
        <v>1588</v>
      </c>
      <c r="BT47">
        <v>25118</v>
      </c>
      <c r="BU47">
        <v>1502</v>
      </c>
      <c r="BV47">
        <v>1259</v>
      </c>
      <c r="BW47">
        <v>1311</v>
      </c>
      <c r="BX47" s="3">
        <v>897</v>
      </c>
      <c r="BY47">
        <v>1593</v>
      </c>
      <c r="BZ47">
        <v>1587</v>
      </c>
      <c r="CA47">
        <v>1371</v>
      </c>
      <c r="CB47" s="3">
        <v>889</v>
      </c>
      <c r="CC47">
        <v>1819</v>
      </c>
      <c r="CD47">
        <v>1590</v>
      </c>
      <c r="CE47">
        <v>1681</v>
      </c>
      <c r="CF47" s="3">
        <v>967</v>
      </c>
      <c r="CH47">
        <v>25118</v>
      </c>
      <c r="CI47">
        <v>1627</v>
      </c>
      <c r="CJ47">
        <v>1493</v>
      </c>
      <c r="CK47">
        <v>1020</v>
      </c>
      <c r="CL47">
        <v>1106</v>
      </c>
      <c r="CM47">
        <v>1513</v>
      </c>
      <c r="CN47">
        <v>1791</v>
      </c>
      <c r="CO47">
        <v>1001</v>
      </c>
      <c r="CP47">
        <v>1076</v>
      </c>
      <c r="CQ47">
        <v>1791</v>
      </c>
      <c r="CR47">
        <v>1596</v>
      </c>
      <c r="CS47">
        <v>1070</v>
      </c>
      <c r="CT47">
        <v>1180</v>
      </c>
      <c r="CV47">
        <v>4</v>
      </c>
      <c r="CW47" s="10">
        <v>2341</v>
      </c>
      <c r="CX47" s="3">
        <v>2643</v>
      </c>
      <c r="CY47">
        <v>12311</v>
      </c>
      <c r="CZ47">
        <v>12430</v>
      </c>
      <c r="DA47">
        <v>3690</v>
      </c>
      <c r="DB47">
        <v>2977</v>
      </c>
      <c r="DC47">
        <v>2500</v>
      </c>
      <c r="DE47">
        <v>2756</v>
      </c>
      <c r="DF47">
        <v>2521</v>
      </c>
    </row>
    <row r="48" spans="2:111" x14ac:dyDescent="0.3">
      <c r="C48">
        <v>4</v>
      </c>
      <c r="D48">
        <v>39810</v>
      </c>
      <c r="E48" s="3">
        <v>2312</v>
      </c>
      <c r="F48" s="3">
        <v>1313</v>
      </c>
      <c r="G48" s="3">
        <v>2341</v>
      </c>
      <c r="H48" s="3">
        <v>2643</v>
      </c>
      <c r="I48" s="3">
        <v>1060</v>
      </c>
      <c r="K48" t="str">
        <f t="shared" si="8"/>
        <v>X</v>
      </c>
      <c r="N48">
        <v>4</v>
      </c>
      <c r="O48">
        <v>39810</v>
      </c>
      <c r="P48">
        <v>2290</v>
      </c>
      <c r="Q48">
        <v>2676</v>
      </c>
      <c r="R48" s="3">
        <v>2643</v>
      </c>
      <c r="S48">
        <v>2263</v>
      </c>
      <c r="T48">
        <v>2593</v>
      </c>
      <c r="U48">
        <v>2777</v>
      </c>
      <c r="V48">
        <v>2653</v>
      </c>
      <c r="W48">
        <v>2742</v>
      </c>
      <c r="X48">
        <v>2787</v>
      </c>
      <c r="Y48">
        <v>2862</v>
      </c>
      <c r="Z48">
        <v>4084</v>
      </c>
      <c r="AA48">
        <v>3101</v>
      </c>
      <c r="AB48">
        <v>2894</v>
      </c>
      <c r="AC48">
        <v>2939</v>
      </c>
      <c r="AD48">
        <v>3022</v>
      </c>
      <c r="AE48">
        <f t="shared" si="9"/>
        <v>2263</v>
      </c>
      <c r="AF48">
        <v>39810</v>
      </c>
      <c r="AG48" s="2">
        <v>2268</v>
      </c>
      <c r="AH48" s="2">
        <v>1926</v>
      </c>
      <c r="AI48" s="2">
        <v>1397</v>
      </c>
      <c r="AJ48" s="2">
        <v>1526</v>
      </c>
      <c r="AL48">
        <v>39810</v>
      </c>
      <c r="AM48">
        <v>2834</v>
      </c>
      <c r="AN48">
        <v>2203</v>
      </c>
      <c r="AO48">
        <v>1332</v>
      </c>
      <c r="AP48" s="3">
        <v>1313</v>
      </c>
      <c r="AR48">
        <v>39810</v>
      </c>
      <c r="AS48" s="4">
        <v>25059</v>
      </c>
      <c r="AT48" s="4">
        <v>12311</v>
      </c>
      <c r="AU48" s="4">
        <v>3560</v>
      </c>
      <c r="AX48" s="4">
        <v>15895</v>
      </c>
      <c r="AY48" s="8">
        <v>4733</v>
      </c>
      <c r="AZ48" s="8">
        <v>3382</v>
      </c>
      <c r="BA48" s="9"/>
      <c r="BB48" s="9"/>
      <c r="BC48" s="8">
        <v>11949</v>
      </c>
      <c r="BD48" s="8">
        <v>4515</v>
      </c>
      <c r="BE48" s="10">
        <v>3046</v>
      </c>
      <c r="BF48" s="9"/>
      <c r="BG48" s="9"/>
      <c r="BH48" s="9"/>
      <c r="BI48" s="9">
        <v>4494</v>
      </c>
      <c r="BJ48" s="9">
        <v>2629</v>
      </c>
      <c r="BK48" s="9">
        <v>2499</v>
      </c>
      <c r="BL48" s="10">
        <v>2341</v>
      </c>
      <c r="BM48" s="9"/>
      <c r="BN48" s="9">
        <v>4452</v>
      </c>
      <c r="BO48" s="9">
        <v>2874</v>
      </c>
      <c r="BP48" s="9">
        <v>2470</v>
      </c>
      <c r="BQ48" s="9">
        <v>2312</v>
      </c>
      <c r="BR48" s="9">
        <f t="shared" si="10"/>
        <v>2312</v>
      </c>
      <c r="BT48">
        <v>39810</v>
      </c>
      <c r="BU48">
        <v>2303</v>
      </c>
      <c r="BV48">
        <v>1882</v>
      </c>
      <c r="BW48">
        <v>1255</v>
      </c>
      <c r="BX48" s="3">
        <v>1342</v>
      </c>
      <c r="BY48">
        <v>2834</v>
      </c>
      <c r="BZ48">
        <v>2203</v>
      </c>
      <c r="CA48">
        <v>1332</v>
      </c>
      <c r="CB48" s="3">
        <v>1313</v>
      </c>
      <c r="CC48">
        <v>2545</v>
      </c>
      <c r="CD48">
        <v>2245</v>
      </c>
      <c r="CE48">
        <v>1262</v>
      </c>
      <c r="CF48" s="3">
        <v>1342</v>
      </c>
      <c r="CH48">
        <v>39810</v>
      </c>
      <c r="CI48">
        <v>2312</v>
      </c>
      <c r="CJ48">
        <v>1370</v>
      </c>
      <c r="CK48">
        <v>1491</v>
      </c>
      <c r="CL48">
        <v>1602</v>
      </c>
      <c r="CM48">
        <v>2613</v>
      </c>
      <c r="CN48">
        <v>1354</v>
      </c>
      <c r="CO48">
        <v>1465</v>
      </c>
      <c r="CP48">
        <v>1486</v>
      </c>
      <c r="CQ48">
        <v>2616</v>
      </c>
      <c r="CR48">
        <v>1372</v>
      </c>
      <c r="CS48">
        <v>1408</v>
      </c>
      <c r="CT48">
        <v>1606</v>
      </c>
      <c r="CV48">
        <v>5</v>
      </c>
      <c r="CW48" s="10">
        <v>3224</v>
      </c>
      <c r="CX48" s="3">
        <v>3229</v>
      </c>
      <c r="CY48">
        <v>29969</v>
      </c>
      <c r="CZ48">
        <v>29535</v>
      </c>
      <c r="DA48">
        <v>7512</v>
      </c>
      <c r="DB48">
        <v>6480</v>
      </c>
      <c r="DC48">
        <v>4550</v>
      </c>
      <c r="DE48">
        <v>4207</v>
      </c>
      <c r="DF48">
        <v>4345</v>
      </c>
    </row>
    <row r="49" spans="2:110" x14ac:dyDescent="0.3">
      <c r="C49">
        <v>5</v>
      </c>
      <c r="D49">
        <v>63095</v>
      </c>
      <c r="E49" s="3">
        <v>3273</v>
      </c>
      <c r="F49" s="3">
        <v>2057</v>
      </c>
      <c r="G49" s="3">
        <v>3224</v>
      </c>
      <c r="H49" s="3">
        <v>3229</v>
      </c>
      <c r="I49" s="3">
        <v>1428</v>
      </c>
      <c r="K49" t="str">
        <f t="shared" si="8"/>
        <v>X</v>
      </c>
      <c r="N49">
        <v>5</v>
      </c>
      <c r="O49">
        <v>63095</v>
      </c>
      <c r="P49">
        <v>3304</v>
      </c>
      <c r="Q49">
        <v>3838</v>
      </c>
      <c r="R49" s="3">
        <v>3229</v>
      </c>
      <c r="S49">
        <v>3444</v>
      </c>
      <c r="T49">
        <v>3790</v>
      </c>
      <c r="U49">
        <v>4682</v>
      </c>
      <c r="V49">
        <v>4366</v>
      </c>
      <c r="W49">
        <v>3490</v>
      </c>
      <c r="X49">
        <v>3881</v>
      </c>
      <c r="Y49">
        <v>3956</v>
      </c>
      <c r="Z49">
        <v>7393</v>
      </c>
      <c r="AA49">
        <v>4524</v>
      </c>
      <c r="AB49">
        <v>4277</v>
      </c>
      <c r="AC49">
        <v>4154</v>
      </c>
      <c r="AD49">
        <v>3751</v>
      </c>
      <c r="AE49">
        <f t="shared" si="9"/>
        <v>3229</v>
      </c>
      <c r="AF49">
        <v>63095</v>
      </c>
      <c r="AG49" s="2">
        <v>2852</v>
      </c>
      <c r="AH49" s="2">
        <v>3096</v>
      </c>
      <c r="AI49" s="2">
        <v>2945</v>
      </c>
      <c r="AJ49" s="2">
        <v>3079</v>
      </c>
      <c r="AL49">
        <v>63095</v>
      </c>
      <c r="AM49">
        <v>4021</v>
      </c>
      <c r="AN49">
        <v>3157</v>
      </c>
      <c r="AO49">
        <v>3092</v>
      </c>
      <c r="AP49" s="3">
        <v>2057</v>
      </c>
      <c r="AR49">
        <v>63095</v>
      </c>
      <c r="AS49" s="4">
        <v>60119</v>
      </c>
      <c r="AT49" s="4">
        <v>29969</v>
      </c>
      <c r="AU49" s="4">
        <v>7495</v>
      </c>
      <c r="AX49" s="4">
        <v>37470</v>
      </c>
      <c r="AY49" s="8">
        <v>10481</v>
      </c>
      <c r="AZ49" s="8">
        <v>6487</v>
      </c>
      <c r="BA49" s="9"/>
      <c r="BB49" s="9"/>
      <c r="BC49" s="8">
        <v>28415</v>
      </c>
      <c r="BD49" s="8">
        <v>9558</v>
      </c>
      <c r="BE49" s="10">
        <v>6016</v>
      </c>
      <c r="BF49" s="9"/>
      <c r="BG49" s="9"/>
      <c r="BH49" s="9"/>
      <c r="BI49" s="9">
        <v>9003</v>
      </c>
      <c r="BJ49" s="9">
        <v>5165</v>
      </c>
      <c r="BK49" s="9">
        <v>4250</v>
      </c>
      <c r="BL49" s="10">
        <v>3224</v>
      </c>
      <c r="BM49" s="9"/>
      <c r="BN49" s="9">
        <v>8538</v>
      </c>
      <c r="BO49" s="9">
        <v>5056</v>
      </c>
      <c r="BP49" s="9">
        <v>4015</v>
      </c>
      <c r="BQ49" s="9">
        <v>3516</v>
      </c>
      <c r="BR49" s="9">
        <f t="shared" si="10"/>
        <v>3224</v>
      </c>
      <c r="BT49">
        <v>63095</v>
      </c>
      <c r="BU49">
        <v>3492</v>
      </c>
      <c r="BV49">
        <v>2790</v>
      </c>
      <c r="BW49">
        <v>2526</v>
      </c>
      <c r="BX49" s="3">
        <v>2053</v>
      </c>
      <c r="BY49">
        <v>4021</v>
      </c>
      <c r="BZ49">
        <v>3157</v>
      </c>
      <c r="CA49">
        <v>3092</v>
      </c>
      <c r="CB49" s="3">
        <v>2057</v>
      </c>
      <c r="CC49">
        <v>3540</v>
      </c>
      <c r="CD49">
        <v>3244</v>
      </c>
      <c r="CE49">
        <v>3294</v>
      </c>
      <c r="CF49" s="3">
        <v>1952</v>
      </c>
      <c r="CH49">
        <v>63095</v>
      </c>
      <c r="CI49">
        <v>3273</v>
      </c>
      <c r="CJ49">
        <v>2104</v>
      </c>
      <c r="CK49">
        <v>2153</v>
      </c>
      <c r="CL49">
        <v>2336</v>
      </c>
      <c r="CM49">
        <v>3605</v>
      </c>
      <c r="CN49">
        <v>2098</v>
      </c>
      <c r="CO49">
        <v>2133</v>
      </c>
      <c r="CP49">
        <v>2445</v>
      </c>
      <c r="CQ49">
        <v>3366</v>
      </c>
      <c r="CR49">
        <v>2073</v>
      </c>
      <c r="CS49">
        <v>2240</v>
      </c>
      <c r="CT49">
        <v>2339</v>
      </c>
      <c r="CV49">
        <v>6</v>
      </c>
      <c r="CW49" s="10">
        <v>5188</v>
      </c>
      <c r="CX49" s="3">
        <v>4546</v>
      </c>
      <c r="CY49">
        <v>74521</v>
      </c>
      <c r="DB49">
        <v>9357</v>
      </c>
      <c r="DE49">
        <v>7638</v>
      </c>
      <c r="DF49">
        <v>8479</v>
      </c>
    </row>
    <row r="50" spans="2:110" x14ac:dyDescent="0.3">
      <c r="C50">
        <v>6</v>
      </c>
      <c r="D50">
        <v>100000</v>
      </c>
      <c r="E50" s="3">
        <v>4960</v>
      </c>
      <c r="F50" s="3">
        <v>2629</v>
      </c>
      <c r="G50" s="3">
        <v>5188</v>
      </c>
      <c r="H50" s="3">
        <v>4546</v>
      </c>
      <c r="I50" s="3">
        <v>2181</v>
      </c>
      <c r="K50" t="str">
        <f t="shared" si="8"/>
        <v>O</v>
      </c>
      <c r="N50">
        <v>6</v>
      </c>
      <c r="O50">
        <v>100000</v>
      </c>
      <c r="P50">
        <v>5958</v>
      </c>
      <c r="Q50">
        <v>5761</v>
      </c>
      <c r="R50" s="3">
        <v>4546</v>
      </c>
      <c r="S50">
        <v>5346</v>
      </c>
      <c r="T50">
        <v>4980</v>
      </c>
      <c r="U50">
        <v>8642</v>
      </c>
      <c r="V50">
        <v>7009</v>
      </c>
      <c r="W50">
        <v>5146</v>
      </c>
      <c r="X50">
        <v>5272</v>
      </c>
      <c r="Y50">
        <v>5246</v>
      </c>
      <c r="Z50">
        <v>15336</v>
      </c>
      <c r="AA50">
        <v>8089</v>
      </c>
      <c r="AB50">
        <v>6082</v>
      </c>
      <c r="AC50">
        <v>5529</v>
      </c>
      <c r="AD50">
        <v>5415</v>
      </c>
      <c r="AE50">
        <f t="shared" si="9"/>
        <v>4546</v>
      </c>
      <c r="AF50">
        <v>100000</v>
      </c>
      <c r="AG50" s="2">
        <v>4948</v>
      </c>
      <c r="AH50" s="2">
        <v>4411</v>
      </c>
      <c r="AI50" s="2">
        <v>4421</v>
      </c>
      <c r="AJ50" s="2">
        <v>4817</v>
      </c>
      <c r="AL50">
        <v>100000</v>
      </c>
      <c r="AM50">
        <v>5862</v>
      </c>
      <c r="AN50">
        <v>4989</v>
      </c>
      <c r="AO50">
        <v>4335</v>
      </c>
      <c r="AP50" s="3">
        <v>2629</v>
      </c>
      <c r="AR50">
        <v>100000</v>
      </c>
      <c r="AS50" s="4">
        <v>159714</v>
      </c>
      <c r="AT50" s="4">
        <v>74521</v>
      </c>
      <c r="AU50" s="4">
        <v>16011</v>
      </c>
      <c r="AX50" s="4">
        <v>92052</v>
      </c>
      <c r="AY50" s="8">
        <v>24174</v>
      </c>
      <c r="AZ50" s="8">
        <v>13592</v>
      </c>
      <c r="BA50" s="9"/>
      <c r="BB50" s="9"/>
      <c r="BC50" s="8">
        <v>73260</v>
      </c>
      <c r="BD50" s="8">
        <v>22705</v>
      </c>
      <c r="BE50" s="10">
        <v>11749</v>
      </c>
      <c r="BF50" s="9"/>
      <c r="BG50" s="9"/>
      <c r="BH50" s="9"/>
      <c r="BI50" s="9">
        <v>21110</v>
      </c>
      <c r="BJ50" s="9">
        <v>10000</v>
      </c>
      <c r="BK50" s="9">
        <v>7290</v>
      </c>
      <c r="BL50" s="10">
        <v>5188</v>
      </c>
      <c r="BM50" s="9"/>
      <c r="BN50" s="9">
        <v>18808</v>
      </c>
      <c r="BO50" s="9">
        <v>8988</v>
      </c>
      <c r="BP50" s="9">
        <v>6499</v>
      </c>
      <c r="BQ50" s="9">
        <v>5555</v>
      </c>
      <c r="BR50" s="9">
        <f t="shared" si="10"/>
        <v>5188</v>
      </c>
      <c r="BT50">
        <v>100000</v>
      </c>
      <c r="BU50">
        <v>5830</v>
      </c>
      <c r="BV50">
        <v>4076</v>
      </c>
      <c r="BW50">
        <v>3560</v>
      </c>
      <c r="BX50" s="3">
        <v>2629</v>
      </c>
      <c r="BY50">
        <v>5862</v>
      </c>
      <c r="BZ50">
        <v>4989</v>
      </c>
      <c r="CA50">
        <v>4335</v>
      </c>
      <c r="CB50" s="3">
        <v>2629</v>
      </c>
      <c r="CC50">
        <v>4960</v>
      </c>
      <c r="CD50">
        <v>4697</v>
      </c>
      <c r="CE50">
        <v>4468</v>
      </c>
      <c r="CF50" s="3">
        <v>2645</v>
      </c>
      <c r="CH50">
        <v>100000</v>
      </c>
      <c r="CI50">
        <v>4960</v>
      </c>
      <c r="CJ50">
        <v>2827</v>
      </c>
      <c r="CK50">
        <v>2945</v>
      </c>
      <c r="CL50">
        <v>3038</v>
      </c>
      <c r="CM50">
        <v>5010</v>
      </c>
      <c r="CN50">
        <v>2814</v>
      </c>
      <c r="CO50">
        <v>2989</v>
      </c>
      <c r="CP50">
        <v>3204</v>
      </c>
      <c r="CQ50">
        <v>4914</v>
      </c>
      <c r="CR50">
        <v>2921</v>
      </c>
      <c r="CS50">
        <v>2999</v>
      </c>
      <c r="CT50">
        <v>3217</v>
      </c>
      <c r="CV50">
        <v>7</v>
      </c>
      <c r="CW50" s="10">
        <v>8957</v>
      </c>
      <c r="CX50" s="3">
        <v>6683</v>
      </c>
      <c r="CY50">
        <v>184535</v>
      </c>
      <c r="DB50">
        <v>19913</v>
      </c>
      <c r="DE50">
        <v>16521</v>
      </c>
      <c r="DF50">
        <v>18147</v>
      </c>
    </row>
    <row r="51" spans="2:110" x14ac:dyDescent="0.3">
      <c r="C51">
        <v>7</v>
      </c>
      <c r="D51">
        <v>158489</v>
      </c>
      <c r="E51" s="3">
        <v>4115</v>
      </c>
      <c r="F51" s="3">
        <v>4039</v>
      </c>
      <c r="G51" s="3">
        <v>8957</v>
      </c>
      <c r="H51" s="3">
        <v>6683</v>
      </c>
      <c r="I51" s="3">
        <v>2991</v>
      </c>
      <c r="K51" t="str">
        <f t="shared" si="8"/>
        <v>O</v>
      </c>
      <c r="N51">
        <v>7</v>
      </c>
      <c r="O51">
        <v>158489</v>
      </c>
      <c r="P51">
        <v>10501</v>
      </c>
      <c r="Q51">
        <v>9608</v>
      </c>
      <c r="R51" s="3">
        <v>6683</v>
      </c>
      <c r="S51">
        <v>7195</v>
      </c>
      <c r="T51">
        <v>7515</v>
      </c>
      <c r="U51">
        <v>17213</v>
      </c>
      <c r="V51">
        <v>12006</v>
      </c>
      <c r="W51">
        <v>7746</v>
      </c>
      <c r="X51">
        <v>7589</v>
      </c>
      <c r="Y51">
        <v>7867</v>
      </c>
      <c r="Z51">
        <v>34901</v>
      </c>
      <c r="AA51">
        <v>15239</v>
      </c>
      <c r="AB51">
        <v>9109</v>
      </c>
      <c r="AC51">
        <v>8207</v>
      </c>
      <c r="AD51">
        <v>7918</v>
      </c>
      <c r="AE51">
        <f t="shared" si="9"/>
        <v>6683</v>
      </c>
      <c r="AF51">
        <v>158489</v>
      </c>
      <c r="AG51" s="2">
        <v>5851</v>
      </c>
      <c r="AH51" s="2">
        <v>5931</v>
      </c>
      <c r="AI51" s="2">
        <v>5801</v>
      </c>
      <c r="AJ51" s="2">
        <v>6837</v>
      </c>
      <c r="AL51">
        <v>158489</v>
      </c>
      <c r="AM51">
        <v>9568</v>
      </c>
      <c r="AN51">
        <v>7508</v>
      </c>
      <c r="AO51">
        <v>6221</v>
      </c>
      <c r="AP51" s="3">
        <v>4039</v>
      </c>
      <c r="AR51">
        <v>158489</v>
      </c>
      <c r="AS51" s="4">
        <v>389845</v>
      </c>
      <c r="AT51" s="4">
        <v>184535</v>
      </c>
      <c r="AU51" s="4">
        <v>37467</v>
      </c>
      <c r="AX51" s="4">
        <v>244020</v>
      </c>
      <c r="AY51" s="8">
        <v>58524</v>
      </c>
      <c r="AZ51" s="8">
        <v>30838</v>
      </c>
      <c r="BA51" s="9"/>
      <c r="BB51" s="9"/>
      <c r="BC51" s="8">
        <v>181285</v>
      </c>
      <c r="BD51" s="8">
        <v>53669</v>
      </c>
      <c r="BE51" s="10">
        <v>26294</v>
      </c>
      <c r="BF51" s="9"/>
      <c r="BG51" s="9"/>
      <c r="BH51" s="9"/>
      <c r="BI51" s="9">
        <v>48135</v>
      </c>
      <c r="BJ51" s="9">
        <v>21955</v>
      </c>
      <c r="BK51" s="9">
        <v>14394</v>
      </c>
      <c r="BL51" s="10">
        <v>8957</v>
      </c>
      <c r="BM51" s="9"/>
      <c r="BN51" s="9">
        <v>45980</v>
      </c>
      <c r="BO51" s="9">
        <v>19590</v>
      </c>
      <c r="BP51" s="9">
        <v>11786</v>
      </c>
      <c r="BQ51" s="9">
        <v>9283</v>
      </c>
      <c r="BR51" s="9">
        <f t="shared" si="10"/>
        <v>8957</v>
      </c>
      <c r="BT51">
        <v>158489</v>
      </c>
      <c r="BU51">
        <v>10305</v>
      </c>
      <c r="BV51">
        <v>6601</v>
      </c>
      <c r="BW51">
        <v>5147</v>
      </c>
      <c r="BX51" s="3">
        <v>3955</v>
      </c>
      <c r="BY51">
        <v>9568</v>
      </c>
      <c r="BZ51">
        <v>7508</v>
      </c>
      <c r="CA51">
        <v>6221</v>
      </c>
      <c r="CB51" s="3">
        <v>4039</v>
      </c>
      <c r="CC51">
        <v>6944</v>
      </c>
      <c r="CD51">
        <v>6104</v>
      </c>
      <c r="CE51">
        <v>6436</v>
      </c>
      <c r="CF51" s="3">
        <v>3976</v>
      </c>
      <c r="CH51">
        <v>158489</v>
      </c>
      <c r="CI51">
        <v>4115</v>
      </c>
      <c r="CJ51">
        <v>4229</v>
      </c>
      <c r="CK51">
        <v>4307</v>
      </c>
      <c r="CL51">
        <v>4640</v>
      </c>
      <c r="CM51">
        <v>4257</v>
      </c>
      <c r="CN51">
        <v>4177</v>
      </c>
      <c r="CO51">
        <v>4403</v>
      </c>
      <c r="CP51">
        <v>4666</v>
      </c>
      <c r="CQ51">
        <v>4239</v>
      </c>
      <c r="CR51">
        <v>4139</v>
      </c>
      <c r="CS51">
        <v>4435</v>
      </c>
      <c r="CT51">
        <v>4764</v>
      </c>
      <c r="CV51">
        <v>8</v>
      </c>
      <c r="CW51" s="10">
        <v>15390</v>
      </c>
      <c r="CX51" s="3">
        <v>10128</v>
      </c>
      <c r="CY51">
        <v>488934</v>
      </c>
      <c r="DB51">
        <v>42197</v>
      </c>
      <c r="DE51">
        <v>33424</v>
      </c>
      <c r="DF51">
        <v>39172</v>
      </c>
    </row>
    <row r="52" spans="2:110" x14ac:dyDescent="0.3">
      <c r="C52">
        <v>8</v>
      </c>
      <c r="D52">
        <v>251188</v>
      </c>
      <c r="E52" s="3">
        <v>5844</v>
      </c>
      <c r="F52" s="3">
        <v>5650</v>
      </c>
      <c r="G52" s="3">
        <v>15390</v>
      </c>
      <c r="H52" s="3">
        <v>10128</v>
      </c>
      <c r="I52" s="3">
        <v>4668</v>
      </c>
      <c r="K52" t="str">
        <f t="shared" si="8"/>
        <v>O</v>
      </c>
      <c r="N52">
        <v>8</v>
      </c>
      <c r="O52">
        <v>251188</v>
      </c>
      <c r="P52">
        <v>21304</v>
      </c>
      <c r="Q52">
        <v>18442</v>
      </c>
      <c r="R52" s="3">
        <v>10128</v>
      </c>
      <c r="S52">
        <v>10878</v>
      </c>
      <c r="T52">
        <v>11101</v>
      </c>
      <c r="U52">
        <v>37862</v>
      </c>
      <c r="V52">
        <v>23183</v>
      </c>
      <c r="W52">
        <v>12759</v>
      </c>
      <c r="X52">
        <v>11234</v>
      </c>
      <c r="Y52">
        <v>11791</v>
      </c>
      <c r="Z52">
        <v>79864</v>
      </c>
      <c r="AA52">
        <v>30771</v>
      </c>
      <c r="AB52">
        <v>15327</v>
      </c>
      <c r="AC52">
        <v>13890</v>
      </c>
      <c r="AD52">
        <v>12168</v>
      </c>
      <c r="AE52">
        <f t="shared" si="9"/>
        <v>10128</v>
      </c>
      <c r="AF52">
        <v>251188</v>
      </c>
      <c r="AG52" s="2">
        <v>9269</v>
      </c>
      <c r="AH52" s="2">
        <v>8795</v>
      </c>
      <c r="AI52" s="2">
        <v>9219</v>
      </c>
      <c r="AJ52" s="2">
        <v>17712</v>
      </c>
      <c r="AL52">
        <v>251188</v>
      </c>
      <c r="AM52">
        <v>17448</v>
      </c>
      <c r="AN52">
        <v>11840</v>
      </c>
      <c r="AO52">
        <v>8892</v>
      </c>
      <c r="AP52" s="3">
        <v>5650</v>
      </c>
      <c r="AR52">
        <v>251188</v>
      </c>
      <c r="AS52" s="4">
        <v>981370</v>
      </c>
      <c r="AT52" s="4">
        <v>488934</v>
      </c>
      <c r="AU52" s="4">
        <v>84810</v>
      </c>
      <c r="AX52" s="4">
        <v>645429</v>
      </c>
      <c r="AY52" s="8">
        <v>145979</v>
      </c>
      <c r="AZ52" s="8">
        <v>69418</v>
      </c>
      <c r="BA52" s="9"/>
      <c r="BB52" s="9"/>
      <c r="BC52" s="8">
        <v>474988</v>
      </c>
      <c r="BD52" s="8">
        <v>131713</v>
      </c>
      <c r="BE52" s="10">
        <v>55528</v>
      </c>
      <c r="BF52" s="9"/>
      <c r="BG52" s="9"/>
      <c r="BH52" s="9"/>
      <c r="BI52" s="9">
        <v>139977</v>
      </c>
      <c r="BJ52" s="9">
        <v>45440</v>
      </c>
      <c r="BK52" s="9">
        <v>28750</v>
      </c>
      <c r="BL52" s="10">
        <v>15390</v>
      </c>
      <c r="BM52" s="9"/>
      <c r="BN52" s="9">
        <v>119589</v>
      </c>
      <c r="BO52" s="9">
        <v>38666</v>
      </c>
      <c r="BP52" s="9">
        <v>22596</v>
      </c>
      <c r="BQ52" s="9">
        <v>15990</v>
      </c>
      <c r="BR52" s="9">
        <f t="shared" si="10"/>
        <v>15390</v>
      </c>
      <c r="BT52">
        <v>251188</v>
      </c>
      <c r="BU52">
        <v>19872</v>
      </c>
      <c r="BV52">
        <v>10595</v>
      </c>
      <c r="BW52">
        <v>7696</v>
      </c>
      <c r="BX52" s="3">
        <v>5675</v>
      </c>
      <c r="BY52">
        <v>17448</v>
      </c>
      <c r="BZ52">
        <v>11840</v>
      </c>
      <c r="CA52">
        <v>8892</v>
      </c>
      <c r="CB52" s="3">
        <v>5650</v>
      </c>
      <c r="CC52">
        <v>10427</v>
      </c>
      <c r="CD52">
        <v>9742</v>
      </c>
      <c r="CE52">
        <v>9355</v>
      </c>
      <c r="CF52" s="3">
        <v>5742</v>
      </c>
      <c r="CH52">
        <v>251188</v>
      </c>
      <c r="CI52">
        <v>5844</v>
      </c>
      <c r="CJ52">
        <v>5925</v>
      </c>
      <c r="CK52">
        <v>6708</v>
      </c>
      <c r="CL52">
        <v>7167</v>
      </c>
      <c r="CM52">
        <v>5971</v>
      </c>
      <c r="CN52">
        <v>5991</v>
      </c>
      <c r="CO52">
        <v>6802</v>
      </c>
      <c r="CP52">
        <v>7365</v>
      </c>
      <c r="CQ52">
        <v>5936</v>
      </c>
      <c r="CR52">
        <v>6066</v>
      </c>
      <c r="CS52">
        <v>6811</v>
      </c>
      <c r="CT52">
        <v>7265</v>
      </c>
      <c r="CV52">
        <v>9</v>
      </c>
      <c r="CW52" s="10">
        <v>31142</v>
      </c>
      <c r="CX52" s="3">
        <v>16999</v>
      </c>
      <c r="CY52">
        <v>1180401</v>
      </c>
      <c r="DB52">
        <v>105845</v>
      </c>
      <c r="DE52">
        <v>75830</v>
      </c>
      <c r="DF52">
        <v>85012</v>
      </c>
    </row>
    <row r="53" spans="2:110" x14ac:dyDescent="0.3">
      <c r="C53">
        <v>9</v>
      </c>
      <c r="D53">
        <v>398107</v>
      </c>
      <c r="E53" s="3">
        <v>9800</v>
      </c>
      <c r="F53" s="3">
        <v>9504</v>
      </c>
      <c r="G53" s="3">
        <v>31142</v>
      </c>
      <c r="H53" s="3">
        <v>16999</v>
      </c>
      <c r="I53" s="3">
        <v>7246</v>
      </c>
      <c r="K53" t="str">
        <f t="shared" si="8"/>
        <v>O</v>
      </c>
      <c r="N53">
        <v>9</v>
      </c>
      <c r="O53">
        <v>398107</v>
      </c>
      <c r="P53">
        <v>43873</v>
      </c>
      <c r="Q53">
        <v>37258</v>
      </c>
      <c r="R53" s="3">
        <v>16999</v>
      </c>
      <c r="S53">
        <v>18164</v>
      </c>
      <c r="T53">
        <v>19304</v>
      </c>
      <c r="U53">
        <v>87830</v>
      </c>
      <c r="V53">
        <v>50171</v>
      </c>
      <c r="W53">
        <v>23244</v>
      </c>
      <c r="X53">
        <v>19004</v>
      </c>
      <c r="Y53">
        <v>20073</v>
      </c>
      <c r="Z53">
        <v>198876</v>
      </c>
      <c r="AA53">
        <v>69030</v>
      </c>
      <c r="AB53">
        <v>30566</v>
      </c>
      <c r="AC53">
        <v>24593</v>
      </c>
      <c r="AD53">
        <v>20529</v>
      </c>
      <c r="AE53">
        <f t="shared" si="9"/>
        <v>16999</v>
      </c>
      <c r="AF53">
        <v>398107</v>
      </c>
      <c r="AG53" s="2">
        <v>14365</v>
      </c>
      <c r="AH53" s="2">
        <v>14203</v>
      </c>
      <c r="AI53" s="2">
        <v>14433</v>
      </c>
      <c r="AJ53" s="2">
        <v>34064</v>
      </c>
      <c r="AL53">
        <v>398107</v>
      </c>
      <c r="AM53">
        <v>33694</v>
      </c>
      <c r="AN53">
        <v>21379</v>
      </c>
      <c r="AO53">
        <v>14271</v>
      </c>
      <c r="AP53" s="3">
        <v>9504</v>
      </c>
      <c r="AR53">
        <v>398107</v>
      </c>
      <c r="AS53" s="4">
        <v>2600967</v>
      </c>
      <c r="AT53" s="4">
        <v>1180401</v>
      </c>
      <c r="AU53" s="4">
        <v>216457</v>
      </c>
      <c r="AX53" s="4">
        <v>1654747</v>
      </c>
      <c r="AY53" s="8">
        <v>340761</v>
      </c>
      <c r="AZ53" s="8">
        <v>167649</v>
      </c>
      <c r="BA53" s="9"/>
      <c r="BB53" s="9"/>
      <c r="BC53" s="8">
        <v>1227761</v>
      </c>
      <c r="BD53" s="8">
        <v>319263</v>
      </c>
      <c r="BE53" s="10">
        <v>140116</v>
      </c>
      <c r="BF53" s="9"/>
      <c r="BG53" s="9"/>
      <c r="BH53" s="9"/>
      <c r="BI53" s="9">
        <v>290698</v>
      </c>
      <c r="BJ53" s="9">
        <v>104686</v>
      </c>
      <c r="BK53" s="9">
        <v>69545</v>
      </c>
      <c r="BL53" s="10">
        <v>31142</v>
      </c>
      <c r="BM53" s="9"/>
      <c r="BN53" s="9">
        <v>276208</v>
      </c>
      <c r="BO53" s="9">
        <v>92632</v>
      </c>
      <c r="BP53" s="9">
        <v>49536</v>
      </c>
      <c r="BQ53" s="9">
        <v>32038</v>
      </c>
      <c r="BR53" s="9">
        <f t="shared" si="10"/>
        <v>31142</v>
      </c>
      <c r="BT53">
        <v>398107</v>
      </c>
      <c r="BU53">
        <v>40221</v>
      </c>
      <c r="BV53">
        <v>18550</v>
      </c>
      <c r="BW53">
        <v>11786</v>
      </c>
      <c r="BX53" s="3">
        <v>9490</v>
      </c>
      <c r="BY53">
        <v>33694</v>
      </c>
      <c r="BZ53">
        <v>21379</v>
      </c>
      <c r="CA53">
        <v>14271</v>
      </c>
      <c r="CB53" s="3">
        <v>9504</v>
      </c>
      <c r="CC53">
        <v>17629</v>
      </c>
      <c r="CD53">
        <v>15801</v>
      </c>
      <c r="CE53">
        <v>14859</v>
      </c>
      <c r="CF53" s="3">
        <v>9578</v>
      </c>
      <c r="CH53">
        <v>398107</v>
      </c>
      <c r="CI53">
        <v>9800</v>
      </c>
      <c r="CJ53">
        <v>10044</v>
      </c>
      <c r="CK53">
        <v>10301</v>
      </c>
      <c r="CL53">
        <v>11129</v>
      </c>
      <c r="CM53">
        <v>9978</v>
      </c>
      <c r="CN53">
        <v>10043</v>
      </c>
      <c r="CO53">
        <v>10594</v>
      </c>
      <c r="CP53">
        <v>11067</v>
      </c>
      <c r="CQ53">
        <v>9948</v>
      </c>
      <c r="CR53">
        <v>10050</v>
      </c>
      <c r="CS53">
        <v>10506</v>
      </c>
      <c r="CT53">
        <v>10913</v>
      </c>
      <c r="CV53">
        <v>10</v>
      </c>
      <c r="CW53" s="10">
        <v>71334</v>
      </c>
      <c r="CX53" s="3">
        <v>25841</v>
      </c>
      <c r="CY53">
        <v>3064629</v>
      </c>
      <c r="DB53">
        <v>255006</v>
      </c>
      <c r="DF53">
        <v>209674</v>
      </c>
    </row>
    <row r="54" spans="2:110" x14ac:dyDescent="0.3">
      <c r="C54">
        <v>10</v>
      </c>
      <c r="D54">
        <v>630957</v>
      </c>
      <c r="E54" s="3">
        <v>15440</v>
      </c>
      <c r="F54" s="3">
        <v>15136</v>
      </c>
      <c r="G54" s="3">
        <v>71334</v>
      </c>
      <c r="H54" s="3">
        <v>25841</v>
      </c>
      <c r="I54" s="3">
        <v>11123</v>
      </c>
      <c r="K54" t="str">
        <f t="shared" si="8"/>
        <v>O</v>
      </c>
      <c r="N54">
        <v>10</v>
      </c>
      <c r="O54">
        <v>630957</v>
      </c>
      <c r="P54">
        <v>101317</v>
      </c>
      <c r="Q54">
        <v>78071</v>
      </c>
      <c r="R54" s="3">
        <v>25841</v>
      </c>
      <c r="S54">
        <v>27602</v>
      </c>
      <c r="T54">
        <v>32296</v>
      </c>
      <c r="U54">
        <v>226050</v>
      </c>
      <c r="V54">
        <v>112863</v>
      </c>
      <c r="W54">
        <v>43011</v>
      </c>
      <c r="X54">
        <v>28558</v>
      </c>
      <c r="Y54">
        <v>33557</v>
      </c>
      <c r="Z54">
        <v>517507</v>
      </c>
      <c r="AA54">
        <v>165068</v>
      </c>
      <c r="AB54">
        <v>61449</v>
      </c>
      <c r="AC54">
        <v>47542</v>
      </c>
      <c r="AD54">
        <v>33786</v>
      </c>
      <c r="AE54">
        <f t="shared" si="9"/>
        <v>25841</v>
      </c>
      <c r="AF54">
        <v>630957</v>
      </c>
      <c r="AG54" s="2">
        <v>23650</v>
      </c>
      <c r="AH54" s="2">
        <v>23316</v>
      </c>
      <c r="AI54" s="2">
        <v>75495</v>
      </c>
      <c r="AJ54" s="2">
        <v>76929</v>
      </c>
      <c r="AL54">
        <v>630957</v>
      </c>
      <c r="AM54">
        <v>73192</v>
      </c>
      <c r="AN54">
        <v>39826</v>
      </c>
      <c r="AO54">
        <v>23111</v>
      </c>
      <c r="AP54" s="3">
        <v>15136</v>
      </c>
      <c r="AR54">
        <v>630957</v>
      </c>
      <c r="AS54" s="4">
        <v>6650983</v>
      </c>
      <c r="AT54" s="4">
        <v>3064629</v>
      </c>
      <c r="AU54" s="4">
        <v>539826</v>
      </c>
      <c r="AX54" s="4">
        <v>4274445</v>
      </c>
      <c r="AY54" s="8">
        <v>929374</v>
      </c>
      <c r="AZ54" s="8">
        <v>414546</v>
      </c>
      <c r="BA54" s="9"/>
      <c r="BB54" s="9"/>
      <c r="BC54" s="8">
        <v>3052646</v>
      </c>
      <c r="BD54" s="8">
        <v>811228</v>
      </c>
      <c r="BE54" s="10">
        <v>332428</v>
      </c>
      <c r="BF54" s="9"/>
      <c r="BG54" s="9"/>
      <c r="BH54" s="9"/>
      <c r="BI54" s="9">
        <v>720156</v>
      </c>
      <c r="BJ54" s="9">
        <v>253973</v>
      </c>
      <c r="BK54" s="9">
        <v>160725</v>
      </c>
      <c r="BL54" s="10">
        <v>71334</v>
      </c>
      <c r="BM54" s="9"/>
      <c r="BN54" s="9">
        <v>719634</v>
      </c>
      <c r="BO54" s="9">
        <v>225838</v>
      </c>
      <c r="BP54" s="9">
        <v>121758</v>
      </c>
      <c r="BQ54" s="9">
        <v>73981</v>
      </c>
      <c r="BR54" s="9">
        <f t="shared" si="10"/>
        <v>71334</v>
      </c>
      <c r="BT54">
        <v>630957</v>
      </c>
      <c r="BU54">
        <v>92896</v>
      </c>
      <c r="BV54">
        <v>36646</v>
      </c>
      <c r="BW54">
        <v>19149</v>
      </c>
      <c r="BX54" s="3">
        <v>14981</v>
      </c>
      <c r="BY54">
        <v>73192</v>
      </c>
      <c r="BZ54">
        <v>39826</v>
      </c>
      <c r="CA54">
        <v>23111</v>
      </c>
      <c r="CB54" s="3">
        <v>15136</v>
      </c>
      <c r="CC54">
        <v>26619</v>
      </c>
      <c r="CD54">
        <v>24794</v>
      </c>
      <c r="CE54">
        <v>24606</v>
      </c>
      <c r="CF54" s="3">
        <v>14985</v>
      </c>
      <c r="CH54">
        <v>630957</v>
      </c>
      <c r="CI54">
        <v>15440</v>
      </c>
      <c r="CJ54">
        <v>15356</v>
      </c>
      <c r="CK54">
        <v>16126</v>
      </c>
      <c r="CL54">
        <v>18301</v>
      </c>
      <c r="CM54">
        <v>14632</v>
      </c>
      <c r="CN54">
        <v>15790</v>
      </c>
      <c r="CO54">
        <v>16047</v>
      </c>
      <c r="CP54">
        <v>16456</v>
      </c>
      <c r="CQ54">
        <v>15464</v>
      </c>
      <c r="CR54">
        <v>15862</v>
      </c>
      <c r="CS54">
        <v>16047</v>
      </c>
      <c r="CT54">
        <v>16895</v>
      </c>
      <c r="CV54">
        <v>11</v>
      </c>
      <c r="CW54" s="10">
        <v>161135</v>
      </c>
      <c r="CX54" s="3">
        <v>51381</v>
      </c>
      <c r="CY54">
        <v>7957984</v>
      </c>
      <c r="DF54">
        <v>547488</v>
      </c>
    </row>
    <row r="55" spans="2:110" x14ac:dyDescent="0.3">
      <c r="C55">
        <v>11</v>
      </c>
      <c r="D55">
        <v>1000000</v>
      </c>
      <c r="E55" s="3">
        <v>23823</v>
      </c>
      <c r="F55" s="3">
        <v>23751</v>
      </c>
      <c r="G55" s="3">
        <v>161135</v>
      </c>
      <c r="H55" s="3">
        <v>51381</v>
      </c>
      <c r="I55" s="3">
        <v>17909</v>
      </c>
      <c r="K55" t="str">
        <f t="shared" si="8"/>
        <v>O</v>
      </c>
      <c r="N55">
        <v>11</v>
      </c>
      <c r="O55">
        <v>1000000</v>
      </c>
      <c r="P55">
        <v>243931</v>
      </c>
      <c r="Q55">
        <v>181772</v>
      </c>
      <c r="R55" s="3">
        <v>51381</v>
      </c>
      <c r="S55">
        <v>53837</v>
      </c>
      <c r="T55">
        <v>57272</v>
      </c>
      <c r="U55">
        <v>559601</v>
      </c>
      <c r="V55">
        <v>287656</v>
      </c>
      <c r="W55">
        <v>99315</v>
      </c>
      <c r="X55">
        <v>54942</v>
      </c>
      <c r="Y55">
        <v>61785</v>
      </c>
      <c r="Z55">
        <v>1404579</v>
      </c>
      <c r="AA55">
        <v>441970</v>
      </c>
      <c r="AB55">
        <v>157162</v>
      </c>
      <c r="AC55">
        <v>107314</v>
      </c>
      <c r="AD55">
        <v>62729</v>
      </c>
      <c r="AE55">
        <f t="shared" si="9"/>
        <v>51381</v>
      </c>
      <c r="AF55">
        <v>1000000</v>
      </c>
      <c r="AG55" s="2">
        <v>38286</v>
      </c>
      <c r="AH55" s="2">
        <v>38377</v>
      </c>
      <c r="AI55" s="2">
        <v>39305</v>
      </c>
      <c r="AJ55" s="2">
        <v>39927</v>
      </c>
      <c r="AL55">
        <v>1000000</v>
      </c>
      <c r="AM55">
        <v>168189</v>
      </c>
      <c r="AN55">
        <v>86858</v>
      </c>
      <c r="AO55">
        <v>36937</v>
      </c>
      <c r="AP55" s="3">
        <v>23751</v>
      </c>
      <c r="AR55">
        <v>1000000</v>
      </c>
      <c r="AS55" s="4">
        <v>17560542</v>
      </c>
      <c r="AT55" s="4">
        <v>7957984</v>
      </c>
      <c r="AU55" s="4">
        <v>1413313</v>
      </c>
      <c r="AX55" s="6"/>
      <c r="AY55" s="11"/>
      <c r="AZ55" s="8">
        <v>1174266</v>
      </c>
      <c r="BA55" s="9"/>
      <c r="BB55" s="9"/>
      <c r="BC55" s="11"/>
      <c r="BD55" s="8">
        <v>2259841</v>
      </c>
      <c r="BE55" s="10">
        <v>914773</v>
      </c>
      <c r="BF55" s="9"/>
      <c r="BG55" s="9"/>
      <c r="BH55" s="9"/>
      <c r="BI55" s="9">
        <v>2059931</v>
      </c>
      <c r="BJ55" s="9">
        <v>656915</v>
      </c>
      <c r="BK55" s="9">
        <v>391656</v>
      </c>
      <c r="BL55" s="10">
        <v>161135</v>
      </c>
      <c r="BM55" s="9"/>
      <c r="BN55" s="9">
        <v>1857707</v>
      </c>
      <c r="BO55" s="9">
        <v>572686</v>
      </c>
      <c r="BP55" s="9">
        <v>269135</v>
      </c>
      <c r="BQ55" s="9">
        <v>174477</v>
      </c>
      <c r="BR55" s="9">
        <f t="shared" si="10"/>
        <v>161135</v>
      </c>
      <c r="BT55">
        <v>1000000</v>
      </c>
      <c r="BU55">
        <v>224352</v>
      </c>
      <c r="BV55">
        <v>72866</v>
      </c>
      <c r="BW55">
        <v>28308</v>
      </c>
      <c r="BX55" s="3">
        <v>23757</v>
      </c>
      <c r="BY55">
        <v>168189</v>
      </c>
      <c r="BZ55">
        <v>86858</v>
      </c>
      <c r="CA55">
        <v>36937</v>
      </c>
      <c r="CB55" s="3">
        <v>23751</v>
      </c>
      <c r="CC55">
        <v>47950</v>
      </c>
      <c r="CD55">
        <v>48707</v>
      </c>
      <c r="CE55">
        <v>44894</v>
      </c>
      <c r="CF55" s="3">
        <v>24103</v>
      </c>
      <c r="CH55">
        <v>1000000</v>
      </c>
      <c r="CI55">
        <v>23823</v>
      </c>
      <c r="CJ55">
        <v>24543</v>
      </c>
      <c r="CK55">
        <v>24689</v>
      </c>
      <c r="CL55">
        <v>28727</v>
      </c>
      <c r="CM55">
        <v>24445</v>
      </c>
      <c r="CN55">
        <v>24583</v>
      </c>
      <c r="CO55">
        <v>24982</v>
      </c>
      <c r="CP55">
        <v>26041</v>
      </c>
      <c r="CQ55">
        <v>24456</v>
      </c>
      <c r="CR55">
        <v>24619</v>
      </c>
      <c r="CS55">
        <v>25011</v>
      </c>
      <c r="CT55">
        <v>26453</v>
      </c>
    </row>
    <row r="56" spans="2:110" x14ac:dyDescent="0.3">
      <c r="BR56" s="7"/>
    </row>
    <row r="57" spans="2:110" x14ac:dyDescent="0.3">
      <c r="O57" t="s">
        <v>32</v>
      </c>
      <c r="AR57" t="s">
        <v>31</v>
      </c>
      <c r="AU57" s="5"/>
      <c r="BR57" s="7"/>
      <c r="CX57" t="s">
        <v>104</v>
      </c>
    </row>
    <row r="58" spans="2:110" x14ac:dyDescent="0.3">
      <c r="O58" t="s">
        <v>75</v>
      </c>
      <c r="P58">
        <v>1</v>
      </c>
      <c r="Q58">
        <v>1</v>
      </c>
      <c r="R58">
        <v>1</v>
      </c>
      <c r="S58">
        <v>1</v>
      </c>
      <c r="T58">
        <v>1</v>
      </c>
      <c r="U58">
        <v>2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3</v>
      </c>
      <c r="AC58">
        <v>3</v>
      </c>
      <c r="AD58">
        <v>3</v>
      </c>
      <c r="AR58" t="s">
        <v>106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5</v>
      </c>
      <c r="BN58">
        <v>5</v>
      </c>
      <c r="BO58">
        <v>5</v>
      </c>
      <c r="BP58">
        <v>5</v>
      </c>
      <c r="BQ58">
        <v>5</v>
      </c>
      <c r="BT58" t="s">
        <v>1</v>
      </c>
      <c r="BU58" t="s">
        <v>53</v>
      </c>
      <c r="BY58" t="s">
        <v>56</v>
      </c>
      <c r="CC58" t="s">
        <v>57</v>
      </c>
      <c r="CH58" t="s">
        <v>59</v>
      </c>
      <c r="CI58" t="s">
        <v>53</v>
      </c>
      <c r="CM58" t="s">
        <v>54</v>
      </c>
      <c r="CQ58" t="s">
        <v>57</v>
      </c>
      <c r="CX58" t="s">
        <v>101</v>
      </c>
      <c r="CY58" t="s">
        <v>102</v>
      </c>
      <c r="CZ58">
        <v>1</v>
      </c>
      <c r="DA58">
        <v>1</v>
      </c>
      <c r="DB58">
        <v>1</v>
      </c>
      <c r="DC58">
        <v>1</v>
      </c>
      <c r="DD58">
        <v>1</v>
      </c>
    </row>
    <row r="59" spans="2:110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K59" t="s">
        <v>77</v>
      </c>
      <c r="O59" t="s">
        <v>21</v>
      </c>
      <c r="P59">
        <v>1</v>
      </c>
      <c r="Q59">
        <v>2</v>
      </c>
      <c r="R59">
        <v>3</v>
      </c>
      <c r="S59">
        <v>4</v>
      </c>
      <c r="T59">
        <v>5</v>
      </c>
      <c r="U59">
        <v>1</v>
      </c>
      <c r="V59">
        <v>2</v>
      </c>
      <c r="W59">
        <v>3</v>
      </c>
      <c r="X59">
        <v>4</v>
      </c>
      <c r="Y59">
        <v>5</v>
      </c>
      <c r="Z59">
        <v>1</v>
      </c>
      <c r="AA59">
        <v>2</v>
      </c>
      <c r="AB59">
        <v>3</v>
      </c>
      <c r="AC59">
        <v>4</v>
      </c>
      <c r="AD59">
        <v>5</v>
      </c>
      <c r="AE59" t="s">
        <v>82</v>
      </c>
      <c r="AF59" t="s">
        <v>22</v>
      </c>
      <c r="AG59">
        <v>1E-3</v>
      </c>
      <c r="AH59">
        <v>3.0000000000000001E-3</v>
      </c>
      <c r="AI59">
        <v>0.01</v>
      </c>
      <c r="AJ59">
        <v>0.03</v>
      </c>
      <c r="AL59" t="s">
        <v>30</v>
      </c>
      <c r="AM59">
        <v>3</v>
      </c>
      <c r="AN59">
        <v>10</v>
      </c>
      <c r="AO59">
        <v>30</v>
      </c>
      <c r="AP59">
        <v>100</v>
      </c>
      <c r="AR59" t="s">
        <v>105</v>
      </c>
      <c r="AS59">
        <v>1</v>
      </c>
      <c r="AT59">
        <v>2</v>
      </c>
      <c r="AU59">
        <v>3</v>
      </c>
      <c r="AV59">
        <v>4</v>
      </c>
      <c r="AW59">
        <v>5</v>
      </c>
      <c r="AX59">
        <v>1</v>
      </c>
      <c r="AY59">
        <v>2</v>
      </c>
      <c r="AZ59">
        <v>3</v>
      </c>
      <c r="BA59">
        <v>4</v>
      </c>
      <c r="BB59">
        <v>5</v>
      </c>
      <c r="BC59">
        <v>1</v>
      </c>
      <c r="BD59">
        <v>2</v>
      </c>
      <c r="BE59">
        <v>3</v>
      </c>
      <c r="BF59">
        <v>4</v>
      </c>
      <c r="BG59">
        <v>5</v>
      </c>
      <c r="BH59">
        <v>1</v>
      </c>
      <c r="BI59">
        <v>2</v>
      </c>
      <c r="BJ59">
        <v>3</v>
      </c>
      <c r="BK59">
        <v>4</v>
      </c>
      <c r="BL59">
        <v>5</v>
      </c>
      <c r="BM59">
        <v>1</v>
      </c>
      <c r="BN59">
        <v>2</v>
      </c>
      <c r="BO59">
        <v>3</v>
      </c>
      <c r="BP59">
        <v>4</v>
      </c>
      <c r="BQ59">
        <v>5</v>
      </c>
      <c r="BR59" t="s">
        <v>64</v>
      </c>
      <c r="BU59">
        <v>3</v>
      </c>
      <c r="BV59">
        <v>10</v>
      </c>
      <c r="BW59">
        <v>30</v>
      </c>
      <c r="BX59">
        <v>100</v>
      </c>
      <c r="BY59">
        <v>3</v>
      </c>
      <c r="BZ59">
        <v>10</v>
      </c>
      <c r="CA59">
        <v>30</v>
      </c>
      <c r="CB59">
        <v>100</v>
      </c>
      <c r="CC59">
        <v>3</v>
      </c>
      <c r="CD59">
        <v>10</v>
      </c>
      <c r="CE59">
        <v>30</v>
      </c>
      <c r="CF59">
        <v>100</v>
      </c>
      <c r="CI59">
        <v>1E-3</v>
      </c>
      <c r="CJ59">
        <v>3.0000000000000001E-3</v>
      </c>
      <c r="CK59">
        <v>0.01</v>
      </c>
      <c r="CL59">
        <v>0.03</v>
      </c>
      <c r="CM59">
        <v>1E-3</v>
      </c>
      <c r="CN59">
        <v>3.0000000000000001E-3</v>
      </c>
      <c r="CO59">
        <v>0.01</v>
      </c>
      <c r="CP59">
        <v>0.03</v>
      </c>
      <c r="CQ59">
        <v>1E-3</v>
      </c>
      <c r="CR59">
        <v>3.0000000000000001E-3</v>
      </c>
      <c r="CS59">
        <v>0.01</v>
      </c>
      <c r="CT59">
        <v>0.03</v>
      </c>
      <c r="CY59" t="s">
        <v>103</v>
      </c>
      <c r="CZ59">
        <v>0</v>
      </c>
      <c r="DA59">
        <v>1</v>
      </c>
      <c r="DB59">
        <v>2</v>
      </c>
      <c r="DC59">
        <v>3</v>
      </c>
      <c r="DD59">
        <v>4</v>
      </c>
    </row>
    <row r="60" spans="2:110" x14ac:dyDescent="0.3">
      <c r="C60">
        <v>1</v>
      </c>
      <c r="D60">
        <v>10000</v>
      </c>
      <c r="E60" s="3">
        <v>1247</v>
      </c>
      <c r="F60" s="3">
        <v>581</v>
      </c>
      <c r="G60" s="3">
        <v>949</v>
      </c>
      <c r="H60" s="3">
        <v>1313</v>
      </c>
      <c r="I60" s="3">
        <v>538</v>
      </c>
      <c r="K60" t="str">
        <f>IF(G60&gt;H60,"O","X")</f>
        <v>X</v>
      </c>
      <c r="O60">
        <v>10000</v>
      </c>
      <c r="P60">
        <v>1612</v>
      </c>
      <c r="Q60">
        <v>1283</v>
      </c>
      <c r="R60">
        <v>1313</v>
      </c>
      <c r="S60">
        <v>1450</v>
      </c>
      <c r="T60">
        <v>1639</v>
      </c>
      <c r="U60">
        <v>1747</v>
      </c>
      <c r="V60">
        <v>1321</v>
      </c>
      <c r="W60">
        <v>1622</v>
      </c>
      <c r="X60">
        <v>1180</v>
      </c>
      <c r="Y60">
        <v>1670</v>
      </c>
      <c r="Z60">
        <v>1876</v>
      </c>
      <c r="AA60">
        <v>1757</v>
      </c>
      <c r="AB60">
        <v>1406</v>
      </c>
      <c r="AC60">
        <v>1607</v>
      </c>
      <c r="AD60">
        <v>1451</v>
      </c>
      <c r="AE60">
        <f>MIN(P60:AD60)</f>
        <v>1180</v>
      </c>
      <c r="AF60">
        <v>10000</v>
      </c>
      <c r="AG60">
        <v>1299</v>
      </c>
      <c r="AH60">
        <v>1570</v>
      </c>
      <c r="AI60">
        <v>1285</v>
      </c>
      <c r="AJ60">
        <v>1217</v>
      </c>
      <c r="AL60">
        <v>10000</v>
      </c>
      <c r="AM60">
        <v>1259</v>
      </c>
      <c r="AN60">
        <v>1314</v>
      </c>
      <c r="AO60">
        <v>568</v>
      </c>
      <c r="AP60">
        <v>581</v>
      </c>
      <c r="AR60">
        <v>10000</v>
      </c>
      <c r="AS60">
        <v>4151</v>
      </c>
      <c r="AT60">
        <v>2553</v>
      </c>
      <c r="AU60">
        <v>1155</v>
      </c>
      <c r="AX60">
        <v>3140</v>
      </c>
      <c r="AY60">
        <v>1370</v>
      </c>
      <c r="AZ60">
        <v>1111</v>
      </c>
      <c r="BC60">
        <v>2309</v>
      </c>
      <c r="BD60">
        <v>1359</v>
      </c>
      <c r="BE60">
        <v>1003</v>
      </c>
      <c r="BI60">
        <v>1235</v>
      </c>
      <c r="BJ60">
        <v>1026</v>
      </c>
      <c r="BK60">
        <v>1050</v>
      </c>
      <c r="BL60" s="3">
        <v>949</v>
      </c>
      <c r="BN60">
        <v>1380</v>
      </c>
      <c r="BO60">
        <v>1168</v>
      </c>
      <c r="BP60">
        <v>1190</v>
      </c>
      <c r="BQ60">
        <v>1172</v>
      </c>
      <c r="BR60" s="9">
        <f>MIN(AS60:BQ60)</f>
        <v>949</v>
      </c>
      <c r="BT60">
        <v>10000</v>
      </c>
      <c r="BU60">
        <v>1713</v>
      </c>
      <c r="BV60">
        <v>1234</v>
      </c>
      <c r="BW60">
        <v>561</v>
      </c>
      <c r="BX60" s="3">
        <v>598</v>
      </c>
      <c r="BY60">
        <v>1259</v>
      </c>
      <c r="BZ60">
        <v>1314</v>
      </c>
      <c r="CA60">
        <v>568</v>
      </c>
      <c r="CB60" s="3">
        <v>581</v>
      </c>
      <c r="CC60">
        <v>1085</v>
      </c>
      <c r="CD60">
        <v>1445</v>
      </c>
      <c r="CE60">
        <v>627</v>
      </c>
      <c r="CF60" s="3">
        <v>567</v>
      </c>
      <c r="CH60">
        <v>10000</v>
      </c>
      <c r="CI60" s="3">
        <v>1247</v>
      </c>
      <c r="CJ60">
        <v>1230</v>
      </c>
      <c r="CK60">
        <v>1064</v>
      </c>
      <c r="CL60">
        <v>1016</v>
      </c>
      <c r="CM60">
        <v>1299</v>
      </c>
      <c r="CN60" s="3">
        <v>1570</v>
      </c>
      <c r="CO60">
        <v>1285</v>
      </c>
      <c r="CP60">
        <v>1217</v>
      </c>
      <c r="CQ60">
        <v>1249</v>
      </c>
      <c r="CR60" s="3">
        <v>1290</v>
      </c>
      <c r="CS60">
        <v>1337</v>
      </c>
      <c r="CT60">
        <v>1382</v>
      </c>
      <c r="CW60">
        <v>1313</v>
      </c>
      <c r="CX60">
        <v>2553</v>
      </c>
      <c r="CY60" s="3">
        <v>949</v>
      </c>
      <c r="DD60">
        <v>1255</v>
      </c>
    </row>
    <row r="61" spans="2:110" x14ac:dyDescent="0.3">
      <c r="C61">
        <v>2</v>
      </c>
      <c r="D61">
        <v>15848</v>
      </c>
      <c r="E61" s="3">
        <v>1673</v>
      </c>
      <c r="F61" s="3">
        <v>739</v>
      </c>
      <c r="G61" s="3">
        <v>1275</v>
      </c>
      <c r="H61" s="3">
        <v>1714</v>
      </c>
      <c r="I61" s="3">
        <v>705</v>
      </c>
      <c r="K61" t="str">
        <f t="shared" ref="K61:K70" si="11">IF(G61&gt;H61,"O","X")</f>
        <v>X</v>
      </c>
      <c r="O61">
        <v>15848</v>
      </c>
      <c r="P61">
        <v>2497</v>
      </c>
      <c r="Q61">
        <v>1684</v>
      </c>
      <c r="R61">
        <v>1714</v>
      </c>
      <c r="S61">
        <v>1953</v>
      </c>
      <c r="T61">
        <v>1998</v>
      </c>
      <c r="U61">
        <v>2621</v>
      </c>
      <c r="V61">
        <v>1909</v>
      </c>
      <c r="W61">
        <v>1922</v>
      </c>
      <c r="X61">
        <v>1977</v>
      </c>
      <c r="Y61">
        <v>2203</v>
      </c>
      <c r="Z61">
        <v>3415</v>
      </c>
      <c r="AA61">
        <v>1992</v>
      </c>
      <c r="AB61">
        <v>1689</v>
      </c>
      <c r="AC61">
        <v>2366</v>
      </c>
      <c r="AD61">
        <v>1778</v>
      </c>
      <c r="AE61">
        <f t="shared" ref="AE61:AE70" si="12">MIN(P61:AD61)</f>
        <v>1684</v>
      </c>
      <c r="AF61">
        <v>15848</v>
      </c>
      <c r="AG61">
        <v>1771</v>
      </c>
      <c r="AH61">
        <v>1430</v>
      </c>
      <c r="AI61">
        <v>1414</v>
      </c>
      <c r="AJ61">
        <v>1578</v>
      </c>
      <c r="AL61">
        <v>15848</v>
      </c>
      <c r="AM61">
        <v>1695</v>
      </c>
      <c r="AN61">
        <v>1926</v>
      </c>
      <c r="AO61">
        <v>771</v>
      </c>
      <c r="AP61">
        <v>739</v>
      </c>
      <c r="AR61">
        <v>15848</v>
      </c>
      <c r="AS61">
        <v>9470</v>
      </c>
      <c r="AT61">
        <v>5609</v>
      </c>
      <c r="AU61">
        <v>1884</v>
      </c>
      <c r="AX61">
        <v>6921</v>
      </c>
      <c r="AY61">
        <v>2427</v>
      </c>
      <c r="AZ61">
        <v>1684</v>
      </c>
      <c r="BC61">
        <v>4420</v>
      </c>
      <c r="BD61">
        <v>2209</v>
      </c>
      <c r="BE61">
        <v>1682</v>
      </c>
      <c r="BI61">
        <v>2178</v>
      </c>
      <c r="BJ61">
        <v>1802</v>
      </c>
      <c r="BK61">
        <v>1493</v>
      </c>
      <c r="BL61" s="3">
        <v>1275</v>
      </c>
      <c r="BN61">
        <v>2279</v>
      </c>
      <c r="BO61">
        <v>1867</v>
      </c>
      <c r="BP61">
        <v>1342</v>
      </c>
      <c r="BQ61">
        <v>1345</v>
      </c>
      <c r="BR61" s="9">
        <f t="shared" ref="BR61:BR70" si="13">MIN(AS61:BQ61)</f>
        <v>1275</v>
      </c>
      <c r="BT61">
        <v>15848</v>
      </c>
      <c r="BU61">
        <v>2521</v>
      </c>
      <c r="BV61">
        <v>1541</v>
      </c>
      <c r="BW61">
        <v>751</v>
      </c>
      <c r="BX61" s="3">
        <v>788</v>
      </c>
      <c r="BY61">
        <v>1695</v>
      </c>
      <c r="BZ61">
        <v>1926</v>
      </c>
      <c r="CA61">
        <v>771</v>
      </c>
      <c r="CB61" s="3">
        <v>739</v>
      </c>
      <c r="CC61">
        <v>1515</v>
      </c>
      <c r="CD61">
        <v>1663</v>
      </c>
      <c r="CE61">
        <v>728</v>
      </c>
      <c r="CF61" s="3">
        <v>742</v>
      </c>
      <c r="CH61">
        <v>15848</v>
      </c>
      <c r="CI61" s="3">
        <v>1673</v>
      </c>
      <c r="CJ61">
        <v>1359</v>
      </c>
      <c r="CK61">
        <v>2304</v>
      </c>
      <c r="CL61">
        <v>1262</v>
      </c>
      <c r="CM61">
        <v>1771</v>
      </c>
      <c r="CN61" s="3">
        <v>1430</v>
      </c>
      <c r="CO61">
        <v>1414</v>
      </c>
      <c r="CP61">
        <v>1578</v>
      </c>
      <c r="CQ61">
        <v>1806</v>
      </c>
      <c r="CR61" s="3">
        <v>1539</v>
      </c>
      <c r="CS61">
        <v>1511</v>
      </c>
      <c r="CT61">
        <v>1508</v>
      </c>
      <c r="CW61">
        <v>1714</v>
      </c>
      <c r="CX61">
        <v>5609</v>
      </c>
      <c r="CY61" s="3">
        <v>1275</v>
      </c>
      <c r="DD61">
        <v>2186</v>
      </c>
    </row>
    <row r="62" spans="2:110" x14ac:dyDescent="0.3">
      <c r="C62">
        <v>3</v>
      </c>
      <c r="D62">
        <v>25118</v>
      </c>
      <c r="E62" s="3">
        <v>4115</v>
      </c>
      <c r="F62" s="3">
        <v>985</v>
      </c>
      <c r="G62" s="3">
        <v>2015</v>
      </c>
      <c r="H62" s="3">
        <v>1796</v>
      </c>
      <c r="I62" s="3">
        <v>880</v>
      </c>
      <c r="K62" t="str">
        <f t="shared" si="11"/>
        <v>O</v>
      </c>
      <c r="O62">
        <v>25118</v>
      </c>
      <c r="P62">
        <v>4874</v>
      </c>
      <c r="Q62">
        <v>2420</v>
      </c>
      <c r="R62" s="3">
        <v>1796</v>
      </c>
      <c r="S62">
        <v>2556</v>
      </c>
      <c r="T62">
        <v>2674</v>
      </c>
      <c r="U62">
        <v>4896</v>
      </c>
      <c r="V62">
        <v>2776</v>
      </c>
      <c r="W62">
        <v>2419</v>
      </c>
      <c r="X62">
        <v>2529</v>
      </c>
      <c r="Y62">
        <v>3048</v>
      </c>
      <c r="Z62">
        <v>6151</v>
      </c>
      <c r="AA62">
        <v>2676</v>
      </c>
      <c r="AB62">
        <v>2613</v>
      </c>
      <c r="AC62">
        <v>2764</v>
      </c>
      <c r="AD62">
        <v>2791</v>
      </c>
      <c r="AE62">
        <f t="shared" si="12"/>
        <v>1796</v>
      </c>
      <c r="AF62">
        <v>25118</v>
      </c>
      <c r="AG62">
        <v>2794</v>
      </c>
      <c r="AH62">
        <v>2091</v>
      </c>
      <c r="AI62">
        <v>2070</v>
      </c>
      <c r="AJ62">
        <v>1814</v>
      </c>
      <c r="AL62">
        <v>25118</v>
      </c>
      <c r="AM62">
        <v>2219</v>
      </c>
      <c r="AN62">
        <v>2447</v>
      </c>
      <c r="AO62">
        <v>1887</v>
      </c>
      <c r="AP62">
        <v>985</v>
      </c>
      <c r="AR62">
        <v>25118</v>
      </c>
      <c r="AS62">
        <v>22358</v>
      </c>
      <c r="AT62">
        <v>13321</v>
      </c>
      <c r="AU62">
        <v>3671</v>
      </c>
      <c r="AX62">
        <v>16427</v>
      </c>
      <c r="AY62">
        <v>4828</v>
      </c>
      <c r="AZ62">
        <v>3124</v>
      </c>
      <c r="BC62">
        <v>9699</v>
      </c>
      <c r="BD62">
        <v>4187</v>
      </c>
      <c r="BE62">
        <v>2780</v>
      </c>
      <c r="BI62">
        <v>3783</v>
      </c>
      <c r="BJ62">
        <v>2755</v>
      </c>
      <c r="BK62">
        <v>2450</v>
      </c>
      <c r="BL62" s="3">
        <v>2015</v>
      </c>
      <c r="BN62">
        <v>3859</v>
      </c>
      <c r="BO62">
        <v>2781</v>
      </c>
      <c r="BP62">
        <v>2330</v>
      </c>
      <c r="BQ62">
        <v>2206</v>
      </c>
      <c r="BR62" s="9">
        <f t="shared" si="13"/>
        <v>2015</v>
      </c>
      <c r="BT62">
        <v>25118</v>
      </c>
      <c r="BU62">
        <v>4543</v>
      </c>
      <c r="BV62">
        <v>2388</v>
      </c>
      <c r="BW62">
        <v>1522</v>
      </c>
      <c r="BX62" s="3">
        <v>1021</v>
      </c>
      <c r="BY62">
        <v>2219</v>
      </c>
      <c r="BZ62">
        <v>2447</v>
      </c>
      <c r="CA62">
        <v>1887</v>
      </c>
      <c r="CB62" s="3">
        <v>985</v>
      </c>
      <c r="CC62">
        <v>2365</v>
      </c>
      <c r="CD62">
        <v>2660</v>
      </c>
      <c r="CE62">
        <v>2022</v>
      </c>
      <c r="CF62" s="3">
        <v>1046</v>
      </c>
      <c r="CH62">
        <v>25118</v>
      </c>
      <c r="CI62" s="3">
        <v>4115</v>
      </c>
      <c r="CJ62">
        <v>2156</v>
      </c>
      <c r="CK62">
        <v>1742</v>
      </c>
      <c r="CL62">
        <v>1726</v>
      </c>
      <c r="CM62">
        <v>2794</v>
      </c>
      <c r="CN62" s="3">
        <v>2091</v>
      </c>
      <c r="CO62">
        <v>2070</v>
      </c>
      <c r="CP62">
        <v>1814</v>
      </c>
      <c r="CQ62">
        <v>2423</v>
      </c>
      <c r="CR62" s="3">
        <v>2172</v>
      </c>
      <c r="CS62">
        <v>2352</v>
      </c>
      <c r="CT62">
        <v>2130</v>
      </c>
      <c r="CW62" s="3">
        <v>1796</v>
      </c>
      <c r="CX62">
        <v>13321</v>
      </c>
      <c r="CY62" s="3">
        <v>2015</v>
      </c>
      <c r="DD62">
        <v>4514</v>
      </c>
    </row>
    <row r="63" spans="2:110" x14ac:dyDescent="0.3">
      <c r="C63">
        <v>4</v>
      </c>
      <c r="D63">
        <v>39810</v>
      </c>
      <c r="E63" s="3">
        <v>3740</v>
      </c>
      <c r="F63" s="3">
        <v>1444</v>
      </c>
      <c r="G63" s="3">
        <v>3153</v>
      </c>
      <c r="H63" s="3">
        <v>3197</v>
      </c>
      <c r="I63" s="3">
        <v>1260</v>
      </c>
      <c r="K63" t="str">
        <f t="shared" si="11"/>
        <v>X</v>
      </c>
      <c r="O63">
        <v>39810</v>
      </c>
      <c r="P63">
        <v>10552</v>
      </c>
      <c r="Q63">
        <v>3846</v>
      </c>
      <c r="R63" s="3">
        <v>3197</v>
      </c>
      <c r="S63">
        <v>3720</v>
      </c>
      <c r="T63">
        <v>3466</v>
      </c>
      <c r="U63">
        <v>10916</v>
      </c>
      <c r="V63">
        <v>4386</v>
      </c>
      <c r="W63">
        <v>3726</v>
      </c>
      <c r="X63">
        <v>3733</v>
      </c>
      <c r="Y63">
        <v>3877</v>
      </c>
      <c r="Z63">
        <v>14238</v>
      </c>
      <c r="AA63">
        <v>4642</v>
      </c>
      <c r="AB63">
        <v>4122</v>
      </c>
      <c r="AC63">
        <v>3746</v>
      </c>
      <c r="AD63">
        <v>3778</v>
      </c>
      <c r="AE63">
        <f t="shared" si="12"/>
        <v>3197</v>
      </c>
      <c r="AF63">
        <v>39810</v>
      </c>
      <c r="AG63">
        <v>3411</v>
      </c>
      <c r="AH63">
        <v>3042</v>
      </c>
      <c r="AI63">
        <v>1596</v>
      </c>
      <c r="AJ63">
        <v>1747</v>
      </c>
      <c r="AL63">
        <v>39810</v>
      </c>
      <c r="AM63">
        <v>3699</v>
      </c>
      <c r="AN63">
        <v>3394</v>
      </c>
      <c r="AO63">
        <v>1379</v>
      </c>
      <c r="AP63">
        <v>1444</v>
      </c>
      <c r="AR63">
        <v>39810</v>
      </c>
      <c r="AS63">
        <v>57903</v>
      </c>
      <c r="AT63">
        <v>36034</v>
      </c>
      <c r="AU63">
        <v>8104</v>
      </c>
      <c r="AX63">
        <v>44395</v>
      </c>
      <c r="AY63">
        <v>11338</v>
      </c>
      <c r="AZ63">
        <v>6598</v>
      </c>
      <c r="BC63">
        <v>22608</v>
      </c>
      <c r="BD63">
        <v>9756</v>
      </c>
      <c r="BE63">
        <v>5274</v>
      </c>
      <c r="BI63">
        <v>8754</v>
      </c>
      <c r="BJ63">
        <v>5074</v>
      </c>
      <c r="BK63">
        <v>4127</v>
      </c>
      <c r="BL63" s="3">
        <v>3153</v>
      </c>
      <c r="BN63">
        <v>8006</v>
      </c>
      <c r="BO63">
        <v>4784</v>
      </c>
      <c r="BP63">
        <v>3497</v>
      </c>
      <c r="BQ63">
        <v>3284</v>
      </c>
      <c r="BR63" s="9">
        <f t="shared" si="13"/>
        <v>3153</v>
      </c>
      <c r="BT63">
        <v>39810</v>
      </c>
      <c r="BU63">
        <v>9693</v>
      </c>
      <c r="BV63">
        <v>4483</v>
      </c>
      <c r="BW63">
        <v>1417</v>
      </c>
      <c r="BX63" s="3">
        <v>1441</v>
      </c>
      <c r="BY63">
        <v>3699</v>
      </c>
      <c r="BZ63">
        <v>3394</v>
      </c>
      <c r="CA63">
        <v>1379</v>
      </c>
      <c r="CB63" s="3">
        <v>1444</v>
      </c>
      <c r="CC63">
        <v>3232</v>
      </c>
      <c r="CD63">
        <v>3278</v>
      </c>
      <c r="CE63">
        <v>1494</v>
      </c>
      <c r="CF63" s="3">
        <v>1400</v>
      </c>
      <c r="CH63">
        <v>39810</v>
      </c>
      <c r="CI63" s="3">
        <v>3740</v>
      </c>
      <c r="CJ63">
        <v>2465</v>
      </c>
      <c r="CK63">
        <v>1623</v>
      </c>
      <c r="CL63">
        <v>1667</v>
      </c>
      <c r="CM63">
        <v>3411</v>
      </c>
      <c r="CN63" s="3">
        <v>3042</v>
      </c>
      <c r="CO63">
        <v>1596</v>
      </c>
      <c r="CP63">
        <v>1747</v>
      </c>
      <c r="CQ63">
        <v>3456</v>
      </c>
      <c r="CR63" s="3">
        <v>3261</v>
      </c>
      <c r="CS63">
        <v>1656</v>
      </c>
      <c r="CT63">
        <v>1663</v>
      </c>
      <c r="CW63" s="3">
        <v>3197</v>
      </c>
      <c r="CX63">
        <v>36034</v>
      </c>
      <c r="CY63" s="3">
        <v>3153</v>
      </c>
      <c r="DD63">
        <v>9463</v>
      </c>
    </row>
    <row r="64" spans="2:110" x14ac:dyDescent="0.3">
      <c r="C64">
        <v>5</v>
      </c>
      <c r="D64">
        <v>63095</v>
      </c>
      <c r="E64" s="3">
        <v>3930</v>
      </c>
      <c r="F64" s="3">
        <v>2176</v>
      </c>
      <c r="G64" s="3">
        <v>5172</v>
      </c>
      <c r="H64" s="3">
        <v>4639</v>
      </c>
      <c r="I64" s="3">
        <v>1906</v>
      </c>
      <c r="K64" t="str">
        <f t="shared" si="11"/>
        <v>O</v>
      </c>
      <c r="O64">
        <v>63095</v>
      </c>
      <c r="P64">
        <v>24443</v>
      </c>
      <c r="Q64">
        <v>6380</v>
      </c>
      <c r="R64" s="3">
        <v>4639</v>
      </c>
      <c r="S64">
        <v>5122</v>
      </c>
      <c r="T64">
        <v>5312</v>
      </c>
      <c r="U64">
        <v>24459</v>
      </c>
      <c r="V64">
        <v>6897</v>
      </c>
      <c r="W64">
        <v>5202</v>
      </c>
      <c r="X64">
        <v>5202</v>
      </c>
      <c r="Y64">
        <v>5437</v>
      </c>
      <c r="Z64">
        <v>33496</v>
      </c>
      <c r="AA64">
        <v>8428</v>
      </c>
      <c r="AB64">
        <v>6307</v>
      </c>
      <c r="AC64">
        <v>5513</v>
      </c>
      <c r="AD64">
        <v>5444</v>
      </c>
      <c r="AE64">
        <f t="shared" si="12"/>
        <v>4639</v>
      </c>
      <c r="AF64">
        <v>63095</v>
      </c>
      <c r="AG64">
        <v>3908</v>
      </c>
      <c r="AH64">
        <v>4089</v>
      </c>
      <c r="AI64">
        <v>3778</v>
      </c>
      <c r="AJ64">
        <v>4097</v>
      </c>
      <c r="AL64">
        <v>63095</v>
      </c>
      <c r="AM64">
        <v>6157</v>
      </c>
      <c r="AN64">
        <v>4960</v>
      </c>
      <c r="AO64">
        <v>4012</v>
      </c>
      <c r="AP64">
        <v>2176</v>
      </c>
      <c r="AR64">
        <v>63095</v>
      </c>
      <c r="AS64">
        <v>145677</v>
      </c>
      <c r="AT64">
        <v>89574</v>
      </c>
      <c r="AU64">
        <v>18194</v>
      </c>
      <c r="AX64">
        <v>106186</v>
      </c>
      <c r="AY64">
        <v>27281</v>
      </c>
      <c r="AZ64">
        <v>14608</v>
      </c>
      <c r="BC64">
        <v>58438</v>
      </c>
      <c r="BD64">
        <v>23715</v>
      </c>
      <c r="BE64">
        <v>11576</v>
      </c>
      <c r="BI64">
        <v>20531</v>
      </c>
      <c r="BJ64">
        <v>10113</v>
      </c>
      <c r="BK64">
        <v>7408</v>
      </c>
      <c r="BL64" s="3">
        <v>5172</v>
      </c>
      <c r="BN64">
        <v>18967</v>
      </c>
      <c r="BO64">
        <v>9344</v>
      </c>
      <c r="BP64">
        <v>6193</v>
      </c>
      <c r="BQ64">
        <v>5441</v>
      </c>
      <c r="BR64" s="9">
        <f t="shared" si="13"/>
        <v>5172</v>
      </c>
      <c r="BT64">
        <v>63095</v>
      </c>
      <c r="BU64">
        <v>23053</v>
      </c>
      <c r="BV64">
        <v>7819</v>
      </c>
      <c r="BW64">
        <v>3052</v>
      </c>
      <c r="BX64" s="3">
        <v>2214</v>
      </c>
      <c r="BY64">
        <v>6157</v>
      </c>
      <c r="BZ64">
        <v>4960</v>
      </c>
      <c r="CA64">
        <v>4012</v>
      </c>
      <c r="CB64" s="3">
        <v>2176</v>
      </c>
      <c r="CC64">
        <v>4527</v>
      </c>
      <c r="CD64">
        <v>4626</v>
      </c>
      <c r="CE64">
        <v>4218</v>
      </c>
      <c r="CF64" s="3">
        <v>2230</v>
      </c>
      <c r="CH64">
        <v>63095</v>
      </c>
      <c r="CI64" s="3">
        <v>3930</v>
      </c>
      <c r="CJ64">
        <v>3812</v>
      </c>
      <c r="CK64">
        <v>3319</v>
      </c>
      <c r="CL64">
        <v>3504</v>
      </c>
      <c r="CM64">
        <v>3908</v>
      </c>
      <c r="CN64" s="3">
        <v>4089</v>
      </c>
      <c r="CO64">
        <v>3778</v>
      </c>
      <c r="CP64">
        <v>4097</v>
      </c>
      <c r="CQ64">
        <v>4250</v>
      </c>
      <c r="CR64" s="3">
        <v>4352</v>
      </c>
      <c r="CS64">
        <v>4253</v>
      </c>
      <c r="CT64">
        <v>4265</v>
      </c>
      <c r="CW64" s="3">
        <v>4639</v>
      </c>
      <c r="CX64">
        <v>89574</v>
      </c>
      <c r="CY64" s="3">
        <v>5172</v>
      </c>
      <c r="DD64">
        <v>21708</v>
      </c>
    </row>
    <row r="65" spans="3:103" x14ac:dyDescent="0.3">
      <c r="C65">
        <v>6</v>
      </c>
      <c r="D65">
        <v>100000</v>
      </c>
      <c r="E65" s="3">
        <v>11795</v>
      </c>
      <c r="F65" s="3">
        <v>2932</v>
      </c>
      <c r="G65" s="3">
        <v>9074</v>
      </c>
      <c r="H65" s="3">
        <v>6982</v>
      </c>
      <c r="I65" s="3">
        <v>2614</v>
      </c>
      <c r="K65" t="str">
        <f t="shared" si="11"/>
        <v>O</v>
      </c>
      <c r="O65">
        <v>100000</v>
      </c>
      <c r="P65">
        <v>58147</v>
      </c>
      <c r="Q65">
        <v>13085</v>
      </c>
      <c r="R65" s="3">
        <v>6982</v>
      </c>
      <c r="S65">
        <v>7135</v>
      </c>
      <c r="T65">
        <v>8122</v>
      </c>
      <c r="U65">
        <v>58710</v>
      </c>
      <c r="V65">
        <v>15150</v>
      </c>
      <c r="W65">
        <v>9398</v>
      </c>
      <c r="X65">
        <v>7439</v>
      </c>
      <c r="Y65">
        <v>8389</v>
      </c>
      <c r="Z65">
        <v>85963</v>
      </c>
      <c r="AA65">
        <v>17767</v>
      </c>
      <c r="AB65">
        <v>10805</v>
      </c>
      <c r="AC65">
        <v>8940</v>
      </c>
      <c r="AD65">
        <v>8534</v>
      </c>
      <c r="AE65">
        <f t="shared" si="12"/>
        <v>6982</v>
      </c>
      <c r="AF65">
        <v>100000</v>
      </c>
      <c r="AG65">
        <v>8340</v>
      </c>
      <c r="AH65">
        <v>5966</v>
      </c>
      <c r="AI65">
        <v>5710</v>
      </c>
      <c r="AJ65">
        <v>5667</v>
      </c>
      <c r="AL65">
        <v>100000</v>
      </c>
      <c r="AM65">
        <v>12474</v>
      </c>
      <c r="AN65">
        <v>8800</v>
      </c>
      <c r="AO65">
        <v>5458</v>
      </c>
      <c r="AP65">
        <v>2932</v>
      </c>
      <c r="AR65">
        <v>100000</v>
      </c>
      <c r="AS65">
        <v>361067</v>
      </c>
      <c r="AT65">
        <v>226828</v>
      </c>
      <c r="AU65">
        <v>44361</v>
      </c>
      <c r="AX65">
        <v>274513</v>
      </c>
      <c r="AY65">
        <v>65995</v>
      </c>
      <c r="AZ65">
        <v>34068</v>
      </c>
      <c r="BC65">
        <v>152391</v>
      </c>
      <c r="BD65">
        <v>55594</v>
      </c>
      <c r="BE65">
        <v>26128</v>
      </c>
      <c r="BI65">
        <v>48352</v>
      </c>
      <c r="BJ65">
        <v>21260</v>
      </c>
      <c r="BK65">
        <v>15813</v>
      </c>
      <c r="BL65" s="3">
        <v>9074</v>
      </c>
      <c r="BN65">
        <v>47320</v>
      </c>
      <c r="BO65">
        <v>20780</v>
      </c>
      <c r="BP65">
        <v>12237</v>
      </c>
      <c r="BQ65">
        <v>9787</v>
      </c>
      <c r="BR65" s="9">
        <f t="shared" si="13"/>
        <v>9074</v>
      </c>
      <c r="BT65">
        <v>100000</v>
      </c>
      <c r="BU65">
        <v>54676</v>
      </c>
      <c r="BV65">
        <v>15851</v>
      </c>
      <c r="BW65">
        <v>4513</v>
      </c>
      <c r="BX65" s="3">
        <v>2992</v>
      </c>
      <c r="BY65">
        <v>12474</v>
      </c>
      <c r="BZ65">
        <v>8800</v>
      </c>
      <c r="CA65">
        <v>5458</v>
      </c>
      <c r="CB65" s="3">
        <v>2932</v>
      </c>
      <c r="CC65">
        <v>6728</v>
      </c>
      <c r="CD65">
        <v>7417</v>
      </c>
      <c r="CE65">
        <v>5835</v>
      </c>
      <c r="CF65" s="3">
        <v>2976</v>
      </c>
      <c r="CH65">
        <v>100000</v>
      </c>
      <c r="CI65" s="3">
        <v>11795</v>
      </c>
      <c r="CJ65">
        <v>5637</v>
      </c>
      <c r="CK65">
        <v>5671</v>
      </c>
      <c r="CL65">
        <v>4971</v>
      </c>
      <c r="CM65">
        <v>8340</v>
      </c>
      <c r="CN65" s="3">
        <v>5966</v>
      </c>
      <c r="CO65">
        <v>5710</v>
      </c>
      <c r="CP65">
        <v>5667</v>
      </c>
      <c r="CQ65">
        <v>7483</v>
      </c>
      <c r="CR65" s="3">
        <v>6281</v>
      </c>
      <c r="CS65">
        <v>6220</v>
      </c>
      <c r="CT65">
        <v>6164</v>
      </c>
      <c r="CW65" s="3">
        <v>6982</v>
      </c>
      <c r="CX65">
        <v>226828</v>
      </c>
      <c r="CY65" s="3">
        <v>9074</v>
      </c>
    </row>
    <row r="66" spans="3:103" x14ac:dyDescent="0.3">
      <c r="C66">
        <v>7</v>
      </c>
      <c r="D66">
        <v>158489</v>
      </c>
      <c r="E66" s="3">
        <v>9581</v>
      </c>
      <c r="F66" s="3">
        <v>4404</v>
      </c>
      <c r="G66" s="3">
        <v>17045</v>
      </c>
      <c r="H66" s="3">
        <v>13860</v>
      </c>
      <c r="I66" s="3">
        <v>3832</v>
      </c>
      <c r="K66" t="str">
        <f t="shared" si="11"/>
        <v>O</v>
      </c>
      <c r="O66">
        <v>158489</v>
      </c>
      <c r="P66">
        <v>142444</v>
      </c>
      <c r="Q66">
        <v>26098</v>
      </c>
      <c r="R66">
        <v>13860</v>
      </c>
      <c r="S66" s="3">
        <v>12312</v>
      </c>
      <c r="T66">
        <v>12366</v>
      </c>
      <c r="U66">
        <v>148038</v>
      </c>
      <c r="V66">
        <v>31907</v>
      </c>
      <c r="W66">
        <v>18125</v>
      </c>
      <c r="X66">
        <v>12725</v>
      </c>
      <c r="Y66">
        <v>12983</v>
      </c>
      <c r="Z66">
        <v>210767</v>
      </c>
      <c r="AA66">
        <v>38415</v>
      </c>
      <c r="AB66">
        <v>21791</v>
      </c>
      <c r="AC66">
        <v>15419</v>
      </c>
      <c r="AD66">
        <v>14336</v>
      </c>
      <c r="AE66">
        <f t="shared" si="12"/>
        <v>12312</v>
      </c>
      <c r="AF66">
        <v>158489</v>
      </c>
      <c r="AG66">
        <v>8779</v>
      </c>
      <c r="AH66">
        <v>8872</v>
      </c>
      <c r="AI66">
        <v>7944</v>
      </c>
      <c r="AJ66">
        <v>8716</v>
      </c>
      <c r="AL66">
        <v>158489</v>
      </c>
      <c r="AM66">
        <v>25053</v>
      </c>
      <c r="AN66">
        <v>16307</v>
      </c>
      <c r="AO66">
        <v>8137</v>
      </c>
      <c r="AP66">
        <v>4404</v>
      </c>
      <c r="AR66">
        <v>158489</v>
      </c>
      <c r="AS66">
        <v>927003</v>
      </c>
      <c r="AT66">
        <v>582638</v>
      </c>
      <c r="AU66">
        <v>109521</v>
      </c>
      <c r="AX66">
        <v>691362</v>
      </c>
      <c r="AY66">
        <v>160330</v>
      </c>
      <c r="AZ66">
        <v>82570</v>
      </c>
      <c r="BC66">
        <v>379520</v>
      </c>
      <c r="BD66">
        <v>140449</v>
      </c>
      <c r="BE66">
        <v>61139</v>
      </c>
      <c r="BI66">
        <v>119470</v>
      </c>
      <c r="BJ66">
        <v>50126</v>
      </c>
      <c r="BK66">
        <v>33630</v>
      </c>
      <c r="BL66" s="3">
        <v>17045</v>
      </c>
      <c r="BN66">
        <v>110338</v>
      </c>
      <c r="BO66">
        <v>44281</v>
      </c>
      <c r="BP66">
        <v>24177</v>
      </c>
      <c r="BQ66">
        <v>17899</v>
      </c>
      <c r="BR66" s="9">
        <f t="shared" si="13"/>
        <v>17045</v>
      </c>
      <c r="BT66">
        <v>158489</v>
      </c>
      <c r="BU66">
        <v>136939</v>
      </c>
      <c r="BV66">
        <v>37943</v>
      </c>
      <c r="BW66">
        <v>6791</v>
      </c>
      <c r="BX66" s="3">
        <v>4496</v>
      </c>
      <c r="BY66">
        <v>25053</v>
      </c>
      <c r="BZ66">
        <v>16307</v>
      </c>
      <c r="CA66">
        <v>8137</v>
      </c>
      <c r="CB66" s="3">
        <v>4404</v>
      </c>
      <c r="CC66">
        <v>13067</v>
      </c>
      <c r="CD66">
        <v>13663</v>
      </c>
      <c r="CE66">
        <v>8559</v>
      </c>
      <c r="CF66" s="3">
        <v>4367</v>
      </c>
      <c r="CH66">
        <v>158489</v>
      </c>
      <c r="CI66" s="3">
        <v>9581</v>
      </c>
      <c r="CJ66">
        <v>9307</v>
      </c>
      <c r="CK66">
        <v>7167</v>
      </c>
      <c r="CL66">
        <v>7266</v>
      </c>
      <c r="CM66">
        <v>8779</v>
      </c>
      <c r="CN66" s="3">
        <v>8872</v>
      </c>
      <c r="CO66">
        <v>7944</v>
      </c>
      <c r="CP66">
        <v>8716</v>
      </c>
      <c r="CQ66">
        <v>9024</v>
      </c>
      <c r="CR66" s="3">
        <v>9149</v>
      </c>
      <c r="CS66">
        <v>8572</v>
      </c>
      <c r="CT66">
        <v>8999</v>
      </c>
      <c r="CW66">
        <v>13860</v>
      </c>
      <c r="CX66">
        <v>582638</v>
      </c>
      <c r="CY66" s="3">
        <v>17045</v>
      </c>
    </row>
    <row r="67" spans="3:103" x14ac:dyDescent="0.3">
      <c r="C67">
        <v>8</v>
      </c>
      <c r="D67">
        <v>251188</v>
      </c>
      <c r="E67" s="3">
        <v>17206</v>
      </c>
      <c r="F67" s="3">
        <v>7241</v>
      </c>
      <c r="G67" s="3">
        <v>34448</v>
      </c>
      <c r="H67" s="3">
        <v>28512</v>
      </c>
      <c r="I67" s="3">
        <v>5636</v>
      </c>
      <c r="K67" t="str">
        <f t="shared" si="11"/>
        <v>O</v>
      </c>
      <c r="O67">
        <v>251188</v>
      </c>
      <c r="P67">
        <v>381877</v>
      </c>
      <c r="Q67">
        <v>62996</v>
      </c>
      <c r="R67" s="3">
        <v>28512</v>
      </c>
      <c r="AE67">
        <f t="shared" si="12"/>
        <v>28512</v>
      </c>
      <c r="AF67">
        <v>251188</v>
      </c>
      <c r="AG67">
        <v>15516</v>
      </c>
      <c r="AH67">
        <v>12082</v>
      </c>
      <c r="AI67">
        <v>12213</v>
      </c>
      <c r="AJ67" s="2">
        <v>60020</v>
      </c>
      <c r="AL67">
        <v>251188</v>
      </c>
      <c r="AM67">
        <v>58386</v>
      </c>
      <c r="AN67">
        <v>34905</v>
      </c>
      <c r="AO67">
        <v>11738</v>
      </c>
      <c r="AP67">
        <v>7241</v>
      </c>
      <c r="AR67">
        <v>251188</v>
      </c>
      <c r="AS67">
        <v>2370213</v>
      </c>
      <c r="AT67">
        <v>1500263</v>
      </c>
      <c r="AU67">
        <v>268596</v>
      </c>
      <c r="AX67">
        <v>1807792</v>
      </c>
      <c r="AY67">
        <v>412434</v>
      </c>
      <c r="AZ67">
        <v>201063</v>
      </c>
      <c r="BC67">
        <v>1059002</v>
      </c>
      <c r="BD67">
        <v>357338</v>
      </c>
      <c r="BE67">
        <v>148976</v>
      </c>
      <c r="BI67">
        <v>295245</v>
      </c>
      <c r="BJ67">
        <v>113739</v>
      </c>
      <c r="BK67">
        <v>75972</v>
      </c>
      <c r="BL67" s="3">
        <v>34448</v>
      </c>
      <c r="BN67">
        <v>284815</v>
      </c>
      <c r="BO67">
        <v>99061</v>
      </c>
      <c r="BP67">
        <v>50928</v>
      </c>
      <c r="BQ67">
        <v>37087</v>
      </c>
      <c r="BR67" s="9">
        <f t="shared" si="13"/>
        <v>34448</v>
      </c>
      <c r="BT67">
        <v>251188</v>
      </c>
      <c r="BU67">
        <v>336432</v>
      </c>
      <c r="BV67">
        <v>90163</v>
      </c>
      <c r="BW67">
        <v>10325</v>
      </c>
      <c r="BX67" s="3">
        <v>7259</v>
      </c>
      <c r="BY67">
        <v>58386</v>
      </c>
      <c r="BZ67">
        <v>34905</v>
      </c>
      <c r="CA67">
        <v>11738</v>
      </c>
      <c r="CB67" s="3">
        <v>7241</v>
      </c>
      <c r="CC67">
        <v>25727</v>
      </c>
      <c r="CD67">
        <v>26807</v>
      </c>
      <c r="CE67">
        <v>13407</v>
      </c>
      <c r="CF67" s="3">
        <v>7286</v>
      </c>
      <c r="CH67">
        <v>251188</v>
      </c>
      <c r="CI67" s="3">
        <v>17206</v>
      </c>
      <c r="CJ67">
        <v>10300</v>
      </c>
      <c r="CK67">
        <v>10516</v>
      </c>
      <c r="CL67">
        <v>334448</v>
      </c>
      <c r="CM67">
        <v>15516</v>
      </c>
      <c r="CN67" s="3">
        <v>12082</v>
      </c>
      <c r="CO67">
        <v>12213</v>
      </c>
      <c r="CP67" s="2">
        <v>60020</v>
      </c>
      <c r="CQ67">
        <v>14935</v>
      </c>
      <c r="CR67" s="3">
        <v>13447</v>
      </c>
      <c r="CS67">
        <v>13356</v>
      </c>
      <c r="CT67">
        <v>26447</v>
      </c>
      <c r="CW67" s="3">
        <v>28512</v>
      </c>
      <c r="CX67">
        <v>1500263</v>
      </c>
      <c r="CY67" s="3">
        <v>34448</v>
      </c>
    </row>
    <row r="68" spans="3:103" x14ac:dyDescent="0.3">
      <c r="C68">
        <v>9</v>
      </c>
      <c r="D68">
        <v>398107</v>
      </c>
      <c r="E68" s="3">
        <v>16875</v>
      </c>
      <c r="F68" s="3">
        <v>11277</v>
      </c>
      <c r="G68" s="3">
        <v>86910</v>
      </c>
      <c r="H68" s="3">
        <v>60591</v>
      </c>
      <c r="I68" s="3">
        <v>9504</v>
      </c>
      <c r="K68" t="str">
        <f t="shared" si="11"/>
        <v>O</v>
      </c>
      <c r="O68">
        <v>398107</v>
      </c>
      <c r="P68">
        <v>897464</v>
      </c>
      <c r="Q68">
        <v>146143</v>
      </c>
      <c r="R68" s="3">
        <v>60591</v>
      </c>
      <c r="AE68">
        <f t="shared" si="12"/>
        <v>60591</v>
      </c>
      <c r="AF68">
        <v>398107</v>
      </c>
      <c r="AG68">
        <v>20453</v>
      </c>
      <c r="AH68">
        <v>19597</v>
      </c>
      <c r="AI68">
        <v>20677</v>
      </c>
      <c r="AJ68" s="2">
        <v>138187</v>
      </c>
      <c r="AL68">
        <v>398107</v>
      </c>
      <c r="AM68">
        <v>139066</v>
      </c>
      <c r="AN68">
        <v>77211</v>
      </c>
      <c r="AO68">
        <v>19581</v>
      </c>
      <c r="AP68">
        <v>11277</v>
      </c>
      <c r="AR68">
        <v>398107</v>
      </c>
      <c r="AS68">
        <v>6060215</v>
      </c>
      <c r="AT68">
        <v>3841392</v>
      </c>
      <c r="AU68">
        <v>678143</v>
      </c>
      <c r="AX68">
        <v>4719069</v>
      </c>
      <c r="AY68">
        <v>1098805</v>
      </c>
      <c r="AZ68">
        <v>516186</v>
      </c>
      <c r="BC68">
        <v>2802927</v>
      </c>
      <c r="BD68">
        <v>934332</v>
      </c>
      <c r="BE68">
        <v>366907</v>
      </c>
      <c r="BI68">
        <v>807597</v>
      </c>
      <c r="BJ68">
        <v>300786</v>
      </c>
      <c r="BK68">
        <v>181991</v>
      </c>
      <c r="BL68" s="3">
        <v>86910</v>
      </c>
      <c r="BN68">
        <v>749583</v>
      </c>
      <c r="BO68">
        <v>274180</v>
      </c>
      <c r="BP68">
        <v>128051</v>
      </c>
      <c r="BQ68">
        <v>90234</v>
      </c>
      <c r="BR68" s="9">
        <f t="shared" si="13"/>
        <v>86910</v>
      </c>
      <c r="BT68">
        <v>398107</v>
      </c>
      <c r="BU68">
        <v>850105</v>
      </c>
      <c r="BV68">
        <v>219173</v>
      </c>
      <c r="BW68">
        <v>16559</v>
      </c>
      <c r="BX68" s="3">
        <v>11122</v>
      </c>
      <c r="BY68">
        <v>139066</v>
      </c>
      <c r="BZ68">
        <v>77211</v>
      </c>
      <c r="CA68">
        <v>19581</v>
      </c>
      <c r="CB68" s="3">
        <v>11277</v>
      </c>
      <c r="CC68">
        <v>55457</v>
      </c>
      <c r="CD68">
        <v>56264</v>
      </c>
      <c r="CE68">
        <v>21901</v>
      </c>
      <c r="CF68" s="3">
        <v>11203</v>
      </c>
      <c r="CH68">
        <v>398107</v>
      </c>
      <c r="CI68" s="3">
        <v>16875</v>
      </c>
      <c r="CJ68">
        <v>17032</v>
      </c>
      <c r="CK68">
        <v>16875</v>
      </c>
      <c r="CL68">
        <v>852069</v>
      </c>
      <c r="CM68">
        <v>20453</v>
      </c>
      <c r="CN68" s="3">
        <v>19597</v>
      </c>
      <c r="CO68">
        <v>20677</v>
      </c>
      <c r="CP68" s="2">
        <v>138187</v>
      </c>
      <c r="CQ68">
        <v>21989</v>
      </c>
      <c r="CR68" s="3">
        <v>22087</v>
      </c>
      <c r="CS68">
        <v>21857</v>
      </c>
      <c r="CT68">
        <v>57196</v>
      </c>
      <c r="CW68" s="3">
        <v>60591</v>
      </c>
      <c r="CX68">
        <v>3841392</v>
      </c>
      <c r="CY68" s="3">
        <v>86910</v>
      </c>
    </row>
    <row r="69" spans="3:103" x14ac:dyDescent="0.3">
      <c r="C69">
        <v>10</v>
      </c>
      <c r="D69">
        <v>630957</v>
      </c>
      <c r="E69" s="3">
        <v>27039</v>
      </c>
      <c r="F69" s="3">
        <v>18293</v>
      </c>
      <c r="G69" s="3">
        <v>199980</v>
      </c>
      <c r="H69" s="3">
        <v>141080</v>
      </c>
      <c r="I69" s="3">
        <v>15050</v>
      </c>
      <c r="K69" t="str">
        <f t="shared" si="11"/>
        <v>O</v>
      </c>
      <c r="O69">
        <v>630957</v>
      </c>
      <c r="P69">
        <v>2289138</v>
      </c>
      <c r="Q69">
        <v>361445</v>
      </c>
      <c r="R69" s="3">
        <v>141080</v>
      </c>
      <c r="AE69">
        <f t="shared" si="12"/>
        <v>141080</v>
      </c>
      <c r="AF69">
        <v>630957</v>
      </c>
      <c r="AG69">
        <v>36830</v>
      </c>
      <c r="AH69">
        <v>31859</v>
      </c>
      <c r="AI69">
        <v>32312</v>
      </c>
      <c r="AJ69">
        <v>33028</v>
      </c>
      <c r="AL69">
        <v>630957</v>
      </c>
      <c r="AM69">
        <v>345764</v>
      </c>
      <c r="AN69">
        <v>187152</v>
      </c>
      <c r="AO69">
        <v>31516</v>
      </c>
      <c r="AP69">
        <v>18293</v>
      </c>
      <c r="AR69">
        <v>630957</v>
      </c>
      <c r="AS69">
        <v>15569412</v>
      </c>
      <c r="AT69">
        <v>9634583</v>
      </c>
      <c r="AU69">
        <v>1713120</v>
      </c>
      <c r="AX69" s="6"/>
      <c r="AY69">
        <v>2931831</v>
      </c>
      <c r="AZ69">
        <v>1316200</v>
      </c>
      <c r="BC69" s="6"/>
      <c r="BD69">
        <v>2551159</v>
      </c>
      <c r="BE69">
        <v>975708</v>
      </c>
      <c r="BI69">
        <v>2231696</v>
      </c>
      <c r="BJ69">
        <v>774573</v>
      </c>
      <c r="BK69">
        <v>505849</v>
      </c>
      <c r="BL69" s="3">
        <v>199980</v>
      </c>
      <c r="BN69">
        <v>2052624</v>
      </c>
      <c r="BO69">
        <v>679704</v>
      </c>
      <c r="BP69">
        <v>309598</v>
      </c>
      <c r="BQ69">
        <v>213477</v>
      </c>
      <c r="BR69" s="9">
        <f t="shared" si="13"/>
        <v>199980</v>
      </c>
      <c r="BT69">
        <v>630957</v>
      </c>
      <c r="BU69">
        <v>2193402</v>
      </c>
      <c r="BV69">
        <v>562842</v>
      </c>
      <c r="BW69">
        <v>26618</v>
      </c>
      <c r="BX69" s="3">
        <v>18407</v>
      </c>
      <c r="BY69">
        <v>345764</v>
      </c>
      <c r="BZ69">
        <v>187152</v>
      </c>
      <c r="CA69">
        <v>31516</v>
      </c>
      <c r="CB69" s="3">
        <v>18293</v>
      </c>
      <c r="CC69">
        <v>135780</v>
      </c>
      <c r="CD69">
        <v>136098</v>
      </c>
      <c r="CE69">
        <v>38271</v>
      </c>
      <c r="CF69" s="3">
        <v>18333</v>
      </c>
      <c r="CH69">
        <v>630957</v>
      </c>
      <c r="CI69" s="3">
        <v>27039</v>
      </c>
      <c r="CJ69">
        <v>27016</v>
      </c>
      <c r="CK69">
        <v>2180601</v>
      </c>
      <c r="CL69">
        <v>2187581</v>
      </c>
      <c r="CM69">
        <v>36830</v>
      </c>
      <c r="CN69" s="3">
        <v>31859</v>
      </c>
      <c r="CO69">
        <v>32312</v>
      </c>
      <c r="CP69">
        <v>33028</v>
      </c>
      <c r="CQ69">
        <v>40523</v>
      </c>
      <c r="CR69" s="3">
        <v>39532</v>
      </c>
      <c r="CS69">
        <v>39636</v>
      </c>
      <c r="CT69">
        <v>34994</v>
      </c>
      <c r="CW69" s="3">
        <v>141080</v>
      </c>
      <c r="CX69">
        <v>9634583</v>
      </c>
      <c r="CY69" s="3">
        <v>199980</v>
      </c>
    </row>
    <row r="70" spans="3:103" x14ac:dyDescent="0.3">
      <c r="C70">
        <v>11</v>
      </c>
      <c r="D70">
        <v>1000000</v>
      </c>
      <c r="E70" s="3">
        <v>52544</v>
      </c>
      <c r="F70" s="3">
        <v>40484</v>
      </c>
      <c r="G70" s="3">
        <v>2669452</v>
      </c>
      <c r="H70" s="3">
        <v>297581</v>
      </c>
      <c r="I70" s="3">
        <v>24209</v>
      </c>
      <c r="K70" t="str">
        <f t="shared" si="11"/>
        <v>O</v>
      </c>
      <c r="O70">
        <v>1000000</v>
      </c>
      <c r="P70" s="6" t="s">
        <v>33</v>
      </c>
      <c r="Q70">
        <v>912929</v>
      </c>
      <c r="R70" s="3">
        <v>297581</v>
      </c>
      <c r="AE70">
        <f t="shared" si="12"/>
        <v>297581</v>
      </c>
      <c r="AF70">
        <v>1000000</v>
      </c>
      <c r="AG70">
        <v>60081</v>
      </c>
      <c r="AH70">
        <v>58989</v>
      </c>
      <c r="AI70" s="2">
        <v>879231</v>
      </c>
      <c r="AJ70">
        <v>61008</v>
      </c>
      <c r="AL70">
        <v>1000000</v>
      </c>
      <c r="AM70">
        <v>870739</v>
      </c>
      <c r="AN70">
        <v>466171</v>
      </c>
      <c r="AO70">
        <v>55254</v>
      </c>
      <c r="AP70">
        <v>40484</v>
      </c>
      <c r="AR70">
        <v>1000000</v>
      </c>
      <c r="AS70" s="6"/>
      <c r="AT70" s="6"/>
      <c r="AU70" s="6"/>
      <c r="AX70" s="6"/>
      <c r="AY70" s="6"/>
      <c r="AZ70" s="6"/>
      <c r="BC70" s="6"/>
      <c r="BD70" s="6"/>
      <c r="BE70">
        <v>2669452</v>
      </c>
      <c r="BI70">
        <v>6377285</v>
      </c>
      <c r="BR70" s="9">
        <f t="shared" si="13"/>
        <v>2669452</v>
      </c>
      <c r="BT70">
        <v>1000000</v>
      </c>
      <c r="BU70">
        <v>5799337</v>
      </c>
      <c r="BV70">
        <v>1438040</v>
      </c>
      <c r="BW70">
        <v>51030</v>
      </c>
      <c r="BX70" s="3">
        <v>40869</v>
      </c>
      <c r="BY70">
        <v>870739</v>
      </c>
      <c r="BZ70">
        <v>466171</v>
      </c>
      <c r="CA70">
        <v>55254</v>
      </c>
      <c r="CB70" s="3">
        <v>40484</v>
      </c>
      <c r="CC70">
        <v>284846</v>
      </c>
      <c r="CD70">
        <v>273231</v>
      </c>
      <c r="CE70">
        <v>64949</v>
      </c>
      <c r="CF70" s="3">
        <v>40139</v>
      </c>
      <c r="CH70">
        <v>1000000</v>
      </c>
      <c r="CI70" s="3">
        <v>52544</v>
      </c>
      <c r="CJ70">
        <v>52635</v>
      </c>
      <c r="CK70">
        <v>5790773</v>
      </c>
      <c r="CL70">
        <v>56526</v>
      </c>
      <c r="CM70">
        <v>60081</v>
      </c>
      <c r="CN70" s="3">
        <v>58989</v>
      </c>
      <c r="CO70" s="2">
        <v>879231</v>
      </c>
      <c r="CP70">
        <v>61008</v>
      </c>
      <c r="CQ70">
        <v>65729</v>
      </c>
      <c r="CR70" s="3">
        <v>65231</v>
      </c>
      <c r="CS70">
        <v>68437</v>
      </c>
      <c r="CT70">
        <v>68294</v>
      </c>
      <c r="CW70" s="3">
        <v>297581</v>
      </c>
    </row>
    <row r="76" spans="3:103" x14ac:dyDescent="0.3">
      <c r="C76" t="s">
        <v>35</v>
      </c>
      <c r="D76" t="s">
        <v>0</v>
      </c>
      <c r="G76" t="s">
        <v>34</v>
      </c>
      <c r="H76" t="s">
        <v>0</v>
      </c>
    </row>
    <row r="77" spans="3:103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103" x14ac:dyDescent="0.3">
      <c r="C78">
        <v>15848</v>
      </c>
      <c r="D78">
        <f t="shared" ref="D78:D87" si="14">E46/1000</f>
        <v>1.101</v>
      </c>
      <c r="G78">
        <v>15848</v>
      </c>
      <c r="H78">
        <f t="shared" ref="H78:H87" si="15">E61/1000</f>
        <v>1.673</v>
      </c>
    </row>
    <row r="79" spans="3:103" x14ac:dyDescent="0.3">
      <c r="C79">
        <v>25118</v>
      </c>
      <c r="D79">
        <f t="shared" si="14"/>
        <v>1.627</v>
      </c>
      <c r="G79">
        <v>25118</v>
      </c>
      <c r="H79">
        <f t="shared" si="15"/>
        <v>4.1150000000000002</v>
      </c>
      <c r="L79" t="s">
        <v>51</v>
      </c>
      <c r="M79" t="s">
        <v>53</v>
      </c>
      <c r="O79" t="s">
        <v>51</v>
      </c>
      <c r="P79" t="s">
        <v>53</v>
      </c>
    </row>
    <row r="80" spans="3:103" x14ac:dyDescent="0.3">
      <c r="C80">
        <v>39810</v>
      </c>
      <c r="D80">
        <f t="shared" si="14"/>
        <v>2.3119999999999998</v>
      </c>
      <c r="G80">
        <v>39810</v>
      </c>
      <c r="H80">
        <f t="shared" si="15"/>
        <v>3.74</v>
      </c>
      <c r="L80">
        <v>10000</v>
      </c>
      <c r="M80">
        <f t="shared" ref="M80:M90" si="16">P45/1000</f>
        <v>0.85499999999999998</v>
      </c>
      <c r="O80">
        <v>10000</v>
      </c>
      <c r="P80">
        <f t="shared" ref="P80:P90" si="17">P60/1000</f>
        <v>1.6120000000000001</v>
      </c>
    </row>
    <row r="81" spans="3:16" x14ac:dyDescent="0.3">
      <c r="C81">
        <v>63095</v>
      </c>
      <c r="D81">
        <f t="shared" si="14"/>
        <v>3.2730000000000001</v>
      </c>
      <c r="G81">
        <v>63095</v>
      </c>
      <c r="H81">
        <f t="shared" si="15"/>
        <v>3.93</v>
      </c>
      <c r="L81">
        <v>15848</v>
      </c>
      <c r="M81">
        <f t="shared" si="16"/>
        <v>0.97899999999999998</v>
      </c>
      <c r="O81">
        <v>15848</v>
      </c>
      <c r="P81">
        <f t="shared" si="17"/>
        <v>2.4969999999999999</v>
      </c>
    </row>
    <row r="82" spans="3:16" x14ac:dyDescent="0.3">
      <c r="C82">
        <v>100000</v>
      </c>
      <c r="D82">
        <f t="shared" si="14"/>
        <v>4.96</v>
      </c>
      <c r="G82">
        <v>100000</v>
      </c>
      <c r="H82">
        <f t="shared" si="15"/>
        <v>11.795</v>
      </c>
      <c r="L82">
        <v>25118</v>
      </c>
      <c r="M82">
        <f t="shared" si="16"/>
        <v>1.4710000000000001</v>
      </c>
      <c r="O82">
        <v>25118</v>
      </c>
      <c r="P82">
        <f t="shared" si="17"/>
        <v>4.8739999999999997</v>
      </c>
    </row>
    <row r="83" spans="3:16" x14ac:dyDescent="0.3">
      <c r="C83">
        <v>158489</v>
      </c>
      <c r="D83">
        <f t="shared" si="14"/>
        <v>4.1150000000000002</v>
      </c>
      <c r="G83">
        <v>158489</v>
      </c>
      <c r="H83">
        <f t="shared" si="15"/>
        <v>9.5809999999999995</v>
      </c>
      <c r="L83">
        <v>39810</v>
      </c>
      <c r="M83">
        <f t="shared" si="16"/>
        <v>2.29</v>
      </c>
      <c r="O83">
        <v>39810</v>
      </c>
      <c r="P83">
        <f t="shared" si="17"/>
        <v>10.552</v>
      </c>
    </row>
    <row r="84" spans="3:16" x14ac:dyDescent="0.3">
      <c r="C84">
        <v>251188</v>
      </c>
      <c r="D84">
        <f t="shared" si="14"/>
        <v>5.8440000000000003</v>
      </c>
      <c r="G84">
        <v>251188</v>
      </c>
      <c r="H84">
        <f t="shared" si="15"/>
        <v>17.206</v>
      </c>
      <c r="L84">
        <v>63095</v>
      </c>
      <c r="M84">
        <f t="shared" si="16"/>
        <v>3.3039999999999998</v>
      </c>
      <c r="O84">
        <v>63095</v>
      </c>
      <c r="P84">
        <f t="shared" si="17"/>
        <v>24.443000000000001</v>
      </c>
    </row>
    <row r="85" spans="3:16" x14ac:dyDescent="0.3">
      <c r="C85">
        <v>398107</v>
      </c>
      <c r="D85">
        <f t="shared" si="14"/>
        <v>9.8000000000000007</v>
      </c>
      <c r="G85">
        <v>398107</v>
      </c>
      <c r="H85">
        <f t="shared" si="15"/>
        <v>16.875</v>
      </c>
      <c r="L85">
        <v>100000</v>
      </c>
      <c r="M85">
        <f t="shared" si="16"/>
        <v>5.9580000000000002</v>
      </c>
      <c r="O85">
        <v>100000</v>
      </c>
      <c r="P85">
        <f t="shared" si="17"/>
        <v>58.146999999999998</v>
      </c>
    </row>
    <row r="86" spans="3:16" x14ac:dyDescent="0.3">
      <c r="C86">
        <v>630957</v>
      </c>
      <c r="D86">
        <f t="shared" si="14"/>
        <v>15.44</v>
      </c>
      <c r="G86">
        <v>630957</v>
      </c>
      <c r="H86">
        <f t="shared" si="15"/>
        <v>27.039000000000001</v>
      </c>
      <c r="L86">
        <v>158489</v>
      </c>
      <c r="M86">
        <f t="shared" si="16"/>
        <v>10.500999999999999</v>
      </c>
      <c r="O86">
        <v>158489</v>
      </c>
      <c r="P86">
        <f t="shared" si="17"/>
        <v>142.44399999999999</v>
      </c>
    </row>
    <row r="87" spans="3:16" x14ac:dyDescent="0.3">
      <c r="C87">
        <v>1000000</v>
      </c>
      <c r="D87">
        <f t="shared" si="14"/>
        <v>23.823</v>
      </c>
      <c r="G87">
        <v>1000000</v>
      </c>
      <c r="H87">
        <f t="shared" si="15"/>
        <v>52.543999999999997</v>
      </c>
      <c r="L87">
        <v>251188</v>
      </c>
      <c r="M87">
        <f t="shared" si="16"/>
        <v>21.303999999999998</v>
      </c>
      <c r="O87">
        <v>251188</v>
      </c>
      <c r="P87">
        <f t="shared" si="17"/>
        <v>381.87700000000001</v>
      </c>
    </row>
    <row r="88" spans="3:16" x14ac:dyDescent="0.3">
      <c r="L88">
        <v>398107</v>
      </c>
      <c r="M88">
        <f t="shared" si="16"/>
        <v>43.872999999999998</v>
      </c>
      <c r="O88">
        <v>398107</v>
      </c>
      <c r="P88">
        <f t="shared" si="17"/>
        <v>897.46400000000006</v>
      </c>
    </row>
    <row r="89" spans="3:16" x14ac:dyDescent="0.3">
      <c r="L89">
        <v>630957</v>
      </c>
      <c r="M89">
        <f t="shared" si="16"/>
        <v>101.31699999999999</v>
      </c>
      <c r="O89">
        <v>630957</v>
      </c>
      <c r="P89">
        <f t="shared" si="17"/>
        <v>2289.1379999999999</v>
      </c>
    </row>
    <row r="90" spans="3:16" x14ac:dyDescent="0.3">
      <c r="C90" t="s">
        <v>35</v>
      </c>
      <c r="D90" t="s">
        <v>1</v>
      </c>
      <c r="G90" t="s">
        <v>34</v>
      </c>
      <c r="H90" t="s">
        <v>1</v>
      </c>
      <c r="L90">
        <v>1000000</v>
      </c>
      <c r="M90">
        <f t="shared" si="16"/>
        <v>243.93100000000001</v>
      </c>
      <c r="O90">
        <v>1000000</v>
      </c>
      <c r="P90" t="e">
        <f t="shared" si="17"/>
        <v>#VALUE!</v>
      </c>
    </row>
    <row r="91" spans="3:16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6" x14ac:dyDescent="0.3">
      <c r="C92">
        <v>15848</v>
      </c>
      <c r="D92">
        <f t="shared" ref="D92:D101" si="18">F46/1000</f>
        <v>0.67100000000000004</v>
      </c>
      <c r="G92">
        <v>15848</v>
      </c>
      <c r="H92">
        <f t="shared" ref="H92:H101" si="19">F61/1000</f>
        <v>0.73899999999999999</v>
      </c>
    </row>
    <row r="93" spans="3:16" x14ac:dyDescent="0.3">
      <c r="C93">
        <v>25118</v>
      </c>
      <c r="D93">
        <f t="shared" si="18"/>
        <v>0.88900000000000001</v>
      </c>
      <c r="G93">
        <v>25118</v>
      </c>
      <c r="H93">
        <f t="shared" si="19"/>
        <v>0.98499999999999999</v>
      </c>
      <c r="L93" t="s">
        <v>51</v>
      </c>
      <c r="M93" t="s">
        <v>54</v>
      </c>
      <c r="O93" t="s">
        <v>51</v>
      </c>
      <c r="P93" t="s">
        <v>54</v>
      </c>
    </row>
    <row r="94" spans="3:16" x14ac:dyDescent="0.3">
      <c r="C94">
        <v>39810</v>
      </c>
      <c r="D94">
        <f t="shared" si="18"/>
        <v>1.3129999999999999</v>
      </c>
      <c r="G94">
        <v>39810</v>
      </c>
      <c r="H94">
        <f t="shared" si="19"/>
        <v>1.444</v>
      </c>
      <c r="L94">
        <v>10000</v>
      </c>
      <c r="M94">
        <f t="shared" ref="M94:M104" si="20">Q45/1000</f>
        <v>1.145</v>
      </c>
      <c r="O94">
        <v>10000</v>
      </c>
      <c r="P94">
        <f t="shared" ref="P94:P104" si="21">Q60/1000</f>
        <v>1.2829999999999999</v>
      </c>
    </row>
    <row r="95" spans="3:16" x14ac:dyDescent="0.3">
      <c r="C95">
        <v>63095</v>
      </c>
      <c r="D95">
        <f t="shared" si="18"/>
        <v>2.0569999999999999</v>
      </c>
      <c r="G95">
        <v>63095</v>
      </c>
      <c r="H95">
        <f t="shared" si="19"/>
        <v>2.1760000000000002</v>
      </c>
      <c r="L95">
        <v>15848</v>
      </c>
      <c r="M95">
        <f t="shared" si="20"/>
        <v>1.2270000000000001</v>
      </c>
      <c r="O95">
        <v>15848</v>
      </c>
      <c r="P95">
        <f t="shared" si="21"/>
        <v>1.6839999999999999</v>
      </c>
    </row>
    <row r="96" spans="3:16" x14ac:dyDescent="0.3">
      <c r="C96">
        <v>100000</v>
      </c>
      <c r="D96">
        <f t="shared" si="18"/>
        <v>2.629</v>
      </c>
      <c r="G96">
        <v>100000</v>
      </c>
      <c r="H96">
        <f t="shared" si="19"/>
        <v>2.9319999999999999</v>
      </c>
      <c r="L96">
        <v>25118</v>
      </c>
      <c r="M96">
        <f t="shared" si="20"/>
        <v>1.5089999999999999</v>
      </c>
      <c r="O96">
        <v>25118</v>
      </c>
      <c r="P96">
        <f t="shared" si="21"/>
        <v>2.42</v>
      </c>
    </row>
    <row r="97" spans="3:16" x14ac:dyDescent="0.3">
      <c r="C97">
        <v>158489</v>
      </c>
      <c r="D97">
        <f t="shared" si="18"/>
        <v>4.0389999999999997</v>
      </c>
      <c r="G97">
        <v>158489</v>
      </c>
      <c r="H97">
        <f t="shared" si="19"/>
        <v>4.4039999999999999</v>
      </c>
      <c r="L97">
        <v>39810</v>
      </c>
      <c r="M97">
        <f t="shared" si="20"/>
        <v>2.6760000000000002</v>
      </c>
      <c r="O97">
        <v>39810</v>
      </c>
      <c r="P97">
        <f t="shared" si="21"/>
        <v>3.8460000000000001</v>
      </c>
    </row>
    <row r="98" spans="3:16" x14ac:dyDescent="0.3">
      <c r="C98">
        <v>251188</v>
      </c>
      <c r="D98">
        <f t="shared" si="18"/>
        <v>5.65</v>
      </c>
      <c r="G98">
        <v>251188</v>
      </c>
      <c r="H98">
        <f t="shared" si="19"/>
        <v>7.2409999999999997</v>
      </c>
      <c r="L98">
        <v>63095</v>
      </c>
      <c r="M98">
        <f t="shared" si="20"/>
        <v>3.8380000000000001</v>
      </c>
      <c r="O98">
        <v>63095</v>
      </c>
      <c r="P98">
        <f t="shared" si="21"/>
        <v>6.38</v>
      </c>
    </row>
    <row r="99" spans="3:16" x14ac:dyDescent="0.3">
      <c r="C99">
        <v>398107</v>
      </c>
      <c r="D99">
        <f t="shared" si="18"/>
        <v>9.5039999999999996</v>
      </c>
      <c r="G99">
        <v>398107</v>
      </c>
      <c r="H99">
        <f t="shared" si="19"/>
        <v>11.276999999999999</v>
      </c>
      <c r="L99">
        <v>100000</v>
      </c>
      <c r="M99">
        <f t="shared" si="20"/>
        <v>5.7610000000000001</v>
      </c>
      <c r="O99">
        <v>100000</v>
      </c>
      <c r="P99">
        <f t="shared" si="21"/>
        <v>13.085000000000001</v>
      </c>
    </row>
    <row r="100" spans="3:16" x14ac:dyDescent="0.3">
      <c r="C100">
        <v>630957</v>
      </c>
      <c r="D100">
        <f t="shared" si="18"/>
        <v>15.135999999999999</v>
      </c>
      <c r="G100">
        <v>630957</v>
      </c>
      <c r="H100">
        <f t="shared" si="19"/>
        <v>18.292999999999999</v>
      </c>
      <c r="L100">
        <v>158489</v>
      </c>
      <c r="M100">
        <f t="shared" si="20"/>
        <v>9.6080000000000005</v>
      </c>
      <c r="O100">
        <v>158489</v>
      </c>
      <c r="P100">
        <f t="shared" si="21"/>
        <v>26.097999999999999</v>
      </c>
    </row>
    <row r="101" spans="3:16" x14ac:dyDescent="0.3">
      <c r="C101">
        <v>1000000</v>
      </c>
      <c r="D101">
        <f t="shared" si="18"/>
        <v>23.751000000000001</v>
      </c>
      <c r="G101">
        <v>1000000</v>
      </c>
      <c r="H101">
        <f t="shared" si="19"/>
        <v>40.484000000000002</v>
      </c>
      <c r="L101">
        <v>251188</v>
      </c>
      <c r="M101">
        <f t="shared" si="20"/>
        <v>18.442</v>
      </c>
      <c r="O101">
        <v>251188</v>
      </c>
      <c r="P101">
        <f t="shared" si="21"/>
        <v>62.996000000000002</v>
      </c>
    </row>
    <row r="102" spans="3:16" x14ac:dyDescent="0.3">
      <c r="L102">
        <v>398107</v>
      </c>
      <c r="M102">
        <f t="shared" si="20"/>
        <v>37.258000000000003</v>
      </c>
      <c r="O102">
        <v>398107</v>
      </c>
      <c r="P102">
        <f t="shared" si="21"/>
        <v>146.143</v>
      </c>
    </row>
    <row r="103" spans="3:16" x14ac:dyDescent="0.3">
      <c r="L103">
        <v>630957</v>
      </c>
      <c r="M103">
        <f t="shared" si="20"/>
        <v>78.070999999999998</v>
      </c>
      <c r="O103">
        <v>630957</v>
      </c>
      <c r="P103">
        <f t="shared" si="21"/>
        <v>361.44499999999999</v>
      </c>
    </row>
    <row r="104" spans="3:16" x14ac:dyDescent="0.3">
      <c r="C104" t="s">
        <v>35</v>
      </c>
      <c r="D104" t="s">
        <v>2</v>
      </c>
      <c r="G104" t="s">
        <v>34</v>
      </c>
      <c r="H104" t="s">
        <v>2</v>
      </c>
      <c r="L104">
        <v>1000000</v>
      </c>
      <c r="M104">
        <f t="shared" si="20"/>
        <v>181.77199999999999</v>
      </c>
      <c r="O104">
        <v>1000000</v>
      </c>
      <c r="P104">
        <f t="shared" si="21"/>
        <v>912.92899999999997</v>
      </c>
    </row>
    <row r="105" spans="3:16" x14ac:dyDescent="0.3">
      <c r="C105">
        <v>10000</v>
      </c>
      <c r="D105">
        <f>G45/1000</f>
        <v>0.8</v>
      </c>
      <c r="G105">
        <v>10000</v>
      </c>
      <c r="H105">
        <f>G60/1000</f>
        <v>0.94899999999999995</v>
      </c>
    </row>
    <row r="106" spans="3:16" x14ac:dyDescent="0.3">
      <c r="C106">
        <v>15848</v>
      </c>
      <c r="D106">
        <f t="shared" ref="D106:D115" si="22">G46/1000</f>
        <v>1.081</v>
      </c>
      <c r="G106">
        <v>15848</v>
      </c>
      <c r="H106">
        <f t="shared" ref="H106:H115" si="23">G61/1000</f>
        <v>1.2749999999999999</v>
      </c>
    </row>
    <row r="107" spans="3:16" x14ac:dyDescent="0.3">
      <c r="C107">
        <v>25118</v>
      </c>
      <c r="D107">
        <f t="shared" si="22"/>
        <v>1.7090000000000001</v>
      </c>
      <c r="G107">
        <v>25118</v>
      </c>
      <c r="H107">
        <f t="shared" si="23"/>
        <v>2.0150000000000001</v>
      </c>
      <c r="L107" t="s">
        <v>51</v>
      </c>
      <c r="M107" t="s">
        <v>55</v>
      </c>
      <c r="O107" t="s">
        <v>51</v>
      </c>
      <c r="P107" t="s">
        <v>55</v>
      </c>
    </row>
    <row r="108" spans="3:16" x14ac:dyDescent="0.3">
      <c r="C108">
        <v>39810</v>
      </c>
      <c r="D108">
        <f t="shared" si="22"/>
        <v>2.3410000000000002</v>
      </c>
      <c r="G108">
        <v>39810</v>
      </c>
      <c r="H108">
        <f t="shared" si="23"/>
        <v>3.153</v>
      </c>
      <c r="L108">
        <v>10000</v>
      </c>
      <c r="M108">
        <f t="shared" ref="M108:M118" si="24">R45/1000</f>
        <v>0.88400000000000001</v>
      </c>
      <c r="O108">
        <v>10000</v>
      </c>
      <c r="P108">
        <f t="shared" ref="P108:P118" si="25">R60/1000</f>
        <v>1.3129999999999999</v>
      </c>
    </row>
    <row r="109" spans="3:16" x14ac:dyDescent="0.3">
      <c r="C109">
        <v>63095</v>
      </c>
      <c r="D109">
        <f t="shared" si="22"/>
        <v>3.2240000000000002</v>
      </c>
      <c r="G109">
        <v>63095</v>
      </c>
      <c r="H109">
        <f t="shared" si="23"/>
        <v>5.1719999999999997</v>
      </c>
      <c r="L109">
        <v>15848</v>
      </c>
      <c r="M109">
        <f t="shared" si="24"/>
        <v>1.5029999999999999</v>
      </c>
      <c r="O109">
        <v>15848</v>
      </c>
      <c r="P109">
        <f t="shared" si="25"/>
        <v>1.714</v>
      </c>
    </row>
    <row r="110" spans="3:16" x14ac:dyDescent="0.3">
      <c r="C110">
        <v>100000</v>
      </c>
      <c r="D110">
        <f t="shared" si="22"/>
        <v>5.1879999999999997</v>
      </c>
      <c r="G110">
        <v>100000</v>
      </c>
      <c r="H110">
        <f t="shared" si="23"/>
        <v>9.0739999999999998</v>
      </c>
      <c r="L110">
        <v>25118</v>
      </c>
      <c r="M110">
        <f t="shared" si="24"/>
        <v>2.016</v>
      </c>
      <c r="O110">
        <v>25118</v>
      </c>
      <c r="P110">
        <f t="shared" si="25"/>
        <v>1.796</v>
      </c>
    </row>
    <row r="111" spans="3:16" x14ac:dyDescent="0.3">
      <c r="C111">
        <v>158489</v>
      </c>
      <c r="D111">
        <f t="shared" si="22"/>
        <v>8.9570000000000007</v>
      </c>
      <c r="G111">
        <v>158489</v>
      </c>
      <c r="H111">
        <f t="shared" si="23"/>
        <v>17.045000000000002</v>
      </c>
      <c r="L111">
        <v>39810</v>
      </c>
      <c r="M111">
        <f t="shared" si="24"/>
        <v>2.6429999999999998</v>
      </c>
      <c r="O111">
        <v>39810</v>
      </c>
      <c r="P111">
        <f t="shared" si="25"/>
        <v>3.1970000000000001</v>
      </c>
    </row>
    <row r="112" spans="3:16" x14ac:dyDescent="0.3">
      <c r="C112">
        <v>251188</v>
      </c>
      <c r="D112">
        <f t="shared" si="22"/>
        <v>15.39</v>
      </c>
      <c r="G112">
        <v>251188</v>
      </c>
      <c r="H112">
        <f t="shared" si="23"/>
        <v>34.448</v>
      </c>
      <c r="L112">
        <v>63095</v>
      </c>
      <c r="M112">
        <f t="shared" si="24"/>
        <v>3.2290000000000001</v>
      </c>
      <c r="O112">
        <v>63095</v>
      </c>
      <c r="P112">
        <f t="shared" si="25"/>
        <v>4.6390000000000002</v>
      </c>
    </row>
    <row r="113" spans="3:16" x14ac:dyDescent="0.3">
      <c r="C113">
        <v>398107</v>
      </c>
      <c r="D113">
        <f t="shared" si="22"/>
        <v>31.141999999999999</v>
      </c>
      <c r="G113">
        <v>398107</v>
      </c>
      <c r="H113">
        <f t="shared" si="23"/>
        <v>86.91</v>
      </c>
      <c r="L113">
        <v>100000</v>
      </c>
      <c r="M113">
        <f t="shared" si="24"/>
        <v>4.5460000000000003</v>
      </c>
      <c r="O113">
        <v>100000</v>
      </c>
      <c r="P113">
        <f t="shared" si="25"/>
        <v>6.9820000000000002</v>
      </c>
    </row>
    <row r="114" spans="3:16" x14ac:dyDescent="0.3">
      <c r="C114">
        <v>630957</v>
      </c>
      <c r="D114">
        <f t="shared" si="22"/>
        <v>71.334000000000003</v>
      </c>
      <c r="G114">
        <v>630957</v>
      </c>
      <c r="H114">
        <f t="shared" si="23"/>
        <v>199.98</v>
      </c>
      <c r="L114">
        <v>158489</v>
      </c>
      <c r="M114">
        <f t="shared" si="24"/>
        <v>6.6829999999999998</v>
      </c>
      <c r="O114">
        <v>158489</v>
      </c>
      <c r="P114">
        <f t="shared" si="25"/>
        <v>13.86</v>
      </c>
    </row>
    <row r="115" spans="3:16" x14ac:dyDescent="0.3">
      <c r="C115">
        <v>1000000</v>
      </c>
      <c r="D115">
        <f t="shared" si="22"/>
        <v>161.13499999999999</v>
      </c>
      <c r="G115">
        <v>1000000</v>
      </c>
      <c r="H115">
        <f t="shared" si="23"/>
        <v>2669.4520000000002</v>
      </c>
      <c r="L115">
        <v>251188</v>
      </c>
      <c r="M115">
        <f t="shared" si="24"/>
        <v>10.128</v>
      </c>
      <c r="O115">
        <v>251188</v>
      </c>
      <c r="P115">
        <f t="shared" si="25"/>
        <v>28.512</v>
      </c>
    </row>
    <row r="116" spans="3:16" x14ac:dyDescent="0.3">
      <c r="L116">
        <v>398107</v>
      </c>
      <c r="M116">
        <f t="shared" si="24"/>
        <v>16.998999999999999</v>
      </c>
      <c r="O116">
        <v>398107</v>
      </c>
      <c r="P116">
        <f t="shared" si="25"/>
        <v>60.591000000000001</v>
      </c>
    </row>
    <row r="117" spans="3:16" x14ac:dyDescent="0.3">
      <c r="L117">
        <v>630957</v>
      </c>
      <c r="M117">
        <f t="shared" si="24"/>
        <v>25.841000000000001</v>
      </c>
      <c r="O117">
        <v>630957</v>
      </c>
      <c r="P117">
        <f t="shared" si="25"/>
        <v>141.08000000000001</v>
      </c>
    </row>
    <row r="118" spans="3:16" x14ac:dyDescent="0.3">
      <c r="C118" t="s">
        <v>35</v>
      </c>
      <c r="D118" t="s">
        <v>3</v>
      </c>
      <c r="G118" t="s">
        <v>34</v>
      </c>
      <c r="H118" t="s">
        <v>3</v>
      </c>
      <c r="L118">
        <v>1000000</v>
      </c>
      <c r="M118">
        <f t="shared" si="24"/>
        <v>51.381</v>
      </c>
      <c r="O118">
        <v>1000000</v>
      </c>
      <c r="P118">
        <f t="shared" si="25"/>
        <v>297.58100000000002</v>
      </c>
    </row>
    <row r="119" spans="3:16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6" x14ac:dyDescent="0.3">
      <c r="C120">
        <v>15848</v>
      </c>
      <c r="D120">
        <f t="shared" ref="D120:D129" si="26">H46/1000</f>
        <v>1.5029999999999999</v>
      </c>
      <c r="G120">
        <v>15848</v>
      </c>
      <c r="H120">
        <f t="shared" ref="H120:H129" si="27">H61/1000</f>
        <v>1.714</v>
      </c>
    </row>
    <row r="121" spans="3:16" x14ac:dyDescent="0.3">
      <c r="C121">
        <v>25118</v>
      </c>
      <c r="D121">
        <f t="shared" si="26"/>
        <v>2.016</v>
      </c>
      <c r="G121">
        <v>25118</v>
      </c>
      <c r="H121">
        <f t="shared" si="27"/>
        <v>1.796</v>
      </c>
    </row>
    <row r="122" spans="3:16" x14ac:dyDescent="0.3">
      <c r="C122">
        <v>39810</v>
      </c>
      <c r="D122">
        <f t="shared" si="26"/>
        <v>2.6429999999999998</v>
      </c>
      <c r="G122">
        <v>39810</v>
      </c>
      <c r="H122">
        <f t="shared" si="27"/>
        <v>3.1970000000000001</v>
      </c>
    </row>
    <row r="123" spans="3:16" x14ac:dyDescent="0.3">
      <c r="C123">
        <v>63095</v>
      </c>
      <c r="D123">
        <f t="shared" si="26"/>
        <v>3.2290000000000001</v>
      </c>
      <c r="G123">
        <v>63095</v>
      </c>
      <c r="H123">
        <f t="shared" si="27"/>
        <v>4.6390000000000002</v>
      </c>
    </row>
    <row r="124" spans="3:16" x14ac:dyDescent="0.3">
      <c r="C124">
        <v>100000</v>
      </c>
      <c r="D124">
        <f t="shared" si="26"/>
        <v>4.5460000000000003</v>
      </c>
      <c r="G124">
        <v>100000</v>
      </c>
      <c r="H124">
        <f t="shared" si="27"/>
        <v>6.9820000000000002</v>
      </c>
    </row>
    <row r="125" spans="3:16" x14ac:dyDescent="0.3">
      <c r="C125">
        <v>158489</v>
      </c>
      <c r="D125">
        <f t="shared" si="26"/>
        <v>6.6829999999999998</v>
      </c>
      <c r="G125">
        <v>158489</v>
      </c>
      <c r="H125">
        <f t="shared" si="27"/>
        <v>13.86</v>
      </c>
    </row>
    <row r="126" spans="3:16" x14ac:dyDescent="0.3">
      <c r="C126">
        <v>251188</v>
      </c>
      <c r="D126">
        <f t="shared" si="26"/>
        <v>10.128</v>
      </c>
      <c r="G126">
        <v>251188</v>
      </c>
      <c r="H126">
        <f t="shared" si="27"/>
        <v>28.512</v>
      </c>
    </row>
    <row r="127" spans="3:16" x14ac:dyDescent="0.3">
      <c r="C127">
        <v>398107</v>
      </c>
      <c r="D127">
        <f t="shared" si="26"/>
        <v>16.998999999999999</v>
      </c>
      <c r="G127">
        <v>398107</v>
      </c>
      <c r="H127">
        <f t="shared" si="27"/>
        <v>60.591000000000001</v>
      </c>
    </row>
    <row r="128" spans="3:16" x14ac:dyDescent="0.3">
      <c r="C128">
        <v>630957</v>
      </c>
      <c r="D128">
        <f t="shared" si="26"/>
        <v>25.841000000000001</v>
      </c>
      <c r="G128">
        <v>630957</v>
      </c>
      <c r="H128">
        <f t="shared" si="27"/>
        <v>141.08000000000001</v>
      </c>
    </row>
    <row r="129" spans="3:8" x14ac:dyDescent="0.3">
      <c r="C129">
        <v>1000000</v>
      </c>
      <c r="D129">
        <f t="shared" si="26"/>
        <v>51.381</v>
      </c>
      <c r="G129">
        <v>1000000</v>
      </c>
      <c r="H129">
        <f t="shared" si="27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8">I46/1000</f>
        <v>0.56999999999999995</v>
      </c>
      <c r="G134">
        <v>15848</v>
      </c>
      <c r="H134">
        <f t="shared" ref="H134:H143" si="29">I61/1000</f>
        <v>0.70499999999999996</v>
      </c>
    </row>
    <row r="135" spans="3:8" x14ac:dyDescent="0.3">
      <c r="C135">
        <v>25118</v>
      </c>
      <c r="D135">
        <f t="shared" si="28"/>
        <v>0.78600000000000003</v>
      </c>
      <c r="G135">
        <v>25118</v>
      </c>
      <c r="H135">
        <f t="shared" si="29"/>
        <v>0.88</v>
      </c>
    </row>
    <row r="136" spans="3:8" x14ac:dyDescent="0.3">
      <c r="C136">
        <v>39810</v>
      </c>
      <c r="D136">
        <f t="shared" si="28"/>
        <v>1.06</v>
      </c>
      <c r="G136">
        <v>39810</v>
      </c>
      <c r="H136">
        <f t="shared" si="29"/>
        <v>1.26</v>
      </c>
    </row>
    <row r="137" spans="3:8" x14ac:dyDescent="0.3">
      <c r="C137">
        <v>63095</v>
      </c>
      <c r="D137">
        <f t="shared" si="28"/>
        <v>1.4279999999999999</v>
      </c>
      <c r="G137">
        <v>63095</v>
      </c>
      <c r="H137">
        <f t="shared" si="29"/>
        <v>1.9059999999999999</v>
      </c>
    </row>
    <row r="138" spans="3:8" x14ac:dyDescent="0.3">
      <c r="C138">
        <v>100000</v>
      </c>
      <c r="D138">
        <f t="shared" si="28"/>
        <v>2.181</v>
      </c>
      <c r="G138">
        <v>100000</v>
      </c>
      <c r="H138">
        <f t="shared" si="29"/>
        <v>2.6139999999999999</v>
      </c>
    </row>
    <row r="139" spans="3:8" x14ac:dyDescent="0.3">
      <c r="C139">
        <v>158489</v>
      </c>
      <c r="D139">
        <f t="shared" si="28"/>
        <v>2.9910000000000001</v>
      </c>
      <c r="G139">
        <v>158489</v>
      </c>
      <c r="H139">
        <f t="shared" si="29"/>
        <v>3.8319999999999999</v>
      </c>
    </row>
    <row r="140" spans="3:8" x14ac:dyDescent="0.3">
      <c r="C140">
        <v>251188</v>
      </c>
      <c r="D140">
        <f t="shared" si="28"/>
        <v>4.6680000000000001</v>
      </c>
      <c r="G140">
        <v>251188</v>
      </c>
      <c r="H140">
        <f t="shared" si="29"/>
        <v>5.6360000000000001</v>
      </c>
    </row>
    <row r="141" spans="3:8" x14ac:dyDescent="0.3">
      <c r="C141">
        <v>398107</v>
      </c>
      <c r="D141">
        <f t="shared" si="28"/>
        <v>7.2460000000000004</v>
      </c>
      <c r="G141">
        <v>398107</v>
      </c>
      <c r="H141">
        <f t="shared" si="29"/>
        <v>9.5039999999999996</v>
      </c>
    </row>
    <row r="142" spans="3:8" x14ac:dyDescent="0.3">
      <c r="C142">
        <v>630957</v>
      </c>
      <c r="D142">
        <f t="shared" si="28"/>
        <v>11.122999999999999</v>
      </c>
      <c r="G142">
        <v>630957</v>
      </c>
      <c r="H142">
        <f t="shared" si="29"/>
        <v>15.05</v>
      </c>
    </row>
    <row r="143" spans="3:8" x14ac:dyDescent="0.3">
      <c r="C143">
        <v>1000000</v>
      </c>
      <c r="D143">
        <f t="shared" si="28"/>
        <v>17.908999999999999</v>
      </c>
      <c r="G143">
        <v>1000000</v>
      </c>
      <c r="H143">
        <f t="shared" si="29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B206"/>
  <sheetViews>
    <sheetView topLeftCell="J70" zoomScale="115" zoomScaleNormal="115" workbookViewId="0">
      <selection activeCell="I76" sqref="I76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106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106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106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4" spans="3:106" x14ac:dyDescent="0.3">
      <c r="R44" t="s">
        <v>52</v>
      </c>
      <c r="AP44" t="s">
        <v>39</v>
      </c>
    </row>
    <row r="45" spans="3:106" x14ac:dyDescent="0.3">
      <c r="R45" t="s">
        <v>69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  <c r="Y45">
        <v>2</v>
      </c>
      <c r="Z45">
        <v>2</v>
      </c>
      <c r="AA45">
        <v>2</v>
      </c>
      <c r="AB45">
        <v>2</v>
      </c>
      <c r="AC45">
        <v>3</v>
      </c>
      <c r="AD45">
        <v>3</v>
      </c>
      <c r="AE45">
        <v>3</v>
      </c>
      <c r="AF45">
        <v>3</v>
      </c>
      <c r="AG45">
        <v>3</v>
      </c>
      <c r="AP45" t="s">
        <v>63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CB45" t="s">
        <v>1</v>
      </c>
      <c r="CC45" t="s">
        <v>53</v>
      </c>
      <c r="CG45" t="s">
        <v>56</v>
      </c>
      <c r="CK45" t="s">
        <v>57</v>
      </c>
      <c r="CP45" t="s">
        <v>59</v>
      </c>
      <c r="CQ45">
        <v>1</v>
      </c>
      <c r="CR45">
        <v>1</v>
      </c>
      <c r="CS45">
        <v>1</v>
      </c>
      <c r="CT45">
        <v>1</v>
      </c>
      <c r="CU45">
        <v>2</v>
      </c>
      <c r="CV45">
        <v>2</v>
      </c>
      <c r="CW45">
        <v>2</v>
      </c>
      <c r="CX45">
        <v>2</v>
      </c>
      <c r="CY45">
        <v>3</v>
      </c>
      <c r="CZ45">
        <v>3</v>
      </c>
      <c r="DA45">
        <v>3</v>
      </c>
      <c r="DB45">
        <v>3</v>
      </c>
    </row>
    <row r="46" spans="3:106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K46" t="s">
        <v>77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70</v>
      </c>
      <c r="S46">
        <v>1</v>
      </c>
      <c r="T46">
        <v>2</v>
      </c>
      <c r="U46">
        <v>3</v>
      </c>
      <c r="V46">
        <v>4</v>
      </c>
      <c r="W46">
        <v>5</v>
      </c>
      <c r="X46">
        <v>1</v>
      </c>
      <c r="Y46">
        <v>2</v>
      </c>
      <c r="Z46">
        <v>3</v>
      </c>
      <c r="AA46">
        <v>4</v>
      </c>
      <c r="AB46">
        <v>5</v>
      </c>
      <c r="AC46">
        <v>1</v>
      </c>
      <c r="AD46">
        <v>2</v>
      </c>
      <c r="AE46">
        <v>3</v>
      </c>
      <c r="AF46">
        <v>4</v>
      </c>
      <c r="AG46">
        <v>5</v>
      </c>
      <c r="AH46" t="s">
        <v>81</v>
      </c>
      <c r="AJ46" t="s">
        <v>38</v>
      </c>
      <c r="AK46">
        <v>3</v>
      </c>
      <c r="AL46">
        <v>10</v>
      </c>
      <c r="AM46">
        <v>30</v>
      </c>
      <c r="AN46">
        <v>100</v>
      </c>
      <c r="AP46" t="s">
        <v>62</v>
      </c>
      <c r="AQ46">
        <v>1</v>
      </c>
      <c r="AR46">
        <v>2</v>
      </c>
      <c r="AS46">
        <v>3</v>
      </c>
      <c r="AT46">
        <v>4</v>
      </c>
      <c r="AU46">
        <v>5</v>
      </c>
      <c r="AV46">
        <v>6</v>
      </c>
      <c r="AW46">
        <v>7</v>
      </c>
      <c r="AX46">
        <v>1</v>
      </c>
      <c r="AY46">
        <v>2</v>
      </c>
      <c r="AZ46">
        <v>3</v>
      </c>
      <c r="BA46">
        <v>4</v>
      </c>
      <c r="BB46">
        <v>5</v>
      </c>
      <c r="BC46">
        <v>6</v>
      </c>
      <c r="BD46">
        <v>7</v>
      </c>
      <c r="BE46">
        <v>1</v>
      </c>
      <c r="BF46">
        <v>2</v>
      </c>
      <c r="BG46">
        <v>3</v>
      </c>
      <c r="BH46">
        <v>4</v>
      </c>
      <c r="BI46">
        <v>5</v>
      </c>
      <c r="BJ46">
        <v>6</v>
      </c>
      <c r="BK46">
        <v>7</v>
      </c>
      <c r="BL46">
        <v>1</v>
      </c>
      <c r="BM46">
        <v>2</v>
      </c>
      <c r="BN46">
        <v>3</v>
      </c>
      <c r="BO46">
        <v>4</v>
      </c>
      <c r="BP46">
        <v>5</v>
      </c>
      <c r="BQ46">
        <v>6</v>
      </c>
      <c r="BR46">
        <v>7</v>
      </c>
      <c r="BS46">
        <v>1</v>
      </c>
      <c r="BT46">
        <v>2</v>
      </c>
      <c r="BU46">
        <v>3</v>
      </c>
      <c r="BV46">
        <v>4</v>
      </c>
      <c r="BW46">
        <v>5</v>
      </c>
      <c r="BX46">
        <v>6</v>
      </c>
      <c r="BY46">
        <v>7</v>
      </c>
      <c r="BZ46" t="s">
        <v>66</v>
      </c>
      <c r="CC46">
        <v>3</v>
      </c>
      <c r="CD46">
        <v>10</v>
      </c>
      <c r="CE46">
        <v>30</v>
      </c>
      <c r="CF46">
        <v>100</v>
      </c>
      <c r="CG46">
        <v>3</v>
      </c>
      <c r="CH46">
        <v>10</v>
      </c>
      <c r="CI46">
        <v>30</v>
      </c>
      <c r="CJ46">
        <v>100</v>
      </c>
      <c r="CK46">
        <v>3</v>
      </c>
      <c r="CL46">
        <v>10</v>
      </c>
      <c r="CM46">
        <v>30</v>
      </c>
      <c r="CN46">
        <v>100</v>
      </c>
      <c r="CQ46">
        <v>1E-3</v>
      </c>
      <c r="CR46">
        <v>3.0000000000000001E-3</v>
      </c>
      <c r="CS46">
        <v>0.01</v>
      </c>
      <c r="CT46">
        <v>0.03</v>
      </c>
      <c r="CU46">
        <v>1E-3</v>
      </c>
      <c r="CV46">
        <v>3.0000000000000001E-3</v>
      </c>
      <c r="CW46">
        <v>0.01</v>
      </c>
      <c r="CX46">
        <v>0.03</v>
      </c>
      <c r="CY46">
        <v>1E-3</v>
      </c>
      <c r="CZ46">
        <v>3.0000000000000001E-3</v>
      </c>
      <c r="DA46">
        <v>0.01</v>
      </c>
      <c r="DB46">
        <v>0.03</v>
      </c>
    </row>
    <row r="47" spans="3:106" x14ac:dyDescent="0.3">
      <c r="C47">
        <v>1</v>
      </c>
      <c r="D47">
        <v>10000</v>
      </c>
      <c r="E47" s="3">
        <v>1764</v>
      </c>
      <c r="F47" s="3">
        <v>1474</v>
      </c>
      <c r="G47" s="3">
        <v>1376</v>
      </c>
      <c r="H47" s="3">
        <v>1558</v>
      </c>
      <c r="I47" s="3">
        <v>1860</v>
      </c>
      <c r="K47" t="str">
        <f>IF(G47&gt;H47,"O","X")</f>
        <v>X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>
        <v>1558</v>
      </c>
      <c r="T47">
        <v>1707</v>
      </c>
      <c r="U47">
        <v>1914</v>
      </c>
      <c r="V47">
        <v>2566</v>
      </c>
      <c r="W47">
        <v>2760</v>
      </c>
      <c r="X47" s="3">
        <v>1555</v>
      </c>
      <c r="Y47">
        <v>1791</v>
      </c>
      <c r="Z47">
        <v>1913</v>
      </c>
      <c r="AA47">
        <v>2620</v>
      </c>
      <c r="AB47">
        <v>2994</v>
      </c>
      <c r="AC47">
        <v>1562</v>
      </c>
      <c r="AD47">
        <v>1988</v>
      </c>
      <c r="AE47">
        <v>1984</v>
      </c>
      <c r="AF47">
        <v>2485</v>
      </c>
      <c r="AG47">
        <v>2935</v>
      </c>
      <c r="AH47">
        <f>MIN(S47:AG47)</f>
        <v>1555</v>
      </c>
      <c r="AJ47">
        <v>10000</v>
      </c>
      <c r="AK47">
        <v>1684</v>
      </c>
      <c r="AL47">
        <v>1694</v>
      </c>
      <c r="AM47">
        <v>1652</v>
      </c>
      <c r="AN47">
        <v>1814</v>
      </c>
      <c r="AP47">
        <v>10000</v>
      </c>
      <c r="AQ47" s="3">
        <v>1282</v>
      </c>
      <c r="AR47">
        <v>1305</v>
      </c>
      <c r="AS47">
        <v>1376</v>
      </c>
      <c r="AT47">
        <v>1476</v>
      </c>
      <c r="AU47">
        <v>1517</v>
      </c>
      <c r="AV47">
        <v>1717</v>
      </c>
      <c r="AW47">
        <v>2184</v>
      </c>
      <c r="AX47">
        <v>1314</v>
      </c>
      <c r="AY47">
        <v>1355</v>
      </c>
      <c r="AZ47">
        <v>1372</v>
      </c>
      <c r="BA47">
        <v>1566</v>
      </c>
      <c r="BB47">
        <v>1955</v>
      </c>
      <c r="BC47">
        <v>2084</v>
      </c>
      <c r="BD47">
        <v>2335</v>
      </c>
      <c r="BE47">
        <v>1434</v>
      </c>
      <c r="BF47">
        <v>1320</v>
      </c>
      <c r="BG47">
        <v>1762</v>
      </c>
      <c r="BH47">
        <v>1788</v>
      </c>
      <c r="BI47">
        <v>1975</v>
      </c>
      <c r="BJ47">
        <v>2328</v>
      </c>
      <c r="BK47">
        <v>2350</v>
      </c>
      <c r="BL47">
        <v>1362</v>
      </c>
      <c r="BM47">
        <v>1418</v>
      </c>
      <c r="BN47">
        <v>1567</v>
      </c>
      <c r="BO47">
        <v>1839</v>
      </c>
      <c r="BP47">
        <v>2017</v>
      </c>
      <c r="BQ47">
        <v>2373</v>
      </c>
      <c r="BR47">
        <v>2452</v>
      </c>
      <c r="BS47">
        <v>1413</v>
      </c>
      <c r="BT47">
        <v>1503</v>
      </c>
      <c r="BU47">
        <v>1774</v>
      </c>
      <c r="BV47">
        <v>1851</v>
      </c>
      <c r="BW47">
        <v>1893</v>
      </c>
      <c r="BX47">
        <v>2404</v>
      </c>
      <c r="BY47">
        <v>2302</v>
      </c>
      <c r="BZ47">
        <f>MIN(AQ47:BY47)</f>
        <v>1282</v>
      </c>
      <c r="CB47">
        <v>10000</v>
      </c>
      <c r="CC47">
        <v>1630</v>
      </c>
      <c r="CD47">
        <v>1551</v>
      </c>
      <c r="CE47">
        <v>1548</v>
      </c>
      <c r="CF47">
        <v>1474</v>
      </c>
      <c r="CG47">
        <v>1684</v>
      </c>
      <c r="CH47">
        <v>1694</v>
      </c>
      <c r="CI47">
        <v>1652</v>
      </c>
      <c r="CJ47">
        <v>1814</v>
      </c>
      <c r="CK47">
        <v>2207</v>
      </c>
      <c r="CL47">
        <v>2134</v>
      </c>
      <c r="CM47">
        <v>2046</v>
      </c>
      <c r="CN47">
        <v>1872</v>
      </c>
      <c r="CP47">
        <v>10000</v>
      </c>
      <c r="CQ47">
        <v>1828</v>
      </c>
      <c r="CR47">
        <v>1764</v>
      </c>
      <c r="CS47">
        <v>1827</v>
      </c>
      <c r="CT47">
        <v>1846</v>
      </c>
      <c r="CU47">
        <v>2017</v>
      </c>
      <c r="CV47">
        <v>2099</v>
      </c>
      <c r="CW47">
        <v>1951</v>
      </c>
      <c r="CX47">
        <v>2065</v>
      </c>
      <c r="CY47">
        <v>2486</v>
      </c>
      <c r="CZ47">
        <v>2683</v>
      </c>
      <c r="DA47">
        <v>2301</v>
      </c>
      <c r="DB47">
        <v>2311</v>
      </c>
    </row>
    <row r="48" spans="3:106" x14ac:dyDescent="0.3">
      <c r="C48">
        <v>2</v>
      </c>
      <c r="D48">
        <v>15820</v>
      </c>
      <c r="E48" s="3">
        <v>2113</v>
      </c>
      <c r="F48" s="3">
        <v>1762</v>
      </c>
      <c r="G48" s="3">
        <v>1474</v>
      </c>
      <c r="H48" s="3">
        <v>1689</v>
      </c>
      <c r="I48" s="3">
        <v>1941</v>
      </c>
      <c r="K48" t="str">
        <f t="shared" ref="K48:K57" si="2">IF(G48&gt;H48,"O","X")</f>
        <v>X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 s="3">
        <v>1689</v>
      </c>
      <c r="T48">
        <v>1907</v>
      </c>
      <c r="U48">
        <v>2366</v>
      </c>
      <c r="V48">
        <v>2779</v>
      </c>
      <c r="W48">
        <v>3469</v>
      </c>
      <c r="X48">
        <v>1697</v>
      </c>
      <c r="Y48">
        <v>2079</v>
      </c>
      <c r="Z48">
        <v>2726</v>
      </c>
      <c r="AA48">
        <v>2860</v>
      </c>
      <c r="AB48">
        <v>3650</v>
      </c>
      <c r="AC48">
        <v>1811</v>
      </c>
      <c r="AD48">
        <v>2210</v>
      </c>
      <c r="AE48">
        <v>2469</v>
      </c>
      <c r="AF48">
        <v>3344</v>
      </c>
      <c r="AG48">
        <v>3631</v>
      </c>
      <c r="AH48">
        <f t="shared" ref="AH48:AH57" si="3">MIN(S48:AG48)</f>
        <v>1689</v>
      </c>
      <c r="AJ48">
        <v>15820</v>
      </c>
      <c r="AK48">
        <v>2172</v>
      </c>
      <c r="AL48">
        <v>2221</v>
      </c>
      <c r="AM48">
        <v>2181</v>
      </c>
      <c r="AN48">
        <v>1950</v>
      </c>
      <c r="AP48">
        <v>15820</v>
      </c>
      <c r="AQ48">
        <v>1520</v>
      </c>
      <c r="AR48" s="3">
        <v>1370</v>
      </c>
      <c r="AS48">
        <v>1474</v>
      </c>
      <c r="AT48">
        <v>1713</v>
      </c>
      <c r="AU48">
        <v>1859</v>
      </c>
      <c r="AV48">
        <v>2106</v>
      </c>
      <c r="AW48">
        <v>2391</v>
      </c>
      <c r="AX48">
        <v>1477</v>
      </c>
      <c r="AY48">
        <v>1488</v>
      </c>
      <c r="AZ48">
        <v>1694</v>
      </c>
      <c r="BA48">
        <v>2133</v>
      </c>
      <c r="BB48">
        <v>2150</v>
      </c>
      <c r="BC48">
        <v>2437</v>
      </c>
      <c r="BD48">
        <v>2455</v>
      </c>
      <c r="BE48">
        <v>1482</v>
      </c>
      <c r="BF48">
        <v>1647</v>
      </c>
      <c r="BG48">
        <v>1716</v>
      </c>
      <c r="BH48">
        <v>2232</v>
      </c>
      <c r="BI48">
        <v>2511</v>
      </c>
      <c r="BJ48">
        <v>2718</v>
      </c>
      <c r="BK48">
        <v>2650</v>
      </c>
      <c r="BL48">
        <v>1633</v>
      </c>
      <c r="BM48">
        <v>1772</v>
      </c>
      <c r="BN48">
        <v>1851</v>
      </c>
      <c r="BO48">
        <v>2126</v>
      </c>
      <c r="BP48">
        <v>2456</v>
      </c>
      <c r="BQ48">
        <v>2618</v>
      </c>
      <c r="BR48">
        <v>2880</v>
      </c>
      <c r="BS48">
        <v>1660</v>
      </c>
      <c r="BT48">
        <v>1674</v>
      </c>
      <c r="BU48">
        <v>2137</v>
      </c>
      <c r="BV48">
        <v>2383</v>
      </c>
      <c r="BW48">
        <v>2479</v>
      </c>
      <c r="BX48">
        <v>2844</v>
      </c>
      <c r="BY48">
        <v>2907</v>
      </c>
      <c r="BZ48">
        <f t="shared" ref="BZ48:BZ57" si="4">MIN(AQ48:BY48)</f>
        <v>1370</v>
      </c>
      <c r="CB48">
        <v>15820</v>
      </c>
      <c r="CC48">
        <v>1930</v>
      </c>
      <c r="CD48">
        <v>1705</v>
      </c>
      <c r="CE48">
        <v>1699</v>
      </c>
      <c r="CF48">
        <v>1762</v>
      </c>
      <c r="CG48">
        <v>2172</v>
      </c>
      <c r="CH48">
        <v>2221</v>
      </c>
      <c r="CI48">
        <v>2181</v>
      </c>
      <c r="CJ48">
        <v>1950</v>
      </c>
      <c r="CK48">
        <v>2547</v>
      </c>
      <c r="CL48">
        <v>2872</v>
      </c>
      <c r="CM48">
        <v>2693</v>
      </c>
      <c r="CN48">
        <v>2611</v>
      </c>
      <c r="CP48">
        <v>15848</v>
      </c>
      <c r="CQ48">
        <v>2068</v>
      </c>
      <c r="CR48">
        <v>2113</v>
      </c>
      <c r="CS48">
        <v>2092</v>
      </c>
      <c r="CT48">
        <v>2121</v>
      </c>
      <c r="CU48">
        <v>2335</v>
      </c>
      <c r="CV48">
        <v>2423</v>
      </c>
      <c r="CW48">
        <v>2444</v>
      </c>
      <c r="CX48">
        <v>2505</v>
      </c>
      <c r="CY48">
        <v>3023</v>
      </c>
      <c r="CZ48">
        <v>2920</v>
      </c>
      <c r="DA48">
        <v>2840</v>
      </c>
      <c r="DB48">
        <v>2985</v>
      </c>
    </row>
    <row r="49" spans="3:106" x14ac:dyDescent="0.3">
      <c r="C49">
        <v>3</v>
      </c>
      <c r="D49">
        <v>25064</v>
      </c>
      <c r="E49" s="3">
        <v>2238</v>
      </c>
      <c r="F49" s="3">
        <v>2211</v>
      </c>
      <c r="G49" s="3">
        <v>1783</v>
      </c>
      <c r="H49" s="3">
        <v>2067</v>
      </c>
      <c r="I49" s="3">
        <v>2306</v>
      </c>
      <c r="K49" t="str">
        <f t="shared" si="2"/>
        <v>X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 s="3">
        <v>2067</v>
      </c>
      <c r="T49">
        <v>2340</v>
      </c>
      <c r="U49">
        <v>2866</v>
      </c>
      <c r="V49">
        <v>3680</v>
      </c>
      <c r="W49">
        <v>4837</v>
      </c>
      <c r="X49">
        <v>2153</v>
      </c>
      <c r="Y49">
        <v>2914</v>
      </c>
      <c r="Z49">
        <v>3205</v>
      </c>
      <c r="AA49">
        <v>3800</v>
      </c>
      <c r="AB49">
        <v>5430</v>
      </c>
      <c r="AC49">
        <v>2366</v>
      </c>
      <c r="AD49">
        <v>3079</v>
      </c>
      <c r="AE49">
        <v>3135</v>
      </c>
      <c r="AF49">
        <v>3845</v>
      </c>
      <c r="AG49">
        <v>5066</v>
      </c>
      <c r="AH49">
        <f t="shared" si="3"/>
        <v>2067</v>
      </c>
      <c r="AJ49">
        <v>25064</v>
      </c>
      <c r="AK49">
        <v>2572</v>
      </c>
      <c r="AL49">
        <v>2433</v>
      </c>
      <c r="AM49">
        <v>2607</v>
      </c>
      <c r="AN49">
        <v>2716</v>
      </c>
      <c r="AP49">
        <v>25064</v>
      </c>
      <c r="AQ49" s="3">
        <v>1601</v>
      </c>
      <c r="AR49">
        <v>1607</v>
      </c>
      <c r="AS49">
        <v>1783</v>
      </c>
      <c r="AT49">
        <v>2077</v>
      </c>
      <c r="AU49">
        <v>2369</v>
      </c>
      <c r="AV49">
        <v>2677</v>
      </c>
      <c r="AW49">
        <v>2818</v>
      </c>
      <c r="AX49">
        <v>1773</v>
      </c>
      <c r="AY49">
        <v>1824</v>
      </c>
      <c r="AZ49">
        <v>2099</v>
      </c>
      <c r="BA49">
        <v>2503</v>
      </c>
      <c r="BB49">
        <v>2759</v>
      </c>
      <c r="BC49">
        <v>3195</v>
      </c>
      <c r="BD49">
        <v>3420</v>
      </c>
      <c r="BE49">
        <v>1711</v>
      </c>
      <c r="BF49">
        <v>2027</v>
      </c>
      <c r="BG49">
        <v>2225</v>
      </c>
      <c r="BH49">
        <v>2853</v>
      </c>
      <c r="BI49">
        <v>2975</v>
      </c>
      <c r="BJ49">
        <v>3519</v>
      </c>
      <c r="BK49">
        <v>3658</v>
      </c>
      <c r="BL49">
        <v>1857</v>
      </c>
      <c r="BM49">
        <v>2037</v>
      </c>
      <c r="BN49">
        <v>2322</v>
      </c>
      <c r="BO49">
        <v>2661</v>
      </c>
      <c r="BP49">
        <v>2817</v>
      </c>
      <c r="BQ49">
        <v>3521</v>
      </c>
      <c r="BR49">
        <v>4294</v>
      </c>
      <c r="BS49">
        <v>1991</v>
      </c>
      <c r="BT49">
        <v>2148</v>
      </c>
      <c r="BU49">
        <v>2386</v>
      </c>
      <c r="BV49">
        <v>2718</v>
      </c>
      <c r="BW49">
        <v>3188</v>
      </c>
      <c r="BX49">
        <v>3865</v>
      </c>
      <c r="BY49">
        <v>3750</v>
      </c>
      <c r="BZ49">
        <f t="shared" si="4"/>
        <v>1601</v>
      </c>
      <c r="CB49">
        <v>25064</v>
      </c>
      <c r="CC49">
        <v>2110</v>
      </c>
      <c r="CD49">
        <v>2309</v>
      </c>
      <c r="CE49">
        <v>2118</v>
      </c>
      <c r="CF49">
        <v>2211</v>
      </c>
      <c r="CG49">
        <v>2572</v>
      </c>
      <c r="CH49">
        <v>2433</v>
      </c>
      <c r="CI49">
        <v>2607</v>
      </c>
      <c r="CJ49">
        <v>2716</v>
      </c>
      <c r="CK49">
        <v>3169</v>
      </c>
      <c r="CL49">
        <v>3177</v>
      </c>
      <c r="CM49">
        <v>3053</v>
      </c>
      <c r="CN49">
        <v>3355</v>
      </c>
      <c r="CP49">
        <v>25118</v>
      </c>
      <c r="CQ49">
        <v>2385</v>
      </c>
      <c r="CR49">
        <v>2238</v>
      </c>
      <c r="CS49">
        <v>2305</v>
      </c>
      <c r="CT49">
        <v>2311</v>
      </c>
      <c r="CU49">
        <v>2868</v>
      </c>
      <c r="CV49">
        <v>2607</v>
      </c>
      <c r="CW49">
        <v>2695</v>
      </c>
      <c r="CX49">
        <v>2944</v>
      </c>
      <c r="CY49">
        <v>3245</v>
      </c>
      <c r="CZ49">
        <v>3154</v>
      </c>
      <c r="DA49">
        <v>3287</v>
      </c>
      <c r="DB49">
        <v>3150</v>
      </c>
    </row>
    <row r="50" spans="3:106" x14ac:dyDescent="0.3">
      <c r="C50">
        <v>4</v>
      </c>
      <c r="D50">
        <v>39712</v>
      </c>
      <c r="E50" s="3">
        <v>2694</v>
      </c>
      <c r="F50" s="3">
        <v>2681</v>
      </c>
      <c r="G50" s="3">
        <v>2123</v>
      </c>
      <c r="H50" s="3">
        <v>2362</v>
      </c>
      <c r="I50" s="3">
        <v>3320</v>
      </c>
      <c r="K50" t="str">
        <f t="shared" si="2"/>
        <v>X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 s="3">
        <v>2362</v>
      </c>
      <c r="T50">
        <v>2887</v>
      </c>
      <c r="U50">
        <v>3739</v>
      </c>
      <c r="V50">
        <v>5030</v>
      </c>
      <c r="W50">
        <v>7023</v>
      </c>
      <c r="X50">
        <v>2674</v>
      </c>
      <c r="Y50">
        <v>3164</v>
      </c>
      <c r="Z50">
        <v>3949</v>
      </c>
      <c r="AA50">
        <v>5503</v>
      </c>
      <c r="AB50">
        <v>7019</v>
      </c>
      <c r="AC50">
        <v>2792</v>
      </c>
      <c r="AD50">
        <v>3164</v>
      </c>
      <c r="AE50">
        <v>4176</v>
      </c>
      <c r="AF50">
        <v>5179</v>
      </c>
      <c r="AG50">
        <v>7056</v>
      </c>
      <c r="AH50">
        <f t="shared" si="3"/>
        <v>2362</v>
      </c>
      <c r="AJ50">
        <v>39712</v>
      </c>
      <c r="AK50">
        <v>3094</v>
      </c>
      <c r="AL50">
        <v>3182</v>
      </c>
      <c r="AM50">
        <v>3172</v>
      </c>
      <c r="AN50">
        <v>3256</v>
      </c>
      <c r="AP50">
        <v>39712</v>
      </c>
      <c r="AQ50" s="3">
        <v>2098</v>
      </c>
      <c r="AR50">
        <v>2160</v>
      </c>
      <c r="AS50">
        <v>2123</v>
      </c>
      <c r="AT50">
        <v>2521</v>
      </c>
      <c r="AU50">
        <v>2689</v>
      </c>
      <c r="AV50">
        <v>2981</v>
      </c>
      <c r="AW50">
        <v>3351</v>
      </c>
      <c r="AX50">
        <v>2125</v>
      </c>
      <c r="AY50">
        <v>2178</v>
      </c>
      <c r="AZ50">
        <v>2505</v>
      </c>
      <c r="BA50">
        <v>2994</v>
      </c>
      <c r="BB50">
        <v>3230</v>
      </c>
      <c r="BC50">
        <v>3801</v>
      </c>
      <c r="BD50">
        <v>4135</v>
      </c>
      <c r="BE50">
        <v>2333</v>
      </c>
      <c r="BF50">
        <v>2232</v>
      </c>
      <c r="BG50">
        <v>2737</v>
      </c>
      <c r="BH50">
        <v>3087</v>
      </c>
      <c r="BI50">
        <v>3969</v>
      </c>
      <c r="BJ50">
        <v>4363</v>
      </c>
      <c r="BK50">
        <v>4666</v>
      </c>
      <c r="BL50">
        <v>2520</v>
      </c>
      <c r="BM50">
        <v>2391</v>
      </c>
      <c r="BN50">
        <v>2820</v>
      </c>
      <c r="BO50">
        <v>3458</v>
      </c>
      <c r="BP50">
        <v>3915</v>
      </c>
      <c r="BQ50">
        <v>4125</v>
      </c>
      <c r="BR50">
        <v>4856</v>
      </c>
      <c r="BS50">
        <v>2558</v>
      </c>
      <c r="BT50">
        <v>2458</v>
      </c>
      <c r="BU50">
        <v>2996</v>
      </c>
      <c r="BV50">
        <v>3402</v>
      </c>
      <c r="BW50">
        <v>3862</v>
      </c>
      <c r="BX50">
        <v>4479</v>
      </c>
      <c r="BY50">
        <v>5065</v>
      </c>
      <c r="BZ50">
        <f t="shared" si="4"/>
        <v>2098</v>
      </c>
      <c r="CB50">
        <v>39712</v>
      </c>
      <c r="CC50">
        <v>2546</v>
      </c>
      <c r="CD50">
        <v>2513</v>
      </c>
      <c r="CE50">
        <v>2714</v>
      </c>
      <c r="CF50">
        <v>2681</v>
      </c>
      <c r="CG50">
        <v>3094</v>
      </c>
      <c r="CH50">
        <v>3182</v>
      </c>
      <c r="CI50">
        <v>3172</v>
      </c>
      <c r="CJ50">
        <v>3256</v>
      </c>
      <c r="CK50">
        <v>3956</v>
      </c>
      <c r="CL50">
        <v>3864</v>
      </c>
      <c r="CM50">
        <v>4316</v>
      </c>
      <c r="CN50">
        <v>4036</v>
      </c>
      <c r="CP50">
        <v>39810</v>
      </c>
      <c r="CQ50">
        <v>2722</v>
      </c>
      <c r="CR50">
        <v>2694</v>
      </c>
      <c r="CS50">
        <v>2665</v>
      </c>
      <c r="CT50">
        <v>2821</v>
      </c>
      <c r="CU50">
        <v>3251</v>
      </c>
      <c r="CV50">
        <v>3052</v>
      </c>
      <c r="CW50">
        <v>3196</v>
      </c>
      <c r="CX50">
        <v>3217</v>
      </c>
      <c r="CY50">
        <v>3925</v>
      </c>
      <c r="CZ50">
        <v>4232</v>
      </c>
      <c r="DA50">
        <v>4311</v>
      </c>
      <c r="DB50">
        <v>5118</v>
      </c>
    </row>
    <row r="51" spans="3:106" x14ac:dyDescent="0.3">
      <c r="C51">
        <v>5</v>
      </c>
      <c r="D51">
        <v>62978</v>
      </c>
      <c r="E51" s="3">
        <v>3443</v>
      </c>
      <c r="F51" s="3">
        <v>3061</v>
      </c>
      <c r="G51" s="3">
        <v>2435</v>
      </c>
      <c r="H51" s="3">
        <v>3000</v>
      </c>
      <c r="I51" s="3">
        <v>4543</v>
      </c>
      <c r="K51" t="str">
        <f t="shared" si="2"/>
        <v>X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 s="3">
        <v>3000</v>
      </c>
      <c r="T51">
        <v>3310</v>
      </c>
      <c r="U51">
        <v>4691</v>
      </c>
      <c r="V51">
        <v>7221</v>
      </c>
      <c r="W51">
        <v>10180</v>
      </c>
      <c r="X51">
        <v>3266</v>
      </c>
      <c r="Y51">
        <v>3970</v>
      </c>
      <c r="Z51">
        <v>5040</v>
      </c>
      <c r="AA51">
        <v>7534</v>
      </c>
      <c r="AB51">
        <v>10403</v>
      </c>
      <c r="AC51">
        <v>3818</v>
      </c>
      <c r="AD51">
        <v>3969</v>
      </c>
      <c r="AE51">
        <v>5527</v>
      </c>
      <c r="AF51">
        <v>7155</v>
      </c>
      <c r="AG51">
        <v>10490</v>
      </c>
      <c r="AH51">
        <f t="shared" si="3"/>
        <v>3000</v>
      </c>
      <c r="AJ51">
        <v>62978</v>
      </c>
      <c r="AK51">
        <v>4012</v>
      </c>
      <c r="AL51">
        <v>3885</v>
      </c>
      <c r="AM51">
        <v>4132</v>
      </c>
      <c r="AN51">
        <v>4029</v>
      </c>
      <c r="AP51">
        <v>62978</v>
      </c>
      <c r="AQ51">
        <v>2705</v>
      </c>
      <c r="AR51">
        <v>2478</v>
      </c>
      <c r="AS51" s="3">
        <v>2435</v>
      </c>
      <c r="AT51">
        <v>3016</v>
      </c>
      <c r="AU51">
        <v>3671</v>
      </c>
      <c r="AV51">
        <v>4034</v>
      </c>
      <c r="AW51">
        <v>4488</v>
      </c>
      <c r="AX51">
        <v>2690</v>
      </c>
      <c r="AY51">
        <v>2574</v>
      </c>
      <c r="AZ51">
        <v>3033</v>
      </c>
      <c r="BA51">
        <v>3653</v>
      </c>
      <c r="BB51">
        <v>4464</v>
      </c>
      <c r="BC51">
        <v>5053</v>
      </c>
      <c r="BD51">
        <v>6149</v>
      </c>
      <c r="BE51">
        <v>2844</v>
      </c>
      <c r="BF51">
        <v>2684</v>
      </c>
      <c r="BG51">
        <v>3308</v>
      </c>
      <c r="BH51">
        <v>3863</v>
      </c>
      <c r="BI51">
        <v>4835</v>
      </c>
      <c r="BJ51">
        <v>5571</v>
      </c>
      <c r="BK51">
        <v>6480</v>
      </c>
      <c r="BL51">
        <v>3070</v>
      </c>
      <c r="BM51">
        <v>2820</v>
      </c>
      <c r="BN51">
        <v>3463</v>
      </c>
      <c r="BO51">
        <v>4064</v>
      </c>
      <c r="BP51">
        <v>4994</v>
      </c>
      <c r="BQ51">
        <v>5994</v>
      </c>
      <c r="BR51">
        <v>7147</v>
      </c>
      <c r="BS51">
        <v>3189</v>
      </c>
      <c r="BT51">
        <v>3067</v>
      </c>
      <c r="BU51">
        <v>3458</v>
      </c>
      <c r="BV51">
        <v>4147</v>
      </c>
      <c r="BW51">
        <v>5239</v>
      </c>
      <c r="BX51">
        <v>5993</v>
      </c>
      <c r="BY51">
        <v>6847</v>
      </c>
      <c r="BZ51">
        <f t="shared" si="4"/>
        <v>2435</v>
      </c>
      <c r="CB51">
        <v>62978</v>
      </c>
      <c r="CC51">
        <v>3071</v>
      </c>
      <c r="CD51">
        <v>3163</v>
      </c>
      <c r="CE51">
        <v>2915</v>
      </c>
      <c r="CF51">
        <v>3061</v>
      </c>
      <c r="CG51">
        <v>4012</v>
      </c>
      <c r="CH51">
        <v>3885</v>
      </c>
      <c r="CI51">
        <v>4132</v>
      </c>
      <c r="CJ51">
        <v>4029</v>
      </c>
      <c r="CK51">
        <v>5164</v>
      </c>
      <c r="CL51">
        <v>5110</v>
      </c>
      <c r="CM51">
        <v>5719</v>
      </c>
      <c r="CN51">
        <v>5346</v>
      </c>
      <c r="CP51">
        <v>63095</v>
      </c>
      <c r="CQ51">
        <v>3265</v>
      </c>
      <c r="CR51">
        <v>3443</v>
      </c>
      <c r="CS51">
        <v>3249</v>
      </c>
      <c r="CT51">
        <v>3416</v>
      </c>
      <c r="CU51">
        <v>4374</v>
      </c>
      <c r="CV51">
        <v>3974</v>
      </c>
      <c r="CW51">
        <v>4094</v>
      </c>
      <c r="CX51">
        <v>4409</v>
      </c>
      <c r="CY51">
        <v>5278</v>
      </c>
      <c r="CZ51">
        <v>5205</v>
      </c>
      <c r="DA51">
        <v>5483</v>
      </c>
      <c r="DB51">
        <v>6107</v>
      </c>
    </row>
    <row r="52" spans="3:106" x14ac:dyDescent="0.3">
      <c r="C52">
        <v>6</v>
      </c>
      <c r="D52">
        <v>99825</v>
      </c>
      <c r="E52" s="3">
        <v>4046</v>
      </c>
      <c r="F52" s="3">
        <v>4126</v>
      </c>
      <c r="G52" s="3">
        <v>3097</v>
      </c>
      <c r="H52" s="3">
        <v>3710</v>
      </c>
      <c r="I52" s="3">
        <v>6544</v>
      </c>
      <c r="K52" t="str">
        <f t="shared" si="2"/>
        <v>X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AH52">
        <f t="shared" si="3"/>
        <v>3710</v>
      </c>
      <c r="AJ52">
        <v>99825</v>
      </c>
      <c r="AK52">
        <v>5566</v>
      </c>
      <c r="AL52">
        <v>5464</v>
      </c>
      <c r="AM52">
        <v>5119</v>
      </c>
      <c r="AN52">
        <v>5111</v>
      </c>
      <c r="AP52">
        <v>99825</v>
      </c>
      <c r="AQ52">
        <v>4015</v>
      </c>
      <c r="AR52" s="3">
        <v>2959</v>
      </c>
      <c r="AS52">
        <v>3097</v>
      </c>
      <c r="AX52">
        <v>4281</v>
      </c>
      <c r="AY52">
        <v>3245</v>
      </c>
      <c r="AZ52">
        <v>3912</v>
      </c>
      <c r="BE52">
        <v>4258</v>
      </c>
      <c r="BF52">
        <v>3677</v>
      </c>
      <c r="BG52">
        <v>4249</v>
      </c>
      <c r="BL52">
        <v>4675</v>
      </c>
      <c r="BM52">
        <v>3988</v>
      </c>
      <c r="BN52">
        <v>4587</v>
      </c>
      <c r="BS52">
        <v>4772</v>
      </c>
      <c r="BT52">
        <v>4088</v>
      </c>
      <c r="BU52">
        <v>4761</v>
      </c>
      <c r="BZ52">
        <f t="shared" si="4"/>
        <v>2959</v>
      </c>
      <c r="CB52">
        <v>99825</v>
      </c>
      <c r="CC52">
        <v>4040</v>
      </c>
      <c r="CD52">
        <v>4341</v>
      </c>
      <c r="CE52">
        <v>4188</v>
      </c>
      <c r="CF52">
        <v>4126</v>
      </c>
      <c r="CG52">
        <v>5566</v>
      </c>
      <c r="CH52">
        <v>5464</v>
      </c>
      <c r="CI52">
        <v>5119</v>
      </c>
      <c r="CJ52">
        <v>5111</v>
      </c>
      <c r="CK52">
        <v>7242</v>
      </c>
      <c r="CL52">
        <v>7178</v>
      </c>
      <c r="CM52">
        <v>7296</v>
      </c>
      <c r="CN52">
        <v>7257</v>
      </c>
      <c r="CP52">
        <v>100000</v>
      </c>
      <c r="CQ52">
        <v>4092</v>
      </c>
      <c r="CR52">
        <v>4046</v>
      </c>
      <c r="CS52">
        <v>4282</v>
      </c>
      <c r="CT52">
        <v>4539</v>
      </c>
      <c r="CU52">
        <v>5390</v>
      </c>
      <c r="CV52">
        <v>4973</v>
      </c>
      <c r="CW52">
        <v>5189</v>
      </c>
      <c r="CX52">
        <v>5886</v>
      </c>
      <c r="CY52">
        <v>7181</v>
      </c>
      <c r="CZ52">
        <v>7400</v>
      </c>
      <c r="DA52">
        <v>8130</v>
      </c>
      <c r="DB52">
        <v>7389</v>
      </c>
    </row>
    <row r="53" spans="3:106" x14ac:dyDescent="0.3">
      <c r="C53">
        <v>7</v>
      </c>
      <c r="D53">
        <v>158208</v>
      </c>
      <c r="E53" s="3">
        <v>5546</v>
      </c>
      <c r="F53" s="3">
        <v>5553</v>
      </c>
      <c r="G53" s="3">
        <v>4448</v>
      </c>
      <c r="H53" s="3">
        <v>5547</v>
      </c>
      <c r="I53" s="3">
        <v>10473</v>
      </c>
      <c r="K53" t="str">
        <f t="shared" si="2"/>
        <v>X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AH53">
        <f t="shared" si="3"/>
        <v>5547</v>
      </c>
      <c r="AJ53">
        <v>158208</v>
      </c>
      <c r="AK53">
        <v>7089</v>
      </c>
      <c r="AL53">
        <v>6923</v>
      </c>
      <c r="AM53">
        <v>6876</v>
      </c>
      <c r="AN53">
        <v>7353</v>
      </c>
      <c r="AP53">
        <v>158208</v>
      </c>
      <c r="AQ53">
        <v>7507</v>
      </c>
      <c r="AR53" s="3">
        <v>4412</v>
      </c>
      <c r="AS53">
        <v>4448</v>
      </c>
      <c r="AX53">
        <v>6792</v>
      </c>
      <c r="AY53">
        <v>4727</v>
      </c>
      <c r="AZ53">
        <v>5491</v>
      </c>
      <c r="BE53">
        <v>7579</v>
      </c>
      <c r="BF53">
        <v>5105</v>
      </c>
      <c r="BG53">
        <v>5866</v>
      </c>
      <c r="BL53">
        <v>8618</v>
      </c>
      <c r="BM53">
        <v>5561</v>
      </c>
      <c r="BN53">
        <v>6953</v>
      </c>
      <c r="BS53">
        <v>8756</v>
      </c>
      <c r="BT53">
        <v>5903</v>
      </c>
      <c r="BU53">
        <v>6967</v>
      </c>
      <c r="BZ53">
        <f t="shared" si="4"/>
        <v>4412</v>
      </c>
      <c r="CB53">
        <v>158208</v>
      </c>
      <c r="CC53">
        <v>5387</v>
      </c>
      <c r="CD53">
        <v>5607</v>
      </c>
      <c r="CE53">
        <v>6055</v>
      </c>
      <c r="CF53">
        <v>5553</v>
      </c>
      <c r="CG53">
        <v>7089</v>
      </c>
      <c r="CH53">
        <v>6923</v>
      </c>
      <c r="CI53">
        <v>6876</v>
      </c>
      <c r="CJ53">
        <v>7353</v>
      </c>
      <c r="CK53">
        <v>10749</v>
      </c>
      <c r="CL53">
        <v>10909</v>
      </c>
      <c r="CM53">
        <v>10697</v>
      </c>
      <c r="CN53">
        <v>10576</v>
      </c>
      <c r="CP53">
        <v>158489</v>
      </c>
      <c r="CQ53">
        <v>5722</v>
      </c>
      <c r="CR53">
        <v>5546</v>
      </c>
      <c r="CS53">
        <v>5789</v>
      </c>
      <c r="CT53">
        <v>6341</v>
      </c>
      <c r="CU53">
        <v>7575</v>
      </c>
      <c r="CV53">
        <v>7274</v>
      </c>
      <c r="CW53">
        <v>7626</v>
      </c>
      <c r="CX53">
        <v>7845</v>
      </c>
      <c r="CY53">
        <v>11141</v>
      </c>
      <c r="CZ53">
        <v>10681</v>
      </c>
      <c r="DA53">
        <v>11543</v>
      </c>
      <c r="DB53">
        <v>12024</v>
      </c>
    </row>
    <row r="54" spans="3:106" x14ac:dyDescent="0.3">
      <c r="C54">
        <v>8</v>
      </c>
      <c r="D54">
        <v>250626</v>
      </c>
      <c r="E54" s="3">
        <v>8000</v>
      </c>
      <c r="F54" s="3">
        <v>7689</v>
      </c>
      <c r="G54" s="3">
        <v>6338</v>
      </c>
      <c r="H54" s="3">
        <v>7544</v>
      </c>
      <c r="I54" s="3">
        <v>14872</v>
      </c>
      <c r="K54" t="str">
        <f t="shared" si="2"/>
        <v>X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AH54">
        <f t="shared" si="3"/>
        <v>7544</v>
      </c>
      <c r="AJ54">
        <v>250626</v>
      </c>
      <c r="AK54">
        <v>10460</v>
      </c>
      <c r="AL54">
        <v>10646</v>
      </c>
      <c r="AM54">
        <v>10226</v>
      </c>
      <c r="AN54">
        <v>9787</v>
      </c>
      <c r="AP54">
        <v>250626</v>
      </c>
      <c r="AQ54">
        <v>12797</v>
      </c>
      <c r="AR54" s="3">
        <v>6269</v>
      </c>
      <c r="AS54">
        <v>6338</v>
      </c>
      <c r="AX54">
        <v>11550</v>
      </c>
      <c r="AY54">
        <v>6635</v>
      </c>
      <c r="AZ54">
        <v>7402</v>
      </c>
      <c r="BE54">
        <v>13428</v>
      </c>
      <c r="BF54">
        <v>7345</v>
      </c>
      <c r="BG54">
        <v>8063</v>
      </c>
      <c r="BL54">
        <v>14496</v>
      </c>
      <c r="BM54">
        <v>7999</v>
      </c>
      <c r="BN54">
        <v>9480</v>
      </c>
      <c r="BS54">
        <v>14625</v>
      </c>
      <c r="BT54">
        <v>8457</v>
      </c>
      <c r="BU54">
        <v>9220</v>
      </c>
      <c r="BZ54">
        <f t="shared" si="4"/>
        <v>6269</v>
      </c>
      <c r="CB54">
        <v>250626</v>
      </c>
      <c r="CC54">
        <v>7802</v>
      </c>
      <c r="CD54">
        <v>7788</v>
      </c>
      <c r="CE54">
        <v>7668</v>
      </c>
      <c r="CF54">
        <v>7689</v>
      </c>
      <c r="CG54">
        <v>10460</v>
      </c>
      <c r="CH54">
        <v>10646</v>
      </c>
      <c r="CI54">
        <v>10226</v>
      </c>
      <c r="CJ54">
        <v>9787</v>
      </c>
      <c r="CK54">
        <v>15869</v>
      </c>
      <c r="CL54">
        <v>15893</v>
      </c>
      <c r="CM54">
        <v>15921</v>
      </c>
      <c r="CN54">
        <v>15479</v>
      </c>
      <c r="CP54">
        <v>251188</v>
      </c>
      <c r="CQ54">
        <v>8198</v>
      </c>
      <c r="CR54">
        <v>8000</v>
      </c>
      <c r="CS54">
        <v>8209</v>
      </c>
      <c r="CT54">
        <v>8571</v>
      </c>
      <c r="CU54">
        <v>10428</v>
      </c>
      <c r="CV54">
        <v>10956</v>
      </c>
      <c r="CW54">
        <v>11003</v>
      </c>
      <c r="CX54">
        <v>11752</v>
      </c>
      <c r="CY54">
        <v>16086</v>
      </c>
      <c r="CZ54">
        <v>16387</v>
      </c>
      <c r="DA54">
        <v>16624</v>
      </c>
      <c r="DB54">
        <v>17147</v>
      </c>
    </row>
    <row r="55" spans="3:106" x14ac:dyDescent="0.3">
      <c r="C55">
        <v>9</v>
      </c>
      <c r="D55">
        <v>397246</v>
      </c>
      <c r="E55" s="3">
        <v>12251</v>
      </c>
      <c r="F55" s="3">
        <v>11264</v>
      </c>
      <c r="G55" s="3">
        <v>9092</v>
      </c>
      <c r="H55" s="3">
        <v>11934</v>
      </c>
      <c r="I55" s="3">
        <v>22678</v>
      </c>
      <c r="K55" t="str">
        <f t="shared" si="2"/>
        <v>X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AH55">
        <f t="shared" si="3"/>
        <v>11934</v>
      </c>
      <c r="AJ55">
        <v>397246</v>
      </c>
      <c r="AK55">
        <v>15350</v>
      </c>
      <c r="AL55">
        <v>15053</v>
      </c>
      <c r="AM55">
        <v>15318</v>
      </c>
      <c r="AN55">
        <v>15622</v>
      </c>
      <c r="AP55">
        <v>397246</v>
      </c>
      <c r="AQ55">
        <v>27362</v>
      </c>
      <c r="AR55">
        <v>10402</v>
      </c>
      <c r="AS55" s="3">
        <v>9092</v>
      </c>
      <c r="AX55">
        <v>22654</v>
      </c>
      <c r="AY55">
        <v>10760</v>
      </c>
      <c r="AZ55">
        <v>11370</v>
      </c>
      <c r="BE55">
        <v>27396</v>
      </c>
      <c r="BF55">
        <v>11505</v>
      </c>
      <c r="BG55">
        <v>12836</v>
      </c>
      <c r="BL55">
        <v>30361</v>
      </c>
      <c r="BM55">
        <v>12689</v>
      </c>
      <c r="BN55">
        <v>14237</v>
      </c>
      <c r="BS55">
        <v>31238</v>
      </c>
      <c r="BT55">
        <v>13376</v>
      </c>
      <c r="BU55">
        <v>14726</v>
      </c>
      <c r="BZ55">
        <f t="shared" si="4"/>
        <v>9092</v>
      </c>
      <c r="CB55">
        <v>397246</v>
      </c>
      <c r="CC55">
        <v>11960</v>
      </c>
      <c r="CD55">
        <v>11538</v>
      </c>
      <c r="CE55">
        <v>11113</v>
      </c>
      <c r="CF55">
        <v>11264</v>
      </c>
      <c r="CG55">
        <v>15350</v>
      </c>
      <c r="CH55">
        <v>15053</v>
      </c>
      <c r="CI55">
        <v>15318</v>
      </c>
      <c r="CJ55">
        <v>15622</v>
      </c>
      <c r="CK55">
        <v>25450</v>
      </c>
      <c r="CL55">
        <v>25723</v>
      </c>
      <c r="CM55">
        <v>25331</v>
      </c>
      <c r="CN55">
        <v>24954</v>
      </c>
      <c r="CP55">
        <v>398107</v>
      </c>
      <c r="CQ55">
        <v>11962</v>
      </c>
      <c r="CR55">
        <v>12251</v>
      </c>
      <c r="CS55">
        <v>12636</v>
      </c>
      <c r="CT55">
        <v>13435</v>
      </c>
      <c r="CU55">
        <v>15514</v>
      </c>
      <c r="CV55">
        <v>15271</v>
      </c>
      <c r="CW55">
        <v>16331</v>
      </c>
      <c r="CX55">
        <v>17048</v>
      </c>
      <c r="CY55">
        <v>26258</v>
      </c>
      <c r="CZ55">
        <v>27208</v>
      </c>
      <c r="DA55">
        <v>35789</v>
      </c>
      <c r="DB55">
        <v>36428</v>
      </c>
    </row>
    <row r="56" spans="3:106" x14ac:dyDescent="0.3">
      <c r="C56">
        <v>10</v>
      </c>
      <c r="D56">
        <v>629557</v>
      </c>
      <c r="E56" s="3">
        <v>19039</v>
      </c>
      <c r="F56" s="3">
        <v>16006</v>
      </c>
      <c r="G56" s="3">
        <v>13935</v>
      </c>
      <c r="H56" s="3">
        <v>19549</v>
      </c>
      <c r="I56" s="3">
        <v>34896</v>
      </c>
      <c r="K56" t="str">
        <f t="shared" si="2"/>
        <v>X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AH56">
        <f t="shared" si="3"/>
        <v>19549</v>
      </c>
      <c r="AJ56">
        <v>629557</v>
      </c>
      <c r="AK56">
        <v>23986</v>
      </c>
      <c r="AL56">
        <v>22938</v>
      </c>
      <c r="AM56">
        <v>22718</v>
      </c>
      <c r="AN56">
        <v>23431</v>
      </c>
      <c r="AP56">
        <v>629557</v>
      </c>
      <c r="AQ56">
        <v>60630</v>
      </c>
      <c r="AR56">
        <v>16784</v>
      </c>
      <c r="AS56" s="3">
        <v>13935</v>
      </c>
      <c r="AX56">
        <v>46481</v>
      </c>
      <c r="AY56">
        <v>15801</v>
      </c>
      <c r="AZ56">
        <v>16879</v>
      </c>
      <c r="BE56">
        <v>56242</v>
      </c>
      <c r="BF56">
        <v>17609</v>
      </c>
      <c r="BG56">
        <v>19916</v>
      </c>
      <c r="BL56">
        <v>61700</v>
      </c>
      <c r="BM56">
        <v>19032</v>
      </c>
      <c r="BN56">
        <v>21694</v>
      </c>
      <c r="BS56">
        <v>62036</v>
      </c>
      <c r="BT56">
        <v>20264</v>
      </c>
      <c r="BU56">
        <v>23148</v>
      </c>
      <c r="BZ56">
        <f t="shared" si="4"/>
        <v>13935</v>
      </c>
      <c r="CB56">
        <v>629557</v>
      </c>
      <c r="CC56">
        <v>17761</v>
      </c>
      <c r="CD56">
        <v>17862</v>
      </c>
      <c r="CE56">
        <v>17163</v>
      </c>
      <c r="CF56">
        <v>16006</v>
      </c>
      <c r="CG56">
        <v>23986</v>
      </c>
      <c r="CH56">
        <v>22938</v>
      </c>
      <c r="CI56">
        <v>22718</v>
      </c>
      <c r="CJ56">
        <v>23431</v>
      </c>
      <c r="CK56">
        <v>49611</v>
      </c>
      <c r="CL56">
        <v>51064</v>
      </c>
      <c r="CM56">
        <v>48499</v>
      </c>
      <c r="CN56">
        <v>49124</v>
      </c>
      <c r="CP56">
        <v>630957</v>
      </c>
      <c r="CQ56">
        <v>18794</v>
      </c>
      <c r="CR56">
        <v>19039</v>
      </c>
      <c r="CS56">
        <v>19154</v>
      </c>
      <c r="CT56">
        <v>21341</v>
      </c>
      <c r="CU56">
        <v>24774</v>
      </c>
      <c r="CV56">
        <v>23903</v>
      </c>
      <c r="CW56">
        <v>25768</v>
      </c>
      <c r="CX56">
        <v>26613</v>
      </c>
      <c r="CY56">
        <v>53803</v>
      </c>
      <c r="CZ56">
        <v>54157</v>
      </c>
      <c r="DA56">
        <v>54635</v>
      </c>
      <c r="DB56">
        <v>54761</v>
      </c>
    </row>
    <row r="57" spans="3:106" x14ac:dyDescent="0.3">
      <c r="C57">
        <v>11</v>
      </c>
      <c r="D57">
        <v>997775</v>
      </c>
      <c r="E57" s="3">
        <v>30396</v>
      </c>
      <c r="F57" s="3">
        <v>25396</v>
      </c>
      <c r="G57" s="3">
        <v>22020</v>
      </c>
      <c r="H57" s="3">
        <v>32308</v>
      </c>
      <c r="I57" s="3">
        <v>57377</v>
      </c>
      <c r="K57" t="str">
        <f t="shared" si="2"/>
        <v>X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AH57">
        <f t="shared" si="3"/>
        <v>32308</v>
      </c>
      <c r="AJ57">
        <v>997775</v>
      </c>
      <c r="AK57">
        <v>40016</v>
      </c>
      <c r="AL57">
        <v>46038</v>
      </c>
      <c r="AM57">
        <v>46299</v>
      </c>
      <c r="AN57">
        <v>39666</v>
      </c>
      <c r="AP57">
        <v>997775</v>
      </c>
      <c r="AQ57">
        <v>130802</v>
      </c>
      <c r="AR57">
        <v>31603</v>
      </c>
      <c r="AS57" s="3">
        <v>22020</v>
      </c>
      <c r="AX57">
        <v>96220</v>
      </c>
      <c r="AY57">
        <v>33800</v>
      </c>
      <c r="AZ57">
        <v>34168</v>
      </c>
      <c r="BE57">
        <v>129023</v>
      </c>
      <c r="BF57">
        <v>36681</v>
      </c>
      <c r="BG57">
        <v>39352</v>
      </c>
      <c r="BL57">
        <v>143346</v>
      </c>
      <c r="BM57">
        <v>42945</v>
      </c>
      <c r="BN57">
        <v>43828</v>
      </c>
      <c r="BS57">
        <v>147154</v>
      </c>
      <c r="BT57">
        <v>43471</v>
      </c>
      <c r="BU57">
        <v>45638</v>
      </c>
      <c r="BZ57">
        <f t="shared" si="4"/>
        <v>22020</v>
      </c>
      <c r="CB57">
        <v>997775</v>
      </c>
      <c r="CC57">
        <v>29802</v>
      </c>
      <c r="CD57">
        <v>28021</v>
      </c>
      <c r="CE57">
        <v>26698</v>
      </c>
      <c r="CF57">
        <v>25396</v>
      </c>
      <c r="CG57">
        <v>40016</v>
      </c>
      <c r="CH57">
        <v>46038</v>
      </c>
      <c r="CI57">
        <v>46299</v>
      </c>
      <c r="CJ57">
        <v>39666</v>
      </c>
      <c r="CK57">
        <v>125857</v>
      </c>
      <c r="CL57">
        <v>247098</v>
      </c>
      <c r="CM57">
        <v>299448</v>
      </c>
      <c r="CN57">
        <v>189048</v>
      </c>
      <c r="CP57">
        <v>1000000</v>
      </c>
      <c r="CQ57">
        <v>30398</v>
      </c>
      <c r="CR57">
        <v>30396</v>
      </c>
      <c r="CS57">
        <v>31221</v>
      </c>
      <c r="CT57">
        <v>33845</v>
      </c>
      <c r="CU57">
        <v>40669</v>
      </c>
      <c r="CV57">
        <v>47520</v>
      </c>
      <c r="CW57">
        <v>49126</v>
      </c>
      <c r="CX57">
        <v>50583</v>
      </c>
      <c r="CY57">
        <v>230523</v>
      </c>
      <c r="CZ57">
        <v>154748</v>
      </c>
      <c r="DA57">
        <v>305702</v>
      </c>
      <c r="DB57">
        <v>121804</v>
      </c>
    </row>
    <row r="59" spans="3:106" x14ac:dyDescent="0.3">
      <c r="AP59" t="s">
        <v>39</v>
      </c>
    </row>
    <row r="60" spans="3:106" x14ac:dyDescent="0.3">
      <c r="R60" t="s">
        <v>3</v>
      </c>
      <c r="AP60" t="s">
        <v>63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5</v>
      </c>
      <c r="BY60">
        <v>5</v>
      </c>
      <c r="CB60" t="s">
        <v>1</v>
      </c>
      <c r="CC60" t="s">
        <v>53</v>
      </c>
      <c r="CG60" t="s">
        <v>56</v>
      </c>
      <c r="CK60" t="s">
        <v>57</v>
      </c>
      <c r="CP60" t="s">
        <v>59</v>
      </c>
      <c r="CQ60" t="s">
        <v>53</v>
      </c>
      <c r="CU60" t="s">
        <v>54</v>
      </c>
      <c r="CY60" t="s">
        <v>57</v>
      </c>
    </row>
    <row r="61" spans="3:106" x14ac:dyDescent="0.3">
      <c r="R61" t="s">
        <v>69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>
        <v>2</v>
      </c>
      <c r="Z61">
        <v>2</v>
      </c>
      <c r="AA61">
        <v>2</v>
      </c>
      <c r="AB61">
        <v>2</v>
      </c>
      <c r="AC61">
        <v>3</v>
      </c>
      <c r="AD61">
        <v>3</v>
      </c>
      <c r="AE61">
        <v>3</v>
      </c>
      <c r="AF61">
        <v>3</v>
      </c>
      <c r="AG61">
        <v>3</v>
      </c>
      <c r="AJ61" t="s">
        <v>38</v>
      </c>
      <c r="AK61">
        <v>3</v>
      </c>
      <c r="AL61">
        <v>10</v>
      </c>
      <c r="AM61">
        <v>30</v>
      </c>
      <c r="AN61">
        <v>100</v>
      </c>
      <c r="AP61" t="s">
        <v>62</v>
      </c>
      <c r="AQ61">
        <v>1</v>
      </c>
      <c r="AR61">
        <v>2</v>
      </c>
      <c r="AS61">
        <v>3</v>
      </c>
      <c r="AT61">
        <v>4</v>
      </c>
      <c r="AU61">
        <v>5</v>
      </c>
      <c r="AV61">
        <v>6</v>
      </c>
      <c r="AW61">
        <v>7</v>
      </c>
      <c r="AX61">
        <v>1</v>
      </c>
      <c r="AY61">
        <v>2</v>
      </c>
      <c r="AZ61">
        <v>3</v>
      </c>
      <c r="BA61">
        <v>4</v>
      </c>
      <c r="BB61">
        <v>5</v>
      </c>
      <c r="BC61">
        <v>6</v>
      </c>
      <c r="BD61">
        <v>7</v>
      </c>
      <c r="BE61">
        <v>1</v>
      </c>
      <c r="BF61">
        <v>2</v>
      </c>
      <c r="BG61">
        <v>3</v>
      </c>
      <c r="BH61">
        <v>4</v>
      </c>
      <c r="BI61">
        <v>5</v>
      </c>
      <c r="BJ61">
        <v>6</v>
      </c>
      <c r="BK61">
        <v>7</v>
      </c>
      <c r="BL61">
        <v>1</v>
      </c>
      <c r="BM61">
        <v>2</v>
      </c>
      <c r="BN61">
        <v>3</v>
      </c>
      <c r="BO61">
        <v>4</v>
      </c>
      <c r="BP61">
        <v>5</v>
      </c>
      <c r="BQ61">
        <v>6</v>
      </c>
      <c r="BR61">
        <v>7</v>
      </c>
      <c r="BS61">
        <v>1</v>
      </c>
      <c r="BT61">
        <v>2</v>
      </c>
      <c r="BU61">
        <v>3</v>
      </c>
      <c r="BV61">
        <v>4</v>
      </c>
      <c r="BW61">
        <v>5</v>
      </c>
      <c r="BX61">
        <v>6</v>
      </c>
      <c r="BY61">
        <v>7</v>
      </c>
      <c r="BZ61" t="s">
        <v>66</v>
      </c>
      <c r="CC61">
        <v>3</v>
      </c>
      <c r="CD61">
        <v>10</v>
      </c>
      <c r="CE61">
        <v>30</v>
      </c>
      <c r="CF61">
        <v>100</v>
      </c>
      <c r="CG61">
        <v>3</v>
      </c>
      <c r="CH61">
        <v>10</v>
      </c>
      <c r="CI61">
        <v>30</v>
      </c>
      <c r="CJ61">
        <v>100</v>
      </c>
      <c r="CK61">
        <v>3</v>
      </c>
      <c r="CL61">
        <v>10</v>
      </c>
      <c r="CM61">
        <v>30</v>
      </c>
      <c r="CN61">
        <v>100</v>
      </c>
      <c r="CQ61">
        <v>1E-3</v>
      </c>
      <c r="CR61">
        <v>3.0000000000000001E-3</v>
      </c>
      <c r="CS61">
        <v>0.01</v>
      </c>
      <c r="CT61">
        <v>0.03</v>
      </c>
      <c r="CU61">
        <v>1E-3</v>
      </c>
      <c r="CV61">
        <v>3.0000000000000001E-3</v>
      </c>
      <c r="CW61">
        <v>0.01</v>
      </c>
      <c r="CX61">
        <v>0.03</v>
      </c>
      <c r="CY61">
        <v>1E-3</v>
      </c>
      <c r="CZ61">
        <v>3.0000000000000001E-3</v>
      </c>
      <c r="DA61">
        <v>0.01</v>
      </c>
      <c r="DB61">
        <v>0.03</v>
      </c>
    </row>
    <row r="62" spans="3:106" x14ac:dyDescent="0.3">
      <c r="E62" t="s">
        <v>0</v>
      </c>
      <c r="F62" t="s">
        <v>1</v>
      </c>
      <c r="G62" t="s">
        <v>2</v>
      </c>
      <c r="H62" t="s">
        <v>3</v>
      </c>
      <c r="I62" t="s">
        <v>4</v>
      </c>
      <c r="K62" t="s">
        <v>77</v>
      </c>
      <c r="L62" t="s">
        <v>0</v>
      </c>
      <c r="M62">
        <v>1E-3</v>
      </c>
      <c r="N62">
        <v>3.0000000000000001E-3</v>
      </c>
      <c r="O62">
        <v>0.01</v>
      </c>
      <c r="P62">
        <v>0.03</v>
      </c>
      <c r="R62" t="s">
        <v>70</v>
      </c>
      <c r="S62">
        <v>1</v>
      </c>
      <c r="T62">
        <v>2</v>
      </c>
      <c r="U62">
        <v>3</v>
      </c>
      <c r="V62">
        <v>4</v>
      </c>
      <c r="W62">
        <v>5</v>
      </c>
      <c r="X62">
        <v>1</v>
      </c>
      <c r="Y62">
        <v>2</v>
      </c>
      <c r="Z62">
        <v>3</v>
      </c>
      <c r="AA62">
        <v>4</v>
      </c>
      <c r="AB62">
        <v>5</v>
      </c>
      <c r="AC62">
        <v>1</v>
      </c>
      <c r="AD62">
        <v>2</v>
      </c>
      <c r="AE62">
        <v>3</v>
      </c>
      <c r="AF62">
        <v>4</v>
      </c>
      <c r="AG62">
        <v>5</v>
      </c>
      <c r="AH62" t="s">
        <v>81</v>
      </c>
      <c r="AJ62">
        <v>10000</v>
      </c>
      <c r="AK62">
        <v>1952</v>
      </c>
      <c r="AL62">
        <v>1892</v>
      </c>
      <c r="AM62">
        <v>2193</v>
      </c>
      <c r="AN62">
        <v>2075</v>
      </c>
      <c r="AP62">
        <v>10000</v>
      </c>
      <c r="AQ62">
        <v>1356</v>
      </c>
      <c r="AR62">
        <v>1486</v>
      </c>
      <c r="AS62">
        <v>1405</v>
      </c>
      <c r="AT62">
        <v>1727</v>
      </c>
      <c r="AU62">
        <v>2185</v>
      </c>
      <c r="AV62">
        <v>2707</v>
      </c>
      <c r="AW62">
        <v>3000</v>
      </c>
      <c r="AX62">
        <v>1402</v>
      </c>
      <c r="AY62">
        <v>1537</v>
      </c>
      <c r="AZ62">
        <v>1650</v>
      </c>
      <c r="BA62">
        <v>2231</v>
      </c>
      <c r="BB62">
        <v>2635</v>
      </c>
      <c r="BC62">
        <v>3127</v>
      </c>
      <c r="BD62">
        <v>3876</v>
      </c>
      <c r="BE62">
        <v>1511</v>
      </c>
      <c r="BF62">
        <v>1609</v>
      </c>
      <c r="BG62">
        <v>1886</v>
      </c>
      <c r="BH62">
        <v>2544</v>
      </c>
      <c r="BI62">
        <v>2867</v>
      </c>
      <c r="BJ62">
        <v>3641</v>
      </c>
      <c r="BK62">
        <v>4790</v>
      </c>
      <c r="BL62">
        <v>1529</v>
      </c>
      <c r="BM62">
        <v>1651</v>
      </c>
      <c r="BN62">
        <v>2008</v>
      </c>
      <c r="BO62">
        <v>2423</v>
      </c>
      <c r="BP62">
        <v>3139</v>
      </c>
      <c r="BQ62">
        <v>4301</v>
      </c>
      <c r="BR62">
        <v>5087</v>
      </c>
      <c r="BS62">
        <v>1543</v>
      </c>
      <c r="BT62">
        <v>1651</v>
      </c>
      <c r="BU62">
        <v>2179</v>
      </c>
      <c r="BV62">
        <v>2556</v>
      </c>
      <c r="BW62">
        <v>3113</v>
      </c>
      <c r="BX62">
        <v>4637</v>
      </c>
      <c r="BY62">
        <v>5295</v>
      </c>
      <c r="BZ62">
        <f>MIN(AQ62:BY62)</f>
        <v>1356</v>
      </c>
      <c r="CB62">
        <v>10000</v>
      </c>
      <c r="CC62">
        <v>1728</v>
      </c>
      <c r="CD62">
        <v>1725</v>
      </c>
      <c r="CE62">
        <v>1937</v>
      </c>
      <c r="CF62">
        <v>1699</v>
      </c>
      <c r="CG62">
        <v>1952</v>
      </c>
      <c r="CH62">
        <v>1892</v>
      </c>
      <c r="CI62">
        <v>2193</v>
      </c>
      <c r="CJ62">
        <v>2075</v>
      </c>
      <c r="CK62">
        <v>2548</v>
      </c>
      <c r="CL62">
        <v>2621</v>
      </c>
      <c r="CM62">
        <v>2544</v>
      </c>
      <c r="CN62">
        <v>2782</v>
      </c>
      <c r="CP62">
        <v>10000</v>
      </c>
      <c r="CQ62">
        <v>2011</v>
      </c>
      <c r="CR62">
        <v>2106</v>
      </c>
      <c r="CS62">
        <v>2156</v>
      </c>
      <c r="CT62">
        <v>1926</v>
      </c>
      <c r="CU62">
        <v>2362</v>
      </c>
      <c r="CV62">
        <v>2359</v>
      </c>
      <c r="CW62">
        <v>2219</v>
      </c>
      <c r="CX62">
        <v>2202</v>
      </c>
      <c r="CY62">
        <v>2976</v>
      </c>
      <c r="CZ62">
        <v>2833</v>
      </c>
      <c r="DA62">
        <v>2621</v>
      </c>
      <c r="DB62">
        <v>2645</v>
      </c>
    </row>
    <row r="63" spans="3:106" x14ac:dyDescent="0.3">
      <c r="C63">
        <v>1</v>
      </c>
      <c r="D63">
        <v>10000</v>
      </c>
      <c r="E63" s="3">
        <v>2362</v>
      </c>
      <c r="F63" s="3">
        <v>2193</v>
      </c>
      <c r="G63" s="3">
        <v>1405</v>
      </c>
      <c r="H63" s="3">
        <v>2102</v>
      </c>
      <c r="I63" s="3">
        <v>3097</v>
      </c>
      <c r="K63" t="str">
        <f>IF(G63&gt;H63,"O","X")</f>
        <v>X</v>
      </c>
      <c r="L63">
        <v>10000</v>
      </c>
      <c r="M63">
        <v>2379</v>
      </c>
      <c r="N63">
        <v>2442</v>
      </c>
      <c r="O63">
        <v>2287</v>
      </c>
      <c r="P63">
        <v>2176</v>
      </c>
      <c r="R63">
        <v>10000</v>
      </c>
      <c r="S63" s="3">
        <v>1645</v>
      </c>
      <c r="T63">
        <v>2102</v>
      </c>
      <c r="U63">
        <v>2322</v>
      </c>
      <c r="V63">
        <v>3146</v>
      </c>
      <c r="W63">
        <v>3644</v>
      </c>
      <c r="X63">
        <v>1867</v>
      </c>
      <c r="Y63">
        <v>1997</v>
      </c>
      <c r="Z63">
        <v>2816</v>
      </c>
      <c r="AA63">
        <v>2909</v>
      </c>
      <c r="AB63">
        <v>3665</v>
      </c>
      <c r="AC63">
        <v>1867</v>
      </c>
      <c r="AD63">
        <v>1945</v>
      </c>
      <c r="AE63">
        <v>2694</v>
      </c>
      <c r="AF63">
        <v>2820</v>
      </c>
      <c r="AG63">
        <v>3744</v>
      </c>
      <c r="AH63">
        <f>MIN(S63:AG63)</f>
        <v>1645</v>
      </c>
      <c r="AJ63">
        <v>15820</v>
      </c>
      <c r="AK63">
        <v>2530</v>
      </c>
      <c r="AL63">
        <v>2493</v>
      </c>
      <c r="AM63">
        <v>2585</v>
      </c>
      <c r="AN63">
        <v>2656</v>
      </c>
      <c r="AP63">
        <v>15820</v>
      </c>
      <c r="AQ63">
        <v>1645</v>
      </c>
      <c r="AR63" s="3">
        <v>1543</v>
      </c>
      <c r="AS63">
        <v>1579</v>
      </c>
      <c r="AT63">
        <v>2117</v>
      </c>
      <c r="AU63">
        <v>2527</v>
      </c>
      <c r="AV63">
        <v>2988</v>
      </c>
      <c r="AW63">
        <v>3365</v>
      </c>
      <c r="AX63">
        <v>1595</v>
      </c>
      <c r="AY63">
        <v>1648</v>
      </c>
      <c r="AZ63">
        <v>2207</v>
      </c>
      <c r="BA63">
        <v>2643</v>
      </c>
      <c r="BB63">
        <v>3288</v>
      </c>
      <c r="BC63">
        <v>4403</v>
      </c>
      <c r="BD63">
        <v>5111</v>
      </c>
      <c r="BE63">
        <v>1653</v>
      </c>
      <c r="BF63">
        <v>1784</v>
      </c>
      <c r="BG63">
        <v>2383</v>
      </c>
      <c r="BH63">
        <v>2906</v>
      </c>
      <c r="BI63">
        <v>4178</v>
      </c>
      <c r="BJ63">
        <v>4983</v>
      </c>
      <c r="BK63">
        <v>6173</v>
      </c>
      <c r="BL63">
        <v>1772</v>
      </c>
      <c r="BM63">
        <v>2025</v>
      </c>
      <c r="BN63">
        <v>2553</v>
      </c>
      <c r="BO63">
        <v>3193</v>
      </c>
      <c r="BP63">
        <v>4627</v>
      </c>
      <c r="BQ63">
        <v>5431</v>
      </c>
      <c r="BR63">
        <v>6471</v>
      </c>
      <c r="BS63">
        <v>2053</v>
      </c>
      <c r="BT63">
        <v>2151</v>
      </c>
      <c r="BU63">
        <v>2757</v>
      </c>
      <c r="BV63">
        <v>3185</v>
      </c>
      <c r="BW63">
        <v>4544</v>
      </c>
      <c r="BX63">
        <v>5786</v>
      </c>
      <c r="BY63">
        <v>6737</v>
      </c>
      <c r="BZ63">
        <f t="shared" ref="BZ63:BZ72" si="5">MIN(AQ63:BY63)</f>
        <v>1543</v>
      </c>
      <c r="CB63">
        <v>15820</v>
      </c>
      <c r="CC63">
        <v>2353</v>
      </c>
      <c r="CD63">
        <v>2080</v>
      </c>
      <c r="CE63">
        <v>2074</v>
      </c>
      <c r="CF63">
        <v>2214</v>
      </c>
      <c r="CG63">
        <v>2530</v>
      </c>
      <c r="CH63">
        <v>2493</v>
      </c>
      <c r="CI63">
        <v>2585</v>
      </c>
      <c r="CJ63">
        <v>2656</v>
      </c>
      <c r="CK63">
        <v>3162</v>
      </c>
      <c r="CL63">
        <v>2988</v>
      </c>
      <c r="CM63">
        <v>3104</v>
      </c>
      <c r="CN63">
        <v>3004</v>
      </c>
      <c r="CP63">
        <v>15820</v>
      </c>
      <c r="CQ63">
        <v>2320</v>
      </c>
      <c r="CR63">
        <v>2161</v>
      </c>
      <c r="CS63">
        <v>2445</v>
      </c>
      <c r="CT63">
        <v>2463</v>
      </c>
      <c r="CU63">
        <v>2841</v>
      </c>
      <c r="CV63">
        <v>2619</v>
      </c>
      <c r="CW63">
        <v>2843</v>
      </c>
      <c r="CX63">
        <v>2659</v>
      </c>
      <c r="CY63">
        <v>3323</v>
      </c>
      <c r="CZ63">
        <v>2993</v>
      </c>
      <c r="DA63">
        <v>2945</v>
      </c>
      <c r="DB63">
        <v>3133</v>
      </c>
    </row>
    <row r="64" spans="3:106" x14ac:dyDescent="0.3">
      <c r="C64">
        <v>2</v>
      </c>
      <c r="D64">
        <v>15820</v>
      </c>
      <c r="E64" s="3">
        <v>2841</v>
      </c>
      <c r="F64" s="3">
        <v>2585</v>
      </c>
      <c r="G64" s="3">
        <v>1579</v>
      </c>
      <c r="H64" s="3">
        <v>2571</v>
      </c>
      <c r="I64" s="3">
        <v>4810</v>
      </c>
      <c r="K64" t="str">
        <f t="shared" ref="K64:K73" si="6">IF(G64&gt;H64,"O","X")</f>
        <v>X</v>
      </c>
      <c r="L64">
        <v>15820</v>
      </c>
      <c r="M64">
        <v>2683</v>
      </c>
      <c r="N64">
        <v>2689</v>
      </c>
      <c r="O64">
        <v>2652</v>
      </c>
      <c r="P64">
        <v>2515</v>
      </c>
      <c r="R64">
        <v>15820</v>
      </c>
      <c r="S64" s="3">
        <v>1962</v>
      </c>
      <c r="T64">
        <v>2571</v>
      </c>
      <c r="U64">
        <v>3200</v>
      </c>
      <c r="V64">
        <v>3919</v>
      </c>
      <c r="W64">
        <v>4515</v>
      </c>
      <c r="X64">
        <v>2164</v>
      </c>
      <c r="Y64">
        <v>2714</v>
      </c>
      <c r="Z64">
        <v>3046</v>
      </c>
      <c r="AA64">
        <v>3808</v>
      </c>
      <c r="AB64">
        <v>5032</v>
      </c>
      <c r="AC64">
        <v>2361</v>
      </c>
      <c r="AD64">
        <v>2541</v>
      </c>
      <c r="AE64">
        <v>3344</v>
      </c>
      <c r="AF64">
        <v>4128</v>
      </c>
      <c r="AG64">
        <v>5395</v>
      </c>
      <c r="AH64">
        <f t="shared" ref="AH64:AH73" si="7">MIN(S64:AG64)</f>
        <v>1962</v>
      </c>
      <c r="AJ64">
        <v>25064</v>
      </c>
      <c r="AK64">
        <v>2960</v>
      </c>
      <c r="AL64">
        <v>3133</v>
      </c>
      <c r="AM64">
        <v>2840</v>
      </c>
      <c r="AN64">
        <v>3184</v>
      </c>
      <c r="AP64">
        <v>25064</v>
      </c>
      <c r="AQ64">
        <v>1980</v>
      </c>
      <c r="AR64" s="3">
        <v>1841</v>
      </c>
      <c r="AS64">
        <v>2132</v>
      </c>
      <c r="AT64">
        <v>2728</v>
      </c>
      <c r="AU64">
        <v>3425</v>
      </c>
      <c r="AV64">
        <v>4750</v>
      </c>
      <c r="AW64">
        <v>5597</v>
      </c>
      <c r="AX64">
        <v>2062</v>
      </c>
      <c r="AY64">
        <v>2116</v>
      </c>
      <c r="AZ64">
        <v>2595</v>
      </c>
      <c r="BA64">
        <v>3290</v>
      </c>
      <c r="BB64">
        <v>5196</v>
      </c>
      <c r="BC64">
        <v>5983</v>
      </c>
      <c r="BD64">
        <v>7404</v>
      </c>
      <c r="BE64">
        <v>2232</v>
      </c>
      <c r="BF64">
        <v>2271</v>
      </c>
      <c r="BG64">
        <v>2692</v>
      </c>
      <c r="BH64">
        <v>4308</v>
      </c>
      <c r="BI64">
        <v>5664</v>
      </c>
      <c r="BJ64">
        <v>6839</v>
      </c>
      <c r="BK64">
        <v>9134</v>
      </c>
      <c r="BL64">
        <v>2350</v>
      </c>
      <c r="BM64">
        <v>2537</v>
      </c>
      <c r="BN64">
        <v>3153</v>
      </c>
      <c r="BO64">
        <v>4649</v>
      </c>
      <c r="BP64">
        <v>6293</v>
      </c>
      <c r="BQ64">
        <v>6974</v>
      </c>
      <c r="BR64">
        <v>9685</v>
      </c>
      <c r="BS64">
        <v>2363</v>
      </c>
      <c r="BT64">
        <v>2480</v>
      </c>
      <c r="BU64">
        <v>3346</v>
      </c>
      <c r="BV64">
        <v>4785</v>
      </c>
      <c r="BW64">
        <v>6120</v>
      </c>
      <c r="BX64">
        <v>8044</v>
      </c>
      <c r="BY64">
        <v>10043</v>
      </c>
      <c r="BZ64">
        <f t="shared" si="5"/>
        <v>1841</v>
      </c>
      <c r="CB64">
        <v>25064</v>
      </c>
      <c r="CC64">
        <v>2642</v>
      </c>
      <c r="CD64">
        <v>2593</v>
      </c>
      <c r="CE64">
        <v>2743</v>
      </c>
      <c r="CF64">
        <v>2808</v>
      </c>
      <c r="CG64">
        <v>2960</v>
      </c>
      <c r="CH64">
        <v>3133</v>
      </c>
      <c r="CI64">
        <v>2840</v>
      </c>
      <c r="CJ64">
        <v>3184</v>
      </c>
      <c r="CK64">
        <v>3593</v>
      </c>
      <c r="CL64">
        <v>3787</v>
      </c>
      <c r="CM64">
        <v>3816</v>
      </c>
      <c r="CN64">
        <v>4041</v>
      </c>
      <c r="CP64">
        <v>25064</v>
      </c>
      <c r="CQ64">
        <v>2910</v>
      </c>
      <c r="CR64">
        <v>2749</v>
      </c>
      <c r="CS64">
        <v>2682</v>
      </c>
      <c r="CT64">
        <v>2622</v>
      </c>
      <c r="CU64">
        <v>3493</v>
      </c>
      <c r="CV64">
        <v>3659</v>
      </c>
      <c r="CW64">
        <v>2997</v>
      </c>
      <c r="CX64">
        <v>3209</v>
      </c>
      <c r="CY64">
        <v>4088</v>
      </c>
      <c r="CZ64">
        <v>4281</v>
      </c>
      <c r="DA64">
        <v>3834</v>
      </c>
      <c r="DB64">
        <v>5935</v>
      </c>
    </row>
    <row r="65" spans="3:106" x14ac:dyDescent="0.3">
      <c r="C65">
        <v>3</v>
      </c>
      <c r="D65">
        <v>25064</v>
      </c>
      <c r="E65" s="3">
        <v>3493</v>
      </c>
      <c r="F65" s="3">
        <v>2840</v>
      </c>
      <c r="G65" s="3">
        <v>2132</v>
      </c>
      <c r="H65" s="3">
        <v>2846</v>
      </c>
      <c r="I65" s="3">
        <v>6388</v>
      </c>
      <c r="K65" t="str">
        <f t="shared" si="6"/>
        <v>X</v>
      </c>
      <c r="L65">
        <v>25064</v>
      </c>
      <c r="M65">
        <v>3654</v>
      </c>
      <c r="N65">
        <v>3476</v>
      </c>
      <c r="O65">
        <v>3004</v>
      </c>
      <c r="P65">
        <v>6070</v>
      </c>
      <c r="R65">
        <v>25064</v>
      </c>
      <c r="S65" s="3">
        <v>2412</v>
      </c>
      <c r="T65">
        <v>2846</v>
      </c>
      <c r="U65">
        <v>3210</v>
      </c>
      <c r="V65">
        <v>4975</v>
      </c>
      <c r="W65">
        <v>6587</v>
      </c>
      <c r="X65">
        <v>2544</v>
      </c>
      <c r="Y65">
        <v>2993</v>
      </c>
      <c r="Z65">
        <v>3672</v>
      </c>
      <c r="AA65">
        <v>5197</v>
      </c>
      <c r="AB65">
        <v>6474</v>
      </c>
      <c r="AC65">
        <v>2951</v>
      </c>
      <c r="AD65">
        <v>3236</v>
      </c>
      <c r="AE65">
        <v>4153</v>
      </c>
      <c r="AF65">
        <v>5774</v>
      </c>
      <c r="AG65">
        <v>6849</v>
      </c>
      <c r="AH65">
        <f t="shared" si="7"/>
        <v>2412</v>
      </c>
      <c r="AJ65">
        <v>39712</v>
      </c>
      <c r="AK65">
        <v>3493</v>
      </c>
      <c r="AL65">
        <v>3734</v>
      </c>
      <c r="AM65">
        <v>3743</v>
      </c>
      <c r="AN65">
        <v>4051</v>
      </c>
      <c r="AP65">
        <v>39712</v>
      </c>
      <c r="AQ65">
        <v>2872</v>
      </c>
      <c r="AR65" s="3">
        <v>2358</v>
      </c>
      <c r="AS65">
        <v>2381</v>
      </c>
      <c r="AT65">
        <v>3012</v>
      </c>
      <c r="AU65">
        <v>4638</v>
      </c>
      <c r="AV65">
        <v>5928</v>
      </c>
      <c r="AW65">
        <v>6628</v>
      </c>
      <c r="AX65">
        <v>2644</v>
      </c>
      <c r="AY65">
        <v>2455</v>
      </c>
      <c r="AZ65">
        <v>3065</v>
      </c>
      <c r="BA65">
        <v>4905</v>
      </c>
      <c r="BB65">
        <v>6102</v>
      </c>
      <c r="BC65">
        <v>9043</v>
      </c>
      <c r="BD65">
        <v>11015</v>
      </c>
      <c r="BE65">
        <v>3009</v>
      </c>
      <c r="BF65">
        <v>2611</v>
      </c>
      <c r="BG65">
        <v>3665</v>
      </c>
      <c r="BH65">
        <v>5459</v>
      </c>
      <c r="BI65">
        <v>7997</v>
      </c>
      <c r="BJ65">
        <v>10578</v>
      </c>
      <c r="BK65">
        <v>20750</v>
      </c>
      <c r="BL65">
        <v>3235</v>
      </c>
      <c r="BM65">
        <v>2985</v>
      </c>
      <c r="BN65">
        <v>4405</v>
      </c>
      <c r="BO65">
        <v>5824</v>
      </c>
      <c r="BP65">
        <v>8665</v>
      </c>
      <c r="BQ65">
        <v>17971</v>
      </c>
      <c r="BR65">
        <v>21151</v>
      </c>
      <c r="BS65">
        <v>3258</v>
      </c>
      <c r="BT65">
        <v>3170</v>
      </c>
      <c r="BU65">
        <v>4658</v>
      </c>
      <c r="BV65">
        <v>5945</v>
      </c>
      <c r="BW65">
        <v>9063</v>
      </c>
      <c r="BX65">
        <v>18410</v>
      </c>
      <c r="BY65">
        <v>21530</v>
      </c>
      <c r="BZ65">
        <f t="shared" si="5"/>
        <v>2358</v>
      </c>
      <c r="CB65">
        <v>39712</v>
      </c>
      <c r="CC65">
        <v>3379</v>
      </c>
      <c r="CD65">
        <v>3405</v>
      </c>
      <c r="CE65">
        <v>3233</v>
      </c>
      <c r="CF65">
        <v>3216</v>
      </c>
      <c r="CG65">
        <v>3493</v>
      </c>
      <c r="CH65">
        <v>3734</v>
      </c>
      <c r="CI65">
        <v>3743</v>
      </c>
      <c r="CJ65">
        <v>4051</v>
      </c>
      <c r="CK65">
        <v>5160</v>
      </c>
      <c r="CL65">
        <v>5238</v>
      </c>
      <c r="CM65">
        <v>5016</v>
      </c>
      <c r="CN65">
        <v>5119</v>
      </c>
      <c r="CP65">
        <v>39712</v>
      </c>
      <c r="CQ65">
        <v>3139</v>
      </c>
      <c r="CR65">
        <v>3121</v>
      </c>
      <c r="CS65">
        <v>3303</v>
      </c>
      <c r="CT65">
        <v>3371</v>
      </c>
      <c r="CU65">
        <v>3867</v>
      </c>
      <c r="CV65">
        <v>3473</v>
      </c>
      <c r="CW65">
        <v>3549</v>
      </c>
      <c r="CX65">
        <v>3832</v>
      </c>
      <c r="CY65">
        <v>5556</v>
      </c>
      <c r="CZ65">
        <v>4961</v>
      </c>
      <c r="DA65">
        <v>5105</v>
      </c>
      <c r="DB65">
        <v>5221</v>
      </c>
    </row>
    <row r="66" spans="3:106" x14ac:dyDescent="0.3">
      <c r="C66">
        <v>4</v>
      </c>
      <c r="D66">
        <v>39712</v>
      </c>
      <c r="E66" s="3">
        <v>3867</v>
      </c>
      <c r="F66" s="3">
        <v>3743</v>
      </c>
      <c r="G66" s="3">
        <v>2381</v>
      </c>
      <c r="H66" s="3">
        <v>3500</v>
      </c>
      <c r="I66" s="3">
        <v>20816</v>
      </c>
      <c r="K66" t="str">
        <f t="shared" si="6"/>
        <v>X</v>
      </c>
      <c r="L66">
        <v>39712</v>
      </c>
      <c r="M66">
        <v>3579</v>
      </c>
      <c r="N66">
        <v>3554</v>
      </c>
      <c r="O66">
        <v>3403</v>
      </c>
      <c r="P66">
        <v>3762</v>
      </c>
      <c r="R66">
        <v>39712</v>
      </c>
      <c r="S66" s="3">
        <v>2920</v>
      </c>
      <c r="T66">
        <v>3500</v>
      </c>
      <c r="U66">
        <v>4663</v>
      </c>
      <c r="V66">
        <v>6593</v>
      </c>
      <c r="W66">
        <v>9262</v>
      </c>
      <c r="X66">
        <v>3363</v>
      </c>
      <c r="Y66">
        <v>4011</v>
      </c>
      <c r="Z66">
        <v>4930</v>
      </c>
      <c r="AA66">
        <v>6899</v>
      </c>
      <c r="AB66">
        <v>9590</v>
      </c>
      <c r="AC66">
        <v>4066</v>
      </c>
      <c r="AD66">
        <v>3917</v>
      </c>
      <c r="AE66">
        <v>5585</v>
      </c>
      <c r="AF66">
        <v>6794</v>
      </c>
      <c r="AG66">
        <v>10016</v>
      </c>
      <c r="AH66">
        <f t="shared" si="7"/>
        <v>2920</v>
      </c>
      <c r="AJ66">
        <v>62978</v>
      </c>
      <c r="AK66">
        <v>4695</v>
      </c>
      <c r="AL66">
        <v>5057</v>
      </c>
      <c r="AM66">
        <v>5091</v>
      </c>
      <c r="AN66">
        <v>5061</v>
      </c>
      <c r="AP66">
        <v>62978</v>
      </c>
      <c r="AQ66">
        <v>4065</v>
      </c>
      <c r="AR66">
        <v>2928</v>
      </c>
      <c r="AS66" s="3">
        <v>2871</v>
      </c>
      <c r="AT66">
        <v>4656</v>
      </c>
      <c r="AU66">
        <v>6142</v>
      </c>
      <c r="AV66">
        <v>9062</v>
      </c>
      <c r="AW66">
        <v>10887</v>
      </c>
      <c r="AX66">
        <v>3696</v>
      </c>
      <c r="AY66">
        <v>3103</v>
      </c>
      <c r="AZ66">
        <v>4303</v>
      </c>
      <c r="BA66">
        <v>5999</v>
      </c>
      <c r="BB66">
        <v>9742</v>
      </c>
      <c r="BC66">
        <v>24139</v>
      </c>
      <c r="BD66">
        <v>24915</v>
      </c>
      <c r="BE66">
        <v>3969</v>
      </c>
      <c r="BF66">
        <v>3881</v>
      </c>
      <c r="BG66">
        <v>4940</v>
      </c>
      <c r="BH66">
        <v>8110</v>
      </c>
      <c r="BI66">
        <v>19001</v>
      </c>
      <c r="BJ66">
        <v>22510</v>
      </c>
      <c r="BK66">
        <v>38176</v>
      </c>
      <c r="BL66">
        <v>4707</v>
      </c>
      <c r="BM66">
        <v>4182</v>
      </c>
      <c r="BN66">
        <v>5493</v>
      </c>
      <c r="BO66">
        <v>8729</v>
      </c>
      <c r="BP66">
        <v>19467</v>
      </c>
      <c r="BQ66">
        <v>24159</v>
      </c>
      <c r="BR66">
        <v>43121</v>
      </c>
      <c r="BS66">
        <v>4647</v>
      </c>
      <c r="BT66">
        <v>4590</v>
      </c>
      <c r="BU66">
        <v>5658</v>
      </c>
      <c r="BV66">
        <v>9339</v>
      </c>
      <c r="BW66">
        <v>19987</v>
      </c>
      <c r="BX66">
        <v>25109</v>
      </c>
      <c r="BY66">
        <v>57628</v>
      </c>
      <c r="BZ66">
        <f t="shared" si="5"/>
        <v>2871</v>
      </c>
      <c r="CB66">
        <v>62978</v>
      </c>
      <c r="CC66">
        <v>4469</v>
      </c>
      <c r="CD66">
        <v>4439</v>
      </c>
      <c r="CE66">
        <v>4199</v>
      </c>
      <c r="CF66">
        <v>4231</v>
      </c>
      <c r="CG66">
        <v>4695</v>
      </c>
      <c r="CH66">
        <v>5057</v>
      </c>
      <c r="CI66">
        <v>5091</v>
      </c>
      <c r="CJ66">
        <v>5061</v>
      </c>
      <c r="CK66">
        <v>6268</v>
      </c>
      <c r="CL66">
        <v>6239</v>
      </c>
      <c r="CM66">
        <v>6422</v>
      </c>
      <c r="CN66">
        <v>6799</v>
      </c>
      <c r="CP66">
        <v>62978</v>
      </c>
      <c r="CQ66">
        <v>4396</v>
      </c>
      <c r="CR66">
        <v>4422</v>
      </c>
      <c r="CS66">
        <v>4448</v>
      </c>
      <c r="CT66">
        <v>4593</v>
      </c>
      <c r="CU66">
        <v>4959</v>
      </c>
      <c r="CV66">
        <v>4740</v>
      </c>
      <c r="CW66">
        <v>4644</v>
      </c>
      <c r="CX66">
        <v>4866</v>
      </c>
      <c r="CY66">
        <v>6107</v>
      </c>
      <c r="CZ66">
        <v>6465</v>
      </c>
      <c r="DA66">
        <v>6365</v>
      </c>
      <c r="DB66">
        <v>7742</v>
      </c>
    </row>
    <row r="67" spans="3:106" x14ac:dyDescent="0.3">
      <c r="C67">
        <v>5</v>
      </c>
      <c r="D67">
        <v>62978</v>
      </c>
      <c r="E67" s="3">
        <v>4959</v>
      </c>
      <c r="F67" s="3">
        <v>5091</v>
      </c>
      <c r="G67" s="3">
        <v>2871</v>
      </c>
      <c r="H67" s="3">
        <v>4345</v>
      </c>
      <c r="I67" s="3">
        <v>28424</v>
      </c>
      <c r="K67" t="str">
        <f t="shared" si="6"/>
        <v>X</v>
      </c>
      <c r="L67">
        <v>62978</v>
      </c>
      <c r="M67">
        <v>4681</v>
      </c>
      <c r="N67">
        <v>4617</v>
      </c>
      <c r="O67">
        <v>4607</v>
      </c>
      <c r="P67">
        <v>5226</v>
      </c>
      <c r="R67">
        <v>62978</v>
      </c>
      <c r="S67" s="3">
        <v>4155</v>
      </c>
      <c r="T67">
        <v>4345</v>
      </c>
      <c r="U67">
        <v>5985</v>
      </c>
      <c r="V67">
        <v>9395</v>
      </c>
      <c r="W67">
        <v>14354</v>
      </c>
      <c r="X67">
        <v>4806</v>
      </c>
      <c r="Y67">
        <v>5199</v>
      </c>
      <c r="Z67">
        <v>6245</v>
      </c>
      <c r="AA67">
        <v>10005</v>
      </c>
      <c r="AB67">
        <v>15238</v>
      </c>
      <c r="AC67">
        <v>6221</v>
      </c>
      <c r="AD67">
        <v>5391</v>
      </c>
      <c r="AE67">
        <v>6857</v>
      </c>
      <c r="AF67">
        <v>10434</v>
      </c>
      <c r="AG67">
        <v>16018</v>
      </c>
      <c r="AH67">
        <f t="shared" si="7"/>
        <v>4155</v>
      </c>
      <c r="AJ67">
        <v>99825</v>
      </c>
      <c r="AK67">
        <v>6236</v>
      </c>
      <c r="AL67">
        <v>6544</v>
      </c>
      <c r="AM67">
        <v>6512</v>
      </c>
      <c r="AN67">
        <v>6658</v>
      </c>
      <c r="AP67">
        <v>99825</v>
      </c>
      <c r="AQ67">
        <v>7346</v>
      </c>
      <c r="AR67">
        <v>4645</v>
      </c>
      <c r="AS67" s="3">
        <v>4478</v>
      </c>
      <c r="AX67">
        <v>6085</v>
      </c>
      <c r="AY67">
        <v>4607</v>
      </c>
      <c r="AZ67">
        <v>5540</v>
      </c>
      <c r="BE67">
        <v>6067</v>
      </c>
      <c r="BF67">
        <v>4986</v>
      </c>
      <c r="BG67">
        <v>7262</v>
      </c>
      <c r="BL67">
        <v>7348</v>
      </c>
      <c r="BM67">
        <v>5686</v>
      </c>
      <c r="BN67">
        <v>8428</v>
      </c>
      <c r="BS67">
        <v>7031</v>
      </c>
      <c r="BT67">
        <v>5890</v>
      </c>
      <c r="BU67">
        <v>8925</v>
      </c>
      <c r="BZ67">
        <f t="shared" si="5"/>
        <v>4478</v>
      </c>
      <c r="CB67">
        <v>99825</v>
      </c>
      <c r="CC67">
        <v>6207</v>
      </c>
      <c r="CD67">
        <v>6577</v>
      </c>
      <c r="CE67">
        <v>6433</v>
      </c>
      <c r="CF67">
        <v>6113</v>
      </c>
      <c r="CG67">
        <v>6236</v>
      </c>
      <c r="CH67">
        <v>6544</v>
      </c>
      <c r="CI67">
        <v>6512</v>
      </c>
      <c r="CJ67">
        <v>6658</v>
      </c>
      <c r="CK67">
        <v>9326</v>
      </c>
      <c r="CL67">
        <v>9226</v>
      </c>
      <c r="CM67">
        <v>9725</v>
      </c>
      <c r="CN67">
        <v>9586</v>
      </c>
      <c r="CP67">
        <v>99825</v>
      </c>
      <c r="CQ67">
        <v>6703</v>
      </c>
      <c r="CR67">
        <v>6547</v>
      </c>
      <c r="CS67">
        <v>6631</v>
      </c>
      <c r="CT67">
        <v>6638</v>
      </c>
      <c r="CU67">
        <v>8739</v>
      </c>
      <c r="CV67">
        <v>6010</v>
      </c>
      <c r="CW67">
        <v>6187</v>
      </c>
      <c r="CX67">
        <v>6707</v>
      </c>
      <c r="CY67">
        <v>11217</v>
      </c>
      <c r="CZ67">
        <v>9382</v>
      </c>
      <c r="DA67">
        <v>9595</v>
      </c>
      <c r="DB67">
        <v>9985</v>
      </c>
    </row>
    <row r="68" spans="3:106" x14ac:dyDescent="0.3">
      <c r="C68">
        <v>6</v>
      </c>
      <c r="D68">
        <v>99825</v>
      </c>
      <c r="E68" s="3">
        <v>8739</v>
      </c>
      <c r="F68" s="3">
        <v>6512</v>
      </c>
      <c r="G68" s="3">
        <v>4478</v>
      </c>
      <c r="H68" s="3">
        <v>5705</v>
      </c>
      <c r="I68" s="3">
        <v>951414</v>
      </c>
      <c r="K68" t="str">
        <f t="shared" si="6"/>
        <v>X</v>
      </c>
      <c r="L68">
        <v>99825</v>
      </c>
      <c r="M68">
        <v>8093</v>
      </c>
      <c r="N68">
        <v>5827</v>
      </c>
      <c r="O68">
        <v>6051</v>
      </c>
      <c r="P68">
        <v>6616</v>
      </c>
      <c r="R68">
        <v>99825</v>
      </c>
      <c r="S68">
        <v>6224</v>
      </c>
      <c r="T68">
        <v>5705</v>
      </c>
      <c r="U68">
        <v>8981</v>
      </c>
      <c r="AH68">
        <f t="shared" si="7"/>
        <v>5705</v>
      </c>
      <c r="AJ68">
        <v>158208</v>
      </c>
      <c r="AK68">
        <v>9124</v>
      </c>
      <c r="AL68">
        <v>9234</v>
      </c>
      <c r="AM68">
        <v>9681</v>
      </c>
      <c r="AN68">
        <v>9777</v>
      </c>
      <c r="AP68">
        <v>158208</v>
      </c>
      <c r="AQ68">
        <v>15207</v>
      </c>
      <c r="AR68">
        <v>7370</v>
      </c>
      <c r="AS68" s="3">
        <v>5827</v>
      </c>
      <c r="AX68">
        <v>12667</v>
      </c>
      <c r="AY68">
        <v>6592</v>
      </c>
      <c r="AZ68">
        <v>9059</v>
      </c>
      <c r="BE68">
        <v>14832</v>
      </c>
      <c r="BF68">
        <v>8136</v>
      </c>
      <c r="BG68">
        <v>11298</v>
      </c>
      <c r="BZ68">
        <f t="shared" si="5"/>
        <v>5827</v>
      </c>
      <c r="CB68">
        <v>158208</v>
      </c>
      <c r="CC68">
        <v>11405</v>
      </c>
      <c r="CD68">
        <v>11300</v>
      </c>
      <c r="CE68">
        <v>10666</v>
      </c>
      <c r="CF68">
        <v>10011</v>
      </c>
      <c r="CG68">
        <v>9124</v>
      </c>
      <c r="CH68">
        <v>9234</v>
      </c>
      <c r="CI68">
        <v>9681</v>
      </c>
      <c r="CJ68">
        <v>9777</v>
      </c>
      <c r="CK68">
        <v>14118</v>
      </c>
      <c r="CL68">
        <v>14078</v>
      </c>
      <c r="CM68">
        <v>14420</v>
      </c>
      <c r="CN68">
        <v>15118</v>
      </c>
      <c r="CP68">
        <v>158208</v>
      </c>
      <c r="CQ68">
        <v>11259</v>
      </c>
      <c r="CR68">
        <v>11336</v>
      </c>
      <c r="CS68">
        <v>11718</v>
      </c>
      <c r="CT68">
        <v>11921</v>
      </c>
      <c r="CU68">
        <v>9024</v>
      </c>
      <c r="CV68">
        <v>9229</v>
      </c>
      <c r="CW68">
        <v>9489</v>
      </c>
      <c r="CX68">
        <v>10662</v>
      </c>
      <c r="CY68">
        <v>14384</v>
      </c>
      <c r="CZ68">
        <v>14453</v>
      </c>
      <c r="DA68">
        <v>14584</v>
      </c>
      <c r="DB68">
        <v>15077</v>
      </c>
    </row>
    <row r="69" spans="3:106" x14ac:dyDescent="0.3">
      <c r="C69">
        <v>7</v>
      </c>
      <c r="D69">
        <v>158208</v>
      </c>
      <c r="E69" s="3">
        <v>9024</v>
      </c>
      <c r="F69" s="3">
        <v>9681</v>
      </c>
      <c r="G69" s="3">
        <v>5827</v>
      </c>
      <c r="H69" s="3">
        <v>8726</v>
      </c>
      <c r="K69" t="str">
        <f t="shared" si="6"/>
        <v>X</v>
      </c>
      <c r="L69">
        <v>158208</v>
      </c>
      <c r="M69">
        <v>9714</v>
      </c>
      <c r="N69">
        <v>9208</v>
      </c>
      <c r="O69">
        <v>9853</v>
      </c>
      <c r="P69">
        <v>9853</v>
      </c>
      <c r="R69">
        <v>158208</v>
      </c>
      <c r="S69">
        <v>11295</v>
      </c>
      <c r="T69">
        <v>8726</v>
      </c>
      <c r="U69">
        <v>13763</v>
      </c>
      <c r="AH69">
        <f t="shared" si="7"/>
        <v>8726</v>
      </c>
      <c r="AJ69">
        <v>250626</v>
      </c>
      <c r="AK69">
        <v>13726</v>
      </c>
      <c r="AL69">
        <v>13732</v>
      </c>
      <c r="AM69">
        <v>14460</v>
      </c>
      <c r="AN69">
        <v>15242</v>
      </c>
      <c r="AP69">
        <v>250626</v>
      </c>
      <c r="AQ69">
        <v>32861</v>
      </c>
      <c r="AR69">
        <v>13371</v>
      </c>
      <c r="AS69" s="3">
        <v>9403</v>
      </c>
      <c r="AX69">
        <v>22143</v>
      </c>
      <c r="AY69">
        <v>10361</v>
      </c>
      <c r="AZ69">
        <v>13415</v>
      </c>
      <c r="BE69">
        <v>24181</v>
      </c>
      <c r="BF69">
        <v>12706</v>
      </c>
      <c r="BG69">
        <v>24909</v>
      </c>
      <c r="BZ69">
        <f t="shared" si="5"/>
        <v>9403</v>
      </c>
      <c r="CB69">
        <v>250626</v>
      </c>
      <c r="CC69">
        <v>22197</v>
      </c>
      <c r="CD69">
        <v>21241</v>
      </c>
      <c r="CE69">
        <v>19715</v>
      </c>
      <c r="CF69">
        <v>17922</v>
      </c>
      <c r="CG69">
        <v>13726</v>
      </c>
      <c r="CH69">
        <v>13732</v>
      </c>
      <c r="CI69">
        <v>14460</v>
      </c>
      <c r="CJ69">
        <v>15242</v>
      </c>
      <c r="CK69">
        <v>21647</v>
      </c>
      <c r="CL69">
        <v>21868</v>
      </c>
      <c r="CM69">
        <v>22650</v>
      </c>
      <c r="CN69">
        <v>23094</v>
      </c>
      <c r="CP69">
        <v>250626</v>
      </c>
      <c r="CQ69">
        <v>21982</v>
      </c>
      <c r="CR69">
        <v>21989</v>
      </c>
      <c r="CS69">
        <v>22173</v>
      </c>
      <c r="CT69">
        <v>22767</v>
      </c>
      <c r="CU69">
        <v>14452</v>
      </c>
      <c r="CV69">
        <v>13876</v>
      </c>
      <c r="CW69">
        <v>15036</v>
      </c>
      <c r="CX69">
        <v>15026</v>
      </c>
      <c r="CY69">
        <v>22186</v>
      </c>
      <c r="CZ69">
        <v>22969</v>
      </c>
      <c r="DA69">
        <v>22647</v>
      </c>
      <c r="DB69">
        <v>23892</v>
      </c>
    </row>
    <row r="70" spans="3:106" x14ac:dyDescent="0.3">
      <c r="C70">
        <v>8</v>
      </c>
      <c r="D70">
        <v>250626</v>
      </c>
      <c r="E70" s="3">
        <v>14452</v>
      </c>
      <c r="F70" s="3">
        <v>14460</v>
      </c>
      <c r="G70" s="3">
        <v>9403</v>
      </c>
      <c r="H70" s="3">
        <v>13346</v>
      </c>
      <c r="K70" t="str">
        <f t="shared" si="6"/>
        <v>X</v>
      </c>
      <c r="L70">
        <v>250626</v>
      </c>
      <c r="M70">
        <v>14272</v>
      </c>
      <c r="N70">
        <v>13769</v>
      </c>
      <c r="O70">
        <v>15188</v>
      </c>
      <c r="P70">
        <v>15079</v>
      </c>
      <c r="R70">
        <v>250626</v>
      </c>
      <c r="S70">
        <v>23033</v>
      </c>
      <c r="T70">
        <v>13346</v>
      </c>
      <c r="U70">
        <v>21440</v>
      </c>
      <c r="AH70">
        <f t="shared" si="7"/>
        <v>13346</v>
      </c>
      <c r="AJ70">
        <v>397246</v>
      </c>
      <c r="AK70">
        <v>22108</v>
      </c>
      <c r="AL70">
        <v>22705</v>
      </c>
      <c r="AM70">
        <v>23211</v>
      </c>
      <c r="AN70">
        <v>24534</v>
      </c>
      <c r="AP70">
        <v>397246</v>
      </c>
      <c r="AQ70">
        <v>76411</v>
      </c>
      <c r="AR70">
        <v>26492</v>
      </c>
      <c r="AS70" s="3">
        <v>16000</v>
      </c>
      <c r="AX70">
        <v>49623</v>
      </c>
      <c r="AY70">
        <v>18399</v>
      </c>
      <c r="AZ70">
        <v>32261</v>
      </c>
      <c r="BE70">
        <v>54796</v>
      </c>
      <c r="BF70">
        <v>21473</v>
      </c>
      <c r="BG70">
        <v>38047</v>
      </c>
      <c r="BZ70">
        <f t="shared" si="5"/>
        <v>16000</v>
      </c>
      <c r="CB70">
        <v>397246</v>
      </c>
      <c r="CC70">
        <v>46131</v>
      </c>
      <c r="CD70">
        <v>44578</v>
      </c>
      <c r="CE70">
        <v>40285</v>
      </c>
      <c r="CF70">
        <v>34036</v>
      </c>
      <c r="CG70">
        <v>22108</v>
      </c>
      <c r="CH70">
        <v>22705</v>
      </c>
      <c r="CI70">
        <v>23211</v>
      </c>
      <c r="CJ70">
        <v>24534</v>
      </c>
      <c r="CK70">
        <v>42445</v>
      </c>
      <c r="CL70">
        <v>43085</v>
      </c>
      <c r="CM70">
        <v>44270</v>
      </c>
      <c r="CN70">
        <v>46249</v>
      </c>
      <c r="CP70">
        <v>397246</v>
      </c>
      <c r="CQ70">
        <v>46186</v>
      </c>
      <c r="CR70">
        <v>46337</v>
      </c>
      <c r="CS70">
        <v>46707</v>
      </c>
      <c r="CT70">
        <v>47538</v>
      </c>
      <c r="CU70">
        <v>22564</v>
      </c>
      <c r="CV70">
        <v>23666</v>
      </c>
      <c r="CW70">
        <v>24045</v>
      </c>
      <c r="CX70">
        <v>24489</v>
      </c>
      <c r="CY70">
        <v>43265</v>
      </c>
      <c r="CZ70">
        <v>45263</v>
      </c>
      <c r="DA70">
        <v>44558</v>
      </c>
      <c r="DB70">
        <v>45517</v>
      </c>
    </row>
    <row r="71" spans="3:106" x14ac:dyDescent="0.3">
      <c r="C71">
        <v>9</v>
      </c>
      <c r="D71">
        <v>397246</v>
      </c>
      <c r="E71" s="3">
        <v>22564</v>
      </c>
      <c r="F71" s="3">
        <v>23211</v>
      </c>
      <c r="G71" s="3">
        <v>16000</v>
      </c>
      <c r="H71" s="3">
        <v>22103</v>
      </c>
      <c r="K71" t="str">
        <f t="shared" si="6"/>
        <v>X</v>
      </c>
      <c r="L71">
        <v>397246</v>
      </c>
      <c r="M71">
        <v>22297</v>
      </c>
      <c r="N71">
        <v>22525</v>
      </c>
      <c r="O71">
        <v>23945</v>
      </c>
      <c r="P71">
        <v>24496</v>
      </c>
      <c r="R71">
        <v>397246</v>
      </c>
      <c r="S71">
        <v>48505</v>
      </c>
      <c r="T71">
        <v>22103</v>
      </c>
      <c r="U71">
        <v>43260</v>
      </c>
      <c r="AH71">
        <f t="shared" si="7"/>
        <v>22103</v>
      </c>
      <c r="AJ71">
        <v>629557</v>
      </c>
      <c r="AK71">
        <v>36854</v>
      </c>
      <c r="AL71">
        <v>37151</v>
      </c>
      <c r="AM71">
        <v>37087</v>
      </c>
      <c r="AN71">
        <v>44667</v>
      </c>
      <c r="AP71">
        <v>629557</v>
      </c>
      <c r="AQ71">
        <v>180301</v>
      </c>
      <c r="AR71">
        <v>56323</v>
      </c>
      <c r="AS71" s="3">
        <v>39016</v>
      </c>
      <c r="AX71">
        <v>110715</v>
      </c>
      <c r="AY71">
        <v>40164</v>
      </c>
      <c r="AZ71">
        <v>56801</v>
      </c>
      <c r="BE71">
        <v>120152</v>
      </c>
      <c r="BF71">
        <v>47304</v>
      </c>
      <c r="BG71">
        <v>180255</v>
      </c>
      <c r="BZ71">
        <f t="shared" si="5"/>
        <v>39016</v>
      </c>
      <c r="CB71">
        <v>629557</v>
      </c>
      <c r="CC71">
        <v>102554</v>
      </c>
      <c r="CD71">
        <v>97943</v>
      </c>
      <c r="CE71">
        <v>87025</v>
      </c>
      <c r="CF71">
        <v>72670</v>
      </c>
      <c r="CG71">
        <v>36854</v>
      </c>
      <c r="CH71">
        <v>37151</v>
      </c>
      <c r="CI71">
        <v>37087</v>
      </c>
      <c r="CJ71">
        <v>44667</v>
      </c>
      <c r="CK71">
        <v>67064</v>
      </c>
      <c r="CL71">
        <v>76742</v>
      </c>
      <c r="CM71">
        <v>67765</v>
      </c>
      <c r="CN71">
        <v>73733</v>
      </c>
      <c r="CP71">
        <v>629557</v>
      </c>
      <c r="CQ71">
        <v>103497</v>
      </c>
      <c r="CR71">
        <v>103306</v>
      </c>
      <c r="CS71">
        <v>103741</v>
      </c>
      <c r="CT71">
        <v>105863</v>
      </c>
      <c r="CU71">
        <v>37050</v>
      </c>
      <c r="CV71">
        <v>38606</v>
      </c>
      <c r="CW71">
        <v>38564</v>
      </c>
      <c r="CX71">
        <v>39860</v>
      </c>
      <c r="CY71">
        <v>68813</v>
      </c>
      <c r="CZ71">
        <v>71375</v>
      </c>
      <c r="DA71">
        <v>69978</v>
      </c>
      <c r="DB71">
        <v>72542</v>
      </c>
    </row>
    <row r="72" spans="3:106" x14ac:dyDescent="0.3">
      <c r="C72">
        <v>10</v>
      </c>
      <c r="D72">
        <v>629557</v>
      </c>
      <c r="E72" s="3">
        <v>37050</v>
      </c>
      <c r="F72" s="3">
        <v>37087</v>
      </c>
      <c r="G72" s="3">
        <v>39016</v>
      </c>
      <c r="H72" s="3">
        <v>36554</v>
      </c>
      <c r="K72" t="str">
        <f t="shared" si="6"/>
        <v>O</v>
      </c>
      <c r="L72">
        <v>629557</v>
      </c>
      <c r="M72">
        <v>37641</v>
      </c>
      <c r="N72">
        <v>38236</v>
      </c>
      <c r="O72">
        <v>38275</v>
      </c>
      <c r="P72">
        <v>40060</v>
      </c>
      <c r="R72">
        <v>629557</v>
      </c>
      <c r="S72">
        <v>108739</v>
      </c>
      <c r="T72">
        <v>36554</v>
      </c>
      <c r="U72">
        <v>79246</v>
      </c>
      <c r="AH72">
        <f t="shared" si="7"/>
        <v>36554</v>
      </c>
      <c r="AJ72">
        <v>997775</v>
      </c>
      <c r="AK72">
        <v>78248</v>
      </c>
      <c r="AL72">
        <v>78507</v>
      </c>
      <c r="AM72">
        <v>77249</v>
      </c>
      <c r="AN72">
        <v>79138</v>
      </c>
      <c r="AP72">
        <v>997775</v>
      </c>
      <c r="AQ72">
        <v>439901</v>
      </c>
      <c r="AR72">
        <v>133444</v>
      </c>
      <c r="AS72" s="3">
        <v>68103</v>
      </c>
      <c r="AX72">
        <v>285107</v>
      </c>
      <c r="AY72">
        <v>71073</v>
      </c>
      <c r="AZ72">
        <v>699793</v>
      </c>
      <c r="BE72">
        <v>322256</v>
      </c>
      <c r="BF72">
        <v>98729</v>
      </c>
      <c r="BG72" s="2"/>
      <c r="BZ72">
        <f t="shared" si="5"/>
        <v>68103</v>
      </c>
      <c r="CB72">
        <v>997775</v>
      </c>
      <c r="CC72">
        <v>238166</v>
      </c>
      <c r="CD72">
        <v>227574</v>
      </c>
      <c r="CE72">
        <v>196663</v>
      </c>
      <c r="CF72">
        <v>171373</v>
      </c>
      <c r="CG72">
        <v>78248</v>
      </c>
      <c r="CH72">
        <v>78507</v>
      </c>
      <c r="CI72">
        <v>77249</v>
      </c>
      <c r="CJ72">
        <v>79138</v>
      </c>
      <c r="CK72">
        <v>1026247</v>
      </c>
      <c r="CL72">
        <v>464697</v>
      </c>
      <c r="CM72">
        <v>877515</v>
      </c>
      <c r="CN72">
        <v>712077</v>
      </c>
      <c r="CP72">
        <v>997775</v>
      </c>
      <c r="CQ72">
        <v>239871</v>
      </c>
      <c r="CR72">
        <v>238142</v>
      </c>
      <c r="CS72">
        <v>240192</v>
      </c>
      <c r="CT72">
        <v>243746</v>
      </c>
      <c r="CU72">
        <v>79265</v>
      </c>
      <c r="CV72">
        <v>79438</v>
      </c>
      <c r="CW72">
        <v>80125</v>
      </c>
      <c r="CX72">
        <v>83248</v>
      </c>
      <c r="CZ72">
        <v>658865</v>
      </c>
      <c r="DA72">
        <v>980347</v>
      </c>
      <c r="DB72">
        <v>552833</v>
      </c>
    </row>
    <row r="73" spans="3:106" x14ac:dyDescent="0.3">
      <c r="C73">
        <v>11</v>
      </c>
      <c r="D73">
        <v>997775</v>
      </c>
      <c r="E73" s="3">
        <v>79265</v>
      </c>
      <c r="F73" s="3">
        <v>77249</v>
      </c>
      <c r="G73" s="3">
        <v>68103</v>
      </c>
      <c r="H73" s="3">
        <v>78273</v>
      </c>
      <c r="K73" t="str">
        <f t="shared" si="6"/>
        <v>X</v>
      </c>
      <c r="L73">
        <v>997775</v>
      </c>
      <c r="M73">
        <v>78775</v>
      </c>
      <c r="N73">
        <v>80788</v>
      </c>
      <c r="O73">
        <v>79750</v>
      </c>
      <c r="P73">
        <v>82837</v>
      </c>
      <c r="R73">
        <v>997775</v>
      </c>
      <c r="S73">
        <v>251132</v>
      </c>
      <c r="T73">
        <v>78273</v>
      </c>
      <c r="U73">
        <v>550532</v>
      </c>
      <c r="AH73">
        <f t="shared" si="7"/>
        <v>78273</v>
      </c>
    </row>
    <row r="77" spans="3:106" x14ac:dyDescent="0.3">
      <c r="AP77" t="str">
        <f t="shared" ref="AP77:BX77" si="8">CONCATENATE("#",$AP$59," l=",AQ60, " q=",AQ61)</f>
        <v>#JoinMH l=1 q=1</v>
      </c>
      <c r="AQ77" t="str">
        <f t="shared" si="8"/>
        <v>#JoinMH l=1 q=2</v>
      </c>
      <c r="AR77" t="str">
        <f t="shared" si="8"/>
        <v>#JoinMH l=1 q=3</v>
      </c>
      <c r="AS77" t="str">
        <f t="shared" si="8"/>
        <v>#JoinMH l=1 q=4</v>
      </c>
      <c r="AT77" t="str">
        <f t="shared" si="8"/>
        <v>#JoinMH l=1 q=5</v>
      </c>
      <c r="AU77" t="str">
        <f t="shared" si="8"/>
        <v>#JoinMH l=1 q=6</v>
      </c>
      <c r="AV77" t="str">
        <f t="shared" si="8"/>
        <v>#JoinMH l=1 q=7</v>
      </c>
      <c r="AW77" t="str">
        <f t="shared" si="8"/>
        <v>#JoinMH l=2 q=1</v>
      </c>
      <c r="AX77" t="str">
        <f t="shared" si="8"/>
        <v>#JoinMH l=2 q=2</v>
      </c>
      <c r="AY77" t="str">
        <f t="shared" si="8"/>
        <v>#JoinMH l=2 q=3</v>
      </c>
      <c r="AZ77" t="str">
        <f t="shared" si="8"/>
        <v>#JoinMH l=2 q=4</v>
      </c>
      <c r="BA77" t="str">
        <f t="shared" si="8"/>
        <v>#JoinMH l=2 q=5</v>
      </c>
      <c r="BB77" t="str">
        <f t="shared" si="8"/>
        <v>#JoinMH l=2 q=6</v>
      </c>
      <c r="BC77" t="str">
        <f t="shared" si="8"/>
        <v>#JoinMH l=2 q=7</v>
      </c>
      <c r="BD77" t="str">
        <f t="shared" si="8"/>
        <v>#JoinMH l=3 q=1</v>
      </c>
      <c r="BE77" t="str">
        <f t="shared" si="8"/>
        <v>#JoinMH l=3 q=2</v>
      </c>
      <c r="BF77" t="str">
        <f t="shared" si="8"/>
        <v>#JoinMH l=3 q=3</v>
      </c>
      <c r="BG77" t="str">
        <f t="shared" si="8"/>
        <v>#JoinMH l=3 q=4</v>
      </c>
      <c r="BH77" t="str">
        <f t="shared" si="8"/>
        <v>#JoinMH l=3 q=5</v>
      </c>
      <c r="BI77" t="str">
        <f t="shared" si="8"/>
        <v>#JoinMH l=3 q=6</v>
      </c>
      <c r="BJ77" t="str">
        <f t="shared" si="8"/>
        <v>#JoinMH l=3 q=7</v>
      </c>
      <c r="BK77" t="str">
        <f t="shared" si="8"/>
        <v>#JoinMH l=4 q=1</v>
      </c>
      <c r="BL77" t="str">
        <f t="shared" si="8"/>
        <v>#JoinMH l=4 q=2</v>
      </c>
      <c r="BM77" t="str">
        <f t="shared" si="8"/>
        <v>#JoinMH l=4 q=3</v>
      </c>
      <c r="BN77" t="str">
        <f t="shared" si="8"/>
        <v>#JoinMH l=4 q=4</v>
      </c>
      <c r="BO77" t="str">
        <f t="shared" si="8"/>
        <v>#JoinMH l=4 q=5</v>
      </c>
      <c r="BP77" t="str">
        <f t="shared" si="8"/>
        <v>#JoinMH l=4 q=6</v>
      </c>
      <c r="BQ77" t="str">
        <f t="shared" si="8"/>
        <v>#JoinMH l=4 q=7</v>
      </c>
      <c r="BR77" t="str">
        <f t="shared" si="8"/>
        <v>#JoinMH l=5 q=1</v>
      </c>
      <c r="BS77" t="str">
        <f t="shared" si="8"/>
        <v>#JoinMH l=5 q=2</v>
      </c>
      <c r="BT77" t="str">
        <f t="shared" si="8"/>
        <v>#JoinMH l=5 q=3</v>
      </c>
      <c r="BU77" t="str">
        <f t="shared" si="8"/>
        <v>#JoinMH l=5 q=4</v>
      </c>
      <c r="BV77" t="str">
        <f t="shared" si="8"/>
        <v>#JoinMH l=5 q=5</v>
      </c>
      <c r="BW77" t="str">
        <f t="shared" si="8"/>
        <v>#JoinMH l=5 q=6</v>
      </c>
      <c r="BX77" t="str">
        <f t="shared" si="8"/>
        <v>#JoinMH l=5 q=7</v>
      </c>
    </row>
    <row r="78" spans="3:106" x14ac:dyDescent="0.3">
      <c r="C78" t="s">
        <v>60</v>
      </c>
      <c r="D78" t="s">
        <v>0</v>
      </c>
      <c r="G78" t="s">
        <v>61</v>
      </c>
      <c r="H78" t="s">
        <v>0</v>
      </c>
    </row>
    <row r="79" spans="3:106" x14ac:dyDescent="0.3">
      <c r="C79">
        <v>10000</v>
      </c>
      <c r="D79">
        <f t="shared" ref="D79:D89" si="9">E47/1000</f>
        <v>1.764</v>
      </c>
      <c r="G79">
        <v>10000</v>
      </c>
      <c r="H79">
        <f>E63/1000</f>
        <v>2.3620000000000001</v>
      </c>
    </row>
    <row r="80" spans="3:106" x14ac:dyDescent="0.3">
      <c r="C80">
        <v>15848</v>
      </c>
      <c r="D80">
        <f t="shared" si="9"/>
        <v>2.113</v>
      </c>
      <c r="G80">
        <v>15848</v>
      </c>
      <c r="H80">
        <f t="shared" ref="H80:H89" si="10">E64/1000</f>
        <v>2.8410000000000002</v>
      </c>
    </row>
    <row r="81" spans="3:43" x14ac:dyDescent="0.3">
      <c r="C81">
        <v>25118</v>
      </c>
      <c r="D81">
        <f t="shared" si="9"/>
        <v>2.238</v>
      </c>
      <c r="G81">
        <v>25118</v>
      </c>
      <c r="H81">
        <f t="shared" si="10"/>
        <v>3.4929999999999999</v>
      </c>
      <c r="N81" t="s">
        <v>51</v>
      </c>
      <c r="O81" t="s">
        <v>53</v>
      </c>
      <c r="Q81" t="s">
        <v>51</v>
      </c>
      <c r="R81" t="s">
        <v>53</v>
      </c>
    </row>
    <row r="82" spans="3:43" x14ac:dyDescent="0.3">
      <c r="C82">
        <v>39810</v>
      </c>
      <c r="D82">
        <f t="shared" si="9"/>
        <v>2.694</v>
      </c>
      <c r="G82">
        <v>39810</v>
      </c>
      <c r="H82">
        <f t="shared" si="10"/>
        <v>3.867</v>
      </c>
      <c r="N82">
        <v>10000</v>
      </c>
      <c r="O82">
        <f t="shared" ref="O82:O92" si="11">S47/1000</f>
        <v>1.5580000000000001</v>
      </c>
      <c r="Q82">
        <v>10000</v>
      </c>
      <c r="R82">
        <f t="shared" ref="R82:R92" si="12">S63/1000</f>
        <v>1.645</v>
      </c>
    </row>
    <row r="83" spans="3:43" x14ac:dyDescent="0.3">
      <c r="C83">
        <v>63095</v>
      </c>
      <c r="D83">
        <f t="shared" si="9"/>
        <v>3.4430000000000001</v>
      </c>
      <c r="G83">
        <v>63095</v>
      </c>
      <c r="H83">
        <f t="shared" si="10"/>
        <v>4.9589999999999996</v>
      </c>
      <c r="N83">
        <v>15820</v>
      </c>
      <c r="O83">
        <f t="shared" si="11"/>
        <v>1.6890000000000001</v>
      </c>
      <c r="Q83">
        <v>15820</v>
      </c>
      <c r="R83">
        <f t="shared" si="12"/>
        <v>1.962</v>
      </c>
      <c r="AP83" t="s">
        <v>42</v>
      </c>
    </row>
    <row r="84" spans="3:43" x14ac:dyDescent="0.3">
      <c r="C84">
        <v>100000</v>
      </c>
      <c r="D84">
        <f t="shared" si="9"/>
        <v>4.0460000000000003</v>
      </c>
      <c r="G84">
        <v>100000</v>
      </c>
      <c r="H84">
        <f t="shared" si="10"/>
        <v>8.7390000000000008</v>
      </c>
      <c r="N84">
        <v>25064</v>
      </c>
      <c r="O84">
        <f t="shared" si="11"/>
        <v>2.0670000000000002</v>
      </c>
      <c r="Q84">
        <v>25064</v>
      </c>
      <c r="R84">
        <f t="shared" si="12"/>
        <v>2.4119999999999999</v>
      </c>
      <c r="AP84">
        <v>10000</v>
      </c>
      <c r="AQ84">
        <f t="shared" ref="AQ84:AQ94" si="13">AQ47/1000</f>
        <v>1.282</v>
      </c>
    </row>
    <row r="85" spans="3:43" x14ac:dyDescent="0.3">
      <c r="C85">
        <v>158489</v>
      </c>
      <c r="D85">
        <f t="shared" si="9"/>
        <v>5.5460000000000003</v>
      </c>
      <c r="G85">
        <v>158489</v>
      </c>
      <c r="H85">
        <f t="shared" si="10"/>
        <v>9.0239999999999991</v>
      </c>
      <c r="N85">
        <v>39712</v>
      </c>
      <c r="O85">
        <f t="shared" si="11"/>
        <v>2.3620000000000001</v>
      </c>
      <c r="Q85">
        <v>39712</v>
      </c>
      <c r="R85">
        <f t="shared" si="12"/>
        <v>2.92</v>
      </c>
      <c r="AP85">
        <v>15820</v>
      </c>
      <c r="AQ85">
        <f t="shared" si="13"/>
        <v>1.52</v>
      </c>
    </row>
    <row r="86" spans="3:43" x14ac:dyDescent="0.3">
      <c r="C86">
        <v>251188</v>
      </c>
      <c r="D86">
        <f t="shared" si="9"/>
        <v>8</v>
      </c>
      <c r="G86">
        <v>251188</v>
      </c>
      <c r="H86">
        <f t="shared" si="10"/>
        <v>14.452</v>
      </c>
      <c r="N86">
        <v>62978</v>
      </c>
      <c r="O86">
        <f t="shared" si="11"/>
        <v>3</v>
      </c>
      <c r="Q86">
        <v>62978</v>
      </c>
      <c r="R86">
        <f t="shared" si="12"/>
        <v>4.1550000000000002</v>
      </c>
      <c r="AP86">
        <v>25064</v>
      </c>
      <c r="AQ86">
        <f t="shared" si="13"/>
        <v>1.601</v>
      </c>
    </row>
    <row r="87" spans="3:43" x14ac:dyDescent="0.3">
      <c r="C87">
        <v>398107</v>
      </c>
      <c r="D87">
        <f t="shared" si="9"/>
        <v>12.250999999999999</v>
      </c>
      <c r="G87">
        <v>398107</v>
      </c>
      <c r="H87">
        <f t="shared" si="10"/>
        <v>22.564</v>
      </c>
      <c r="N87">
        <v>99825</v>
      </c>
      <c r="O87">
        <f t="shared" si="11"/>
        <v>3.71</v>
      </c>
      <c r="Q87">
        <v>99825</v>
      </c>
      <c r="R87">
        <f t="shared" si="12"/>
        <v>6.2240000000000002</v>
      </c>
      <c r="AP87">
        <v>39712</v>
      </c>
      <c r="AQ87">
        <f t="shared" si="13"/>
        <v>2.0979999999999999</v>
      </c>
    </row>
    <row r="88" spans="3:43" x14ac:dyDescent="0.3">
      <c r="C88">
        <v>630957</v>
      </c>
      <c r="D88">
        <f t="shared" si="9"/>
        <v>19.039000000000001</v>
      </c>
      <c r="G88">
        <v>630957</v>
      </c>
      <c r="H88">
        <f t="shared" si="10"/>
        <v>37.049999999999997</v>
      </c>
      <c r="N88">
        <v>158208</v>
      </c>
      <c r="O88">
        <f t="shared" si="11"/>
        <v>5.5469999999999997</v>
      </c>
      <c r="Q88">
        <v>158208</v>
      </c>
      <c r="R88">
        <f t="shared" si="12"/>
        <v>11.295</v>
      </c>
      <c r="AP88">
        <v>62978</v>
      </c>
      <c r="AQ88">
        <f t="shared" si="13"/>
        <v>2.7050000000000001</v>
      </c>
    </row>
    <row r="89" spans="3:43" x14ac:dyDescent="0.3">
      <c r="C89">
        <v>1000000</v>
      </c>
      <c r="D89">
        <f t="shared" si="9"/>
        <v>30.396000000000001</v>
      </c>
      <c r="G89">
        <v>1000000</v>
      </c>
      <c r="H89">
        <f t="shared" si="10"/>
        <v>79.265000000000001</v>
      </c>
      <c r="N89">
        <v>250626</v>
      </c>
      <c r="O89">
        <f t="shared" si="11"/>
        <v>7.5439999999999996</v>
      </c>
      <c r="Q89">
        <v>250626</v>
      </c>
      <c r="R89">
        <f t="shared" si="12"/>
        <v>23.033000000000001</v>
      </c>
      <c r="AP89">
        <v>99825</v>
      </c>
      <c r="AQ89">
        <f t="shared" si="13"/>
        <v>4.0149999999999997</v>
      </c>
    </row>
    <row r="90" spans="3:43" x14ac:dyDescent="0.3">
      <c r="N90">
        <v>397246</v>
      </c>
      <c r="O90">
        <f t="shared" si="11"/>
        <v>11.933999999999999</v>
      </c>
      <c r="Q90">
        <v>397246</v>
      </c>
      <c r="R90">
        <f t="shared" si="12"/>
        <v>48.505000000000003</v>
      </c>
      <c r="AP90">
        <v>158208</v>
      </c>
      <c r="AQ90">
        <f t="shared" si="13"/>
        <v>7.5069999999999997</v>
      </c>
    </row>
    <row r="91" spans="3:43" x14ac:dyDescent="0.3">
      <c r="N91">
        <v>629557</v>
      </c>
      <c r="O91">
        <f t="shared" si="11"/>
        <v>19.548999999999999</v>
      </c>
      <c r="Q91">
        <v>629557</v>
      </c>
      <c r="R91">
        <f t="shared" si="12"/>
        <v>108.739</v>
      </c>
      <c r="AP91">
        <v>250626</v>
      </c>
      <c r="AQ91">
        <f t="shared" si="13"/>
        <v>12.797000000000001</v>
      </c>
    </row>
    <row r="92" spans="3:43" x14ac:dyDescent="0.3">
      <c r="C92" t="s">
        <v>60</v>
      </c>
      <c r="D92" t="s">
        <v>1</v>
      </c>
      <c r="G92" t="s">
        <v>61</v>
      </c>
      <c r="H92" t="s">
        <v>1</v>
      </c>
      <c r="N92">
        <v>997775</v>
      </c>
      <c r="O92">
        <f t="shared" si="11"/>
        <v>32.308</v>
      </c>
      <c r="Q92">
        <v>997775</v>
      </c>
      <c r="R92">
        <f t="shared" si="12"/>
        <v>251.13200000000001</v>
      </c>
      <c r="AP92">
        <v>397246</v>
      </c>
      <c r="AQ92">
        <f t="shared" si="13"/>
        <v>27.361999999999998</v>
      </c>
    </row>
    <row r="93" spans="3:43" x14ac:dyDescent="0.3">
      <c r="C93">
        <v>10000</v>
      </c>
      <c r="D93">
        <f t="shared" ref="D93:D103" si="14">F47/1000</f>
        <v>1.474</v>
      </c>
      <c r="G93">
        <v>10000</v>
      </c>
      <c r="H93">
        <f>F63/1000</f>
        <v>2.1930000000000001</v>
      </c>
      <c r="AP93">
        <v>629557</v>
      </c>
      <c r="AQ93">
        <f t="shared" si="13"/>
        <v>60.63</v>
      </c>
    </row>
    <row r="94" spans="3:43" x14ac:dyDescent="0.3">
      <c r="C94">
        <v>15848</v>
      </c>
      <c r="D94">
        <f t="shared" si="14"/>
        <v>1.762</v>
      </c>
      <c r="G94">
        <v>15848</v>
      </c>
      <c r="H94">
        <f t="shared" ref="H94:H103" si="15">F64/1000</f>
        <v>2.585</v>
      </c>
      <c r="AP94">
        <v>997775</v>
      </c>
      <c r="AQ94">
        <f t="shared" si="13"/>
        <v>130.80199999999999</v>
      </c>
    </row>
    <row r="95" spans="3:43" x14ac:dyDescent="0.3">
      <c r="C95">
        <v>25118</v>
      </c>
      <c r="D95">
        <f t="shared" si="14"/>
        <v>2.2109999999999999</v>
      </c>
      <c r="G95">
        <v>25118</v>
      </c>
      <c r="H95">
        <f t="shared" si="15"/>
        <v>2.84</v>
      </c>
      <c r="N95" t="s">
        <v>51</v>
      </c>
      <c r="O95" t="s">
        <v>54</v>
      </c>
      <c r="Q95" t="s">
        <v>51</v>
      </c>
      <c r="R95" t="s">
        <v>54</v>
      </c>
    </row>
    <row r="96" spans="3:43" x14ac:dyDescent="0.3">
      <c r="C96">
        <v>39810</v>
      </c>
      <c r="D96">
        <f t="shared" si="14"/>
        <v>2.681</v>
      </c>
      <c r="G96">
        <v>39810</v>
      </c>
      <c r="H96">
        <f t="shared" si="15"/>
        <v>3.7429999999999999</v>
      </c>
      <c r="N96">
        <v>10000</v>
      </c>
      <c r="O96">
        <f t="shared" ref="O96:O106" si="16">T47/1000</f>
        <v>1.7070000000000001</v>
      </c>
      <c r="Q96">
        <v>10000</v>
      </c>
      <c r="R96">
        <f t="shared" ref="R96:R106" si="17">T63/1000</f>
        <v>2.1019999999999999</v>
      </c>
    </row>
    <row r="97" spans="3:43" x14ac:dyDescent="0.3">
      <c r="C97">
        <v>63095</v>
      </c>
      <c r="D97">
        <f t="shared" si="14"/>
        <v>3.0609999999999999</v>
      </c>
      <c r="G97">
        <v>63095</v>
      </c>
      <c r="H97">
        <f t="shared" si="15"/>
        <v>5.0910000000000002</v>
      </c>
      <c r="N97">
        <v>15820</v>
      </c>
      <c r="O97">
        <f t="shared" si="16"/>
        <v>1.907</v>
      </c>
      <c r="Q97">
        <v>15820</v>
      </c>
      <c r="R97">
        <f t="shared" si="17"/>
        <v>2.5710000000000002</v>
      </c>
      <c r="AP97" t="s">
        <v>43</v>
      </c>
    </row>
    <row r="98" spans="3:43" x14ac:dyDescent="0.3">
      <c r="C98">
        <v>100000</v>
      </c>
      <c r="D98">
        <f t="shared" si="14"/>
        <v>4.1260000000000003</v>
      </c>
      <c r="G98">
        <v>100000</v>
      </c>
      <c r="H98">
        <f t="shared" si="15"/>
        <v>6.5119999999999996</v>
      </c>
      <c r="N98">
        <v>25064</v>
      </c>
      <c r="O98">
        <f t="shared" si="16"/>
        <v>2.34</v>
      </c>
      <c r="Q98">
        <v>25064</v>
      </c>
      <c r="R98">
        <f t="shared" si="17"/>
        <v>2.8460000000000001</v>
      </c>
      <c r="AP98">
        <v>10000</v>
      </c>
      <c r="AQ98">
        <f t="shared" ref="AQ98:AQ108" si="18">AR47/1000</f>
        <v>1.3049999999999999</v>
      </c>
    </row>
    <row r="99" spans="3:43" x14ac:dyDescent="0.3">
      <c r="C99">
        <v>158489</v>
      </c>
      <c r="D99">
        <f t="shared" si="14"/>
        <v>5.5529999999999999</v>
      </c>
      <c r="G99">
        <v>158489</v>
      </c>
      <c r="H99">
        <f t="shared" si="15"/>
        <v>9.6809999999999992</v>
      </c>
      <c r="N99">
        <v>39712</v>
      </c>
      <c r="O99">
        <f t="shared" si="16"/>
        <v>2.887</v>
      </c>
      <c r="Q99">
        <v>39712</v>
      </c>
      <c r="R99">
        <f t="shared" si="17"/>
        <v>3.5</v>
      </c>
      <c r="AP99">
        <v>15820</v>
      </c>
      <c r="AQ99">
        <f t="shared" si="18"/>
        <v>1.37</v>
      </c>
    </row>
    <row r="100" spans="3:43" x14ac:dyDescent="0.3">
      <c r="C100">
        <v>251188</v>
      </c>
      <c r="D100">
        <f t="shared" si="14"/>
        <v>7.6890000000000001</v>
      </c>
      <c r="G100">
        <v>251188</v>
      </c>
      <c r="H100">
        <f t="shared" si="15"/>
        <v>14.46</v>
      </c>
      <c r="N100">
        <v>62978</v>
      </c>
      <c r="O100">
        <f t="shared" si="16"/>
        <v>3.31</v>
      </c>
      <c r="Q100">
        <v>62978</v>
      </c>
      <c r="R100">
        <f t="shared" si="17"/>
        <v>4.3449999999999998</v>
      </c>
      <c r="AP100">
        <v>25064</v>
      </c>
      <c r="AQ100">
        <f t="shared" si="18"/>
        <v>1.607</v>
      </c>
    </row>
    <row r="101" spans="3:43" x14ac:dyDescent="0.3">
      <c r="C101">
        <v>398107</v>
      </c>
      <c r="D101">
        <f t="shared" si="14"/>
        <v>11.263999999999999</v>
      </c>
      <c r="G101">
        <v>398107</v>
      </c>
      <c r="H101">
        <f t="shared" si="15"/>
        <v>23.210999999999999</v>
      </c>
      <c r="N101">
        <v>99825</v>
      </c>
      <c r="O101">
        <f t="shared" si="16"/>
        <v>4.6509999999999998</v>
      </c>
      <c r="Q101">
        <v>99825</v>
      </c>
      <c r="R101">
        <f t="shared" si="17"/>
        <v>5.7050000000000001</v>
      </c>
      <c r="AP101">
        <v>39712</v>
      </c>
      <c r="AQ101">
        <f t="shared" si="18"/>
        <v>2.16</v>
      </c>
    </row>
    <row r="102" spans="3:43" x14ac:dyDescent="0.3">
      <c r="C102">
        <v>630957</v>
      </c>
      <c r="D102">
        <f t="shared" si="14"/>
        <v>16.006</v>
      </c>
      <c r="G102">
        <v>630957</v>
      </c>
      <c r="H102">
        <f t="shared" si="15"/>
        <v>37.087000000000003</v>
      </c>
      <c r="N102">
        <v>158208</v>
      </c>
      <c r="O102">
        <f t="shared" si="16"/>
        <v>6.7880000000000003</v>
      </c>
      <c r="Q102">
        <v>158208</v>
      </c>
      <c r="R102">
        <f t="shared" si="17"/>
        <v>8.7260000000000009</v>
      </c>
      <c r="AP102">
        <v>62978</v>
      </c>
      <c r="AQ102">
        <f t="shared" si="18"/>
        <v>2.4780000000000002</v>
      </c>
    </row>
    <row r="103" spans="3:43" x14ac:dyDescent="0.3">
      <c r="C103">
        <v>1000000</v>
      </c>
      <c r="D103">
        <f t="shared" si="14"/>
        <v>25.396000000000001</v>
      </c>
      <c r="G103">
        <v>1000000</v>
      </c>
      <c r="H103">
        <f t="shared" si="15"/>
        <v>77.248999999999995</v>
      </c>
      <c r="N103">
        <v>250626</v>
      </c>
      <c r="O103">
        <f t="shared" si="16"/>
        <v>10.068</v>
      </c>
      <c r="Q103">
        <v>250626</v>
      </c>
      <c r="R103">
        <f t="shared" si="17"/>
        <v>13.346</v>
      </c>
      <c r="AP103">
        <v>99825</v>
      </c>
      <c r="AQ103">
        <f t="shared" si="18"/>
        <v>2.9590000000000001</v>
      </c>
    </row>
    <row r="104" spans="3:43" x14ac:dyDescent="0.3">
      <c r="N104">
        <v>397246</v>
      </c>
      <c r="O104">
        <f t="shared" si="16"/>
        <v>14.948</v>
      </c>
      <c r="Q104">
        <v>397246</v>
      </c>
      <c r="R104">
        <f t="shared" si="17"/>
        <v>22.103000000000002</v>
      </c>
      <c r="AP104">
        <v>158208</v>
      </c>
      <c r="AQ104">
        <f t="shared" si="18"/>
        <v>4.4119999999999999</v>
      </c>
    </row>
    <row r="105" spans="3:43" x14ac:dyDescent="0.3">
      <c r="N105">
        <v>629557</v>
      </c>
      <c r="O105">
        <f t="shared" si="16"/>
        <v>22.667999999999999</v>
      </c>
      <c r="Q105">
        <v>629557</v>
      </c>
      <c r="R105">
        <f t="shared" si="17"/>
        <v>36.554000000000002</v>
      </c>
      <c r="AP105">
        <v>250626</v>
      </c>
      <c r="AQ105">
        <f t="shared" si="18"/>
        <v>6.2690000000000001</v>
      </c>
    </row>
    <row r="106" spans="3:43" x14ac:dyDescent="0.3">
      <c r="C106" t="s">
        <v>60</v>
      </c>
      <c r="D106" t="s">
        <v>2</v>
      </c>
      <c r="G106" t="s">
        <v>61</v>
      </c>
      <c r="H106" t="s">
        <v>2</v>
      </c>
      <c r="N106">
        <v>997775</v>
      </c>
      <c r="O106">
        <f t="shared" si="16"/>
        <v>46.478000000000002</v>
      </c>
      <c r="Q106">
        <v>997775</v>
      </c>
      <c r="R106">
        <f t="shared" si="17"/>
        <v>78.272999999999996</v>
      </c>
      <c r="AP106">
        <v>397246</v>
      </c>
      <c r="AQ106">
        <f t="shared" si="18"/>
        <v>10.401999999999999</v>
      </c>
    </row>
    <row r="107" spans="3:43" x14ac:dyDescent="0.3">
      <c r="C107">
        <v>10000</v>
      </c>
      <c r="D107">
        <f t="shared" ref="D107:D117" si="19">G47/1000</f>
        <v>1.3759999999999999</v>
      </c>
      <c r="G107">
        <v>10000</v>
      </c>
      <c r="H107">
        <f>G63/1000</f>
        <v>1.405</v>
      </c>
      <c r="AP107">
        <v>629557</v>
      </c>
      <c r="AQ107">
        <f t="shared" si="18"/>
        <v>16.783999999999999</v>
      </c>
    </row>
    <row r="108" spans="3:43" x14ac:dyDescent="0.3">
      <c r="C108">
        <v>15848</v>
      </c>
      <c r="D108">
        <f t="shared" si="19"/>
        <v>1.474</v>
      </c>
      <c r="G108">
        <v>15848</v>
      </c>
      <c r="H108">
        <f t="shared" ref="H108:H117" si="20">G64/1000</f>
        <v>1.579</v>
      </c>
      <c r="AP108">
        <v>997775</v>
      </c>
      <c r="AQ108">
        <f t="shared" si="18"/>
        <v>31.603000000000002</v>
      </c>
    </row>
    <row r="109" spans="3:43" x14ac:dyDescent="0.3">
      <c r="C109">
        <v>25118</v>
      </c>
      <c r="D109">
        <f t="shared" si="19"/>
        <v>1.7829999999999999</v>
      </c>
      <c r="G109">
        <v>25118</v>
      </c>
      <c r="H109">
        <f t="shared" si="20"/>
        <v>2.1320000000000001</v>
      </c>
      <c r="N109" t="s">
        <v>51</v>
      </c>
      <c r="O109" t="s">
        <v>55</v>
      </c>
      <c r="Q109" t="s">
        <v>51</v>
      </c>
      <c r="R109" t="s">
        <v>55</v>
      </c>
    </row>
    <row r="110" spans="3:43" x14ac:dyDescent="0.3">
      <c r="C110">
        <v>39810</v>
      </c>
      <c r="D110">
        <f t="shared" si="19"/>
        <v>2.1230000000000002</v>
      </c>
      <c r="G110">
        <v>39810</v>
      </c>
      <c r="H110">
        <f t="shared" si="20"/>
        <v>2.3809999999999998</v>
      </c>
      <c r="N110">
        <v>10000</v>
      </c>
      <c r="O110">
        <f t="shared" ref="O110:O120" si="21">U47/1000</f>
        <v>1.9139999999999999</v>
      </c>
      <c r="Q110">
        <v>10000</v>
      </c>
      <c r="R110">
        <f t="shared" ref="R110:R120" si="22">U63/1000</f>
        <v>2.3220000000000001</v>
      </c>
    </row>
    <row r="111" spans="3:43" x14ac:dyDescent="0.3">
      <c r="C111">
        <v>63095</v>
      </c>
      <c r="D111">
        <f t="shared" si="19"/>
        <v>2.4350000000000001</v>
      </c>
      <c r="G111">
        <v>63095</v>
      </c>
      <c r="H111">
        <f t="shared" si="20"/>
        <v>2.871</v>
      </c>
      <c r="N111">
        <v>15820</v>
      </c>
      <c r="O111">
        <f t="shared" si="21"/>
        <v>2.3660000000000001</v>
      </c>
      <c r="Q111">
        <v>15820</v>
      </c>
      <c r="R111">
        <f t="shared" si="22"/>
        <v>3.2</v>
      </c>
      <c r="AP111" t="s">
        <v>44</v>
      </c>
    </row>
    <row r="112" spans="3:43" x14ac:dyDescent="0.3">
      <c r="C112">
        <v>100000</v>
      </c>
      <c r="D112">
        <f t="shared" si="19"/>
        <v>3.097</v>
      </c>
      <c r="G112">
        <v>100000</v>
      </c>
      <c r="H112">
        <f t="shared" si="20"/>
        <v>4.4779999999999998</v>
      </c>
      <c r="N112">
        <v>25064</v>
      </c>
      <c r="O112">
        <f t="shared" si="21"/>
        <v>2.8660000000000001</v>
      </c>
      <c r="Q112">
        <v>25064</v>
      </c>
      <c r="R112">
        <f t="shared" si="22"/>
        <v>3.21</v>
      </c>
      <c r="AP112">
        <v>10000</v>
      </c>
      <c r="AQ112">
        <f t="shared" ref="AQ112:AQ122" si="23">AS47/1000</f>
        <v>1.3759999999999999</v>
      </c>
    </row>
    <row r="113" spans="3:43" x14ac:dyDescent="0.3">
      <c r="C113">
        <v>158489</v>
      </c>
      <c r="D113">
        <f t="shared" si="19"/>
        <v>4.4480000000000004</v>
      </c>
      <c r="G113">
        <v>158489</v>
      </c>
      <c r="H113">
        <f t="shared" si="20"/>
        <v>5.827</v>
      </c>
      <c r="N113">
        <v>39712</v>
      </c>
      <c r="O113">
        <f t="shared" si="21"/>
        <v>3.7389999999999999</v>
      </c>
      <c r="Q113">
        <v>39712</v>
      </c>
      <c r="R113">
        <f t="shared" si="22"/>
        <v>4.6630000000000003</v>
      </c>
      <c r="AP113">
        <v>15820</v>
      </c>
      <c r="AQ113">
        <f t="shared" si="23"/>
        <v>1.474</v>
      </c>
    </row>
    <row r="114" spans="3:43" x14ac:dyDescent="0.3">
      <c r="C114">
        <v>251188</v>
      </c>
      <c r="D114">
        <f t="shared" si="19"/>
        <v>6.3380000000000001</v>
      </c>
      <c r="G114">
        <v>251188</v>
      </c>
      <c r="H114">
        <f t="shared" si="20"/>
        <v>9.4030000000000005</v>
      </c>
      <c r="N114">
        <v>62978</v>
      </c>
      <c r="O114">
        <f t="shared" si="21"/>
        <v>4.6909999999999998</v>
      </c>
      <c r="Q114">
        <v>62978</v>
      </c>
      <c r="R114">
        <f t="shared" si="22"/>
        <v>5.9850000000000003</v>
      </c>
      <c r="AP114">
        <v>25064</v>
      </c>
      <c r="AQ114">
        <f t="shared" si="23"/>
        <v>1.7829999999999999</v>
      </c>
    </row>
    <row r="115" spans="3:43" x14ac:dyDescent="0.3">
      <c r="C115">
        <v>398107</v>
      </c>
      <c r="D115">
        <f t="shared" si="19"/>
        <v>9.0920000000000005</v>
      </c>
      <c r="G115">
        <v>398107</v>
      </c>
      <c r="H115">
        <f t="shared" si="20"/>
        <v>16</v>
      </c>
      <c r="N115">
        <v>99825</v>
      </c>
      <c r="O115">
        <f t="shared" si="21"/>
        <v>6.819</v>
      </c>
      <c r="Q115">
        <v>99825</v>
      </c>
      <c r="R115">
        <f t="shared" si="22"/>
        <v>8.9809999999999999</v>
      </c>
      <c r="AP115">
        <v>39712</v>
      </c>
      <c r="AQ115">
        <f t="shared" si="23"/>
        <v>2.1230000000000002</v>
      </c>
    </row>
    <row r="116" spans="3:43" x14ac:dyDescent="0.3">
      <c r="C116">
        <v>630957</v>
      </c>
      <c r="D116">
        <f t="shared" si="19"/>
        <v>13.935</v>
      </c>
      <c r="G116">
        <v>630957</v>
      </c>
      <c r="H116">
        <f t="shared" si="20"/>
        <v>39.015999999999998</v>
      </c>
      <c r="N116">
        <v>158208</v>
      </c>
      <c r="O116">
        <f t="shared" si="21"/>
        <v>10.108000000000001</v>
      </c>
      <c r="Q116">
        <v>158208</v>
      </c>
      <c r="R116">
        <f t="shared" si="22"/>
        <v>13.763</v>
      </c>
      <c r="AP116">
        <v>62978</v>
      </c>
      <c r="AQ116">
        <f t="shared" si="23"/>
        <v>2.4350000000000001</v>
      </c>
    </row>
    <row r="117" spans="3:43" x14ac:dyDescent="0.3">
      <c r="C117">
        <v>1000000</v>
      </c>
      <c r="D117">
        <f t="shared" si="19"/>
        <v>22.02</v>
      </c>
      <c r="G117">
        <v>1000000</v>
      </c>
      <c r="H117">
        <f t="shared" si="20"/>
        <v>68.102999999999994</v>
      </c>
      <c r="N117">
        <v>250626</v>
      </c>
      <c r="O117">
        <f t="shared" si="21"/>
        <v>15.486000000000001</v>
      </c>
      <c r="Q117">
        <v>250626</v>
      </c>
      <c r="R117">
        <f t="shared" si="22"/>
        <v>21.44</v>
      </c>
      <c r="AP117">
        <v>99825</v>
      </c>
      <c r="AQ117">
        <f t="shared" si="23"/>
        <v>3.097</v>
      </c>
    </row>
    <row r="118" spans="3:43" x14ac:dyDescent="0.3">
      <c r="N118">
        <v>397246</v>
      </c>
      <c r="O118">
        <f t="shared" si="21"/>
        <v>25.228999999999999</v>
      </c>
      <c r="Q118">
        <v>397246</v>
      </c>
      <c r="R118">
        <f t="shared" si="22"/>
        <v>43.26</v>
      </c>
      <c r="AP118">
        <v>158208</v>
      </c>
      <c r="AQ118">
        <f t="shared" si="23"/>
        <v>4.4480000000000004</v>
      </c>
    </row>
    <row r="119" spans="3:43" x14ac:dyDescent="0.3">
      <c r="N119">
        <v>629557</v>
      </c>
      <c r="O119">
        <f t="shared" si="21"/>
        <v>49.747</v>
      </c>
      <c r="Q119">
        <v>629557</v>
      </c>
      <c r="R119">
        <f t="shared" si="22"/>
        <v>79.245999999999995</v>
      </c>
      <c r="AP119">
        <v>250626</v>
      </c>
      <c r="AQ119">
        <f t="shared" si="23"/>
        <v>6.3380000000000001</v>
      </c>
    </row>
    <row r="120" spans="3:43" x14ac:dyDescent="0.3">
      <c r="C120" t="s">
        <v>60</v>
      </c>
      <c r="D120" t="s">
        <v>3</v>
      </c>
      <c r="G120" t="s">
        <v>61</v>
      </c>
      <c r="H120" t="s">
        <v>3</v>
      </c>
      <c r="N120">
        <v>997775</v>
      </c>
      <c r="O120">
        <f t="shared" si="21"/>
        <v>140.78299999999999</v>
      </c>
      <c r="Q120">
        <v>997775</v>
      </c>
      <c r="R120">
        <f t="shared" si="22"/>
        <v>550.53200000000004</v>
      </c>
      <c r="AP120">
        <v>397246</v>
      </c>
      <c r="AQ120">
        <f t="shared" si="23"/>
        <v>9.0920000000000005</v>
      </c>
    </row>
    <row r="121" spans="3:43" x14ac:dyDescent="0.3">
      <c r="C121">
        <v>10000</v>
      </c>
      <c r="D121">
        <f t="shared" ref="D121:D131" si="24">H47/1000</f>
        <v>1.5580000000000001</v>
      </c>
      <c r="G121">
        <v>10000</v>
      </c>
      <c r="H121">
        <f>H63/1000</f>
        <v>2.1019999999999999</v>
      </c>
      <c r="AP121">
        <v>629557</v>
      </c>
      <c r="AQ121">
        <f t="shared" si="23"/>
        <v>13.935</v>
      </c>
    </row>
    <row r="122" spans="3:43" x14ac:dyDescent="0.3">
      <c r="C122">
        <v>15848</v>
      </c>
      <c r="D122">
        <f t="shared" si="24"/>
        <v>1.6890000000000001</v>
      </c>
      <c r="G122">
        <v>15848</v>
      </c>
      <c r="H122">
        <f t="shared" ref="H122:H131" si="25">H64/1000</f>
        <v>2.5710000000000002</v>
      </c>
      <c r="AP122">
        <v>997775</v>
      </c>
      <c r="AQ122">
        <f t="shared" si="23"/>
        <v>22.02</v>
      </c>
    </row>
    <row r="123" spans="3:43" x14ac:dyDescent="0.3">
      <c r="C123">
        <v>25118</v>
      </c>
      <c r="D123">
        <f t="shared" si="24"/>
        <v>2.0670000000000002</v>
      </c>
      <c r="G123">
        <v>25118</v>
      </c>
      <c r="H123">
        <f t="shared" si="25"/>
        <v>2.8460000000000001</v>
      </c>
    </row>
    <row r="124" spans="3:43" x14ac:dyDescent="0.3">
      <c r="C124">
        <v>39810</v>
      </c>
      <c r="D124">
        <f t="shared" si="24"/>
        <v>2.3620000000000001</v>
      </c>
      <c r="G124">
        <v>39810</v>
      </c>
      <c r="H124">
        <f t="shared" si="25"/>
        <v>3.5</v>
      </c>
    </row>
    <row r="125" spans="3:43" x14ac:dyDescent="0.3">
      <c r="C125">
        <v>63095</v>
      </c>
      <c r="D125">
        <f t="shared" si="24"/>
        <v>3</v>
      </c>
      <c r="G125">
        <v>63095</v>
      </c>
      <c r="H125">
        <f t="shared" si="25"/>
        <v>4.3449999999999998</v>
      </c>
      <c r="AP125" t="s">
        <v>45</v>
      </c>
    </row>
    <row r="126" spans="3:43" x14ac:dyDescent="0.3">
      <c r="C126">
        <v>100000</v>
      </c>
      <c r="D126">
        <f t="shared" si="24"/>
        <v>3.71</v>
      </c>
      <c r="G126">
        <v>100000</v>
      </c>
      <c r="H126">
        <f t="shared" si="25"/>
        <v>5.7050000000000001</v>
      </c>
      <c r="AP126">
        <v>10000</v>
      </c>
      <c r="AQ126">
        <f t="shared" ref="AQ126:AQ136" si="26">AX47/1000</f>
        <v>1.3140000000000001</v>
      </c>
    </row>
    <row r="127" spans="3:43" x14ac:dyDescent="0.3">
      <c r="C127">
        <v>158489</v>
      </c>
      <c r="D127">
        <f t="shared" si="24"/>
        <v>5.5469999999999997</v>
      </c>
      <c r="G127">
        <v>158489</v>
      </c>
      <c r="H127">
        <f t="shared" si="25"/>
        <v>8.7260000000000009</v>
      </c>
      <c r="AP127">
        <v>15820</v>
      </c>
      <c r="AQ127">
        <f t="shared" si="26"/>
        <v>1.4770000000000001</v>
      </c>
    </row>
    <row r="128" spans="3:43" x14ac:dyDescent="0.3">
      <c r="C128">
        <v>251188</v>
      </c>
      <c r="D128">
        <f t="shared" si="24"/>
        <v>7.5439999999999996</v>
      </c>
      <c r="G128">
        <v>251188</v>
      </c>
      <c r="H128">
        <f t="shared" si="25"/>
        <v>13.346</v>
      </c>
      <c r="AP128">
        <v>25064</v>
      </c>
      <c r="AQ128">
        <f t="shared" si="26"/>
        <v>1.7729999999999999</v>
      </c>
    </row>
    <row r="129" spans="3:43" x14ac:dyDescent="0.3">
      <c r="C129">
        <v>398107</v>
      </c>
      <c r="D129">
        <f t="shared" si="24"/>
        <v>11.933999999999999</v>
      </c>
      <c r="G129">
        <v>398107</v>
      </c>
      <c r="H129">
        <f t="shared" si="25"/>
        <v>22.103000000000002</v>
      </c>
      <c r="AP129">
        <v>39712</v>
      </c>
      <c r="AQ129">
        <f t="shared" si="26"/>
        <v>2.125</v>
      </c>
    </row>
    <row r="130" spans="3:43" x14ac:dyDescent="0.3">
      <c r="C130">
        <v>630957</v>
      </c>
      <c r="D130">
        <f t="shared" si="24"/>
        <v>19.548999999999999</v>
      </c>
      <c r="G130">
        <v>630957</v>
      </c>
      <c r="H130">
        <f t="shared" si="25"/>
        <v>36.554000000000002</v>
      </c>
      <c r="AP130">
        <v>62978</v>
      </c>
      <c r="AQ130">
        <f t="shared" si="26"/>
        <v>2.69</v>
      </c>
    </row>
    <row r="131" spans="3:43" x14ac:dyDescent="0.3">
      <c r="C131">
        <v>1000000</v>
      </c>
      <c r="D131">
        <f t="shared" si="24"/>
        <v>32.308</v>
      </c>
      <c r="G131">
        <v>1000000</v>
      </c>
      <c r="H131">
        <f t="shared" si="25"/>
        <v>78.272999999999996</v>
      </c>
      <c r="AP131">
        <v>99825</v>
      </c>
      <c r="AQ131">
        <f t="shared" si="26"/>
        <v>4.2809999999999997</v>
      </c>
    </row>
    <row r="132" spans="3:43" x14ac:dyDescent="0.3">
      <c r="AP132">
        <v>158208</v>
      </c>
      <c r="AQ132">
        <f t="shared" si="26"/>
        <v>6.7919999999999998</v>
      </c>
    </row>
    <row r="133" spans="3:43" x14ac:dyDescent="0.3">
      <c r="AP133">
        <v>250626</v>
      </c>
      <c r="AQ133">
        <f t="shared" si="26"/>
        <v>11.55</v>
      </c>
    </row>
    <row r="134" spans="3:43" x14ac:dyDescent="0.3">
      <c r="C134" t="s">
        <v>60</v>
      </c>
      <c r="D134" t="s">
        <v>4</v>
      </c>
      <c r="G134" t="s">
        <v>61</v>
      </c>
      <c r="H134" t="s">
        <v>4</v>
      </c>
      <c r="AP134">
        <v>397246</v>
      </c>
      <c r="AQ134">
        <f t="shared" si="26"/>
        <v>22.654</v>
      </c>
    </row>
    <row r="135" spans="3:43" x14ac:dyDescent="0.3">
      <c r="C135">
        <v>10000</v>
      </c>
      <c r="D135">
        <f t="shared" ref="D135:D145" si="27">I47/1000</f>
        <v>1.86</v>
      </c>
      <c r="G135">
        <v>10000</v>
      </c>
      <c r="H135">
        <f>I63/1000</f>
        <v>3.097</v>
      </c>
      <c r="AP135">
        <v>629557</v>
      </c>
      <c r="AQ135">
        <f t="shared" si="26"/>
        <v>46.481000000000002</v>
      </c>
    </row>
    <row r="136" spans="3:43" x14ac:dyDescent="0.3">
      <c r="C136">
        <v>15848</v>
      </c>
      <c r="D136">
        <f t="shared" si="27"/>
        <v>1.9410000000000001</v>
      </c>
      <c r="G136">
        <v>15848</v>
      </c>
      <c r="H136">
        <f t="shared" ref="H136:H145" si="28">I64/1000</f>
        <v>4.8099999999999996</v>
      </c>
      <c r="AP136">
        <v>997775</v>
      </c>
      <c r="AQ136">
        <f t="shared" si="26"/>
        <v>96.22</v>
      </c>
    </row>
    <row r="137" spans="3:43" x14ac:dyDescent="0.3">
      <c r="C137">
        <v>25118</v>
      </c>
      <c r="D137">
        <f t="shared" si="27"/>
        <v>2.306</v>
      </c>
      <c r="G137">
        <v>25118</v>
      </c>
      <c r="H137">
        <f t="shared" si="28"/>
        <v>6.3879999999999999</v>
      </c>
    </row>
    <row r="138" spans="3:43" x14ac:dyDescent="0.3">
      <c r="C138">
        <v>39810</v>
      </c>
      <c r="D138">
        <f t="shared" si="27"/>
        <v>3.32</v>
      </c>
      <c r="G138">
        <v>39810</v>
      </c>
      <c r="H138">
        <f t="shared" si="28"/>
        <v>20.815999999999999</v>
      </c>
    </row>
    <row r="139" spans="3:43" x14ac:dyDescent="0.3">
      <c r="C139">
        <v>63095</v>
      </c>
      <c r="D139">
        <f t="shared" si="27"/>
        <v>4.5430000000000001</v>
      </c>
      <c r="G139">
        <v>63095</v>
      </c>
      <c r="H139">
        <f t="shared" si="28"/>
        <v>28.423999999999999</v>
      </c>
      <c r="AP139" t="s">
        <v>46</v>
      </c>
    </row>
    <row r="140" spans="3:43" x14ac:dyDescent="0.3">
      <c r="C140">
        <v>100000</v>
      </c>
      <c r="D140">
        <f t="shared" si="27"/>
        <v>6.5439999999999996</v>
      </c>
      <c r="G140">
        <v>100000</v>
      </c>
      <c r="H140">
        <f t="shared" si="28"/>
        <v>951.41399999999999</v>
      </c>
      <c r="AP140">
        <v>10000</v>
      </c>
      <c r="AQ140">
        <f>AY47/1000</f>
        <v>1.355</v>
      </c>
    </row>
    <row r="141" spans="3:43" x14ac:dyDescent="0.3">
      <c r="C141">
        <v>158489</v>
      </c>
      <c r="D141">
        <f t="shared" si="27"/>
        <v>10.473000000000001</v>
      </c>
      <c r="G141">
        <v>158489</v>
      </c>
      <c r="H141">
        <f t="shared" si="28"/>
        <v>0</v>
      </c>
      <c r="AP141">
        <v>15820</v>
      </c>
      <c r="AQ141">
        <f t="shared" ref="AQ141:AQ150" si="29">AY48/1000</f>
        <v>1.488</v>
      </c>
    </row>
    <row r="142" spans="3:43" x14ac:dyDescent="0.3">
      <c r="C142">
        <v>251188</v>
      </c>
      <c r="D142">
        <f t="shared" si="27"/>
        <v>14.872</v>
      </c>
      <c r="G142">
        <v>251188</v>
      </c>
      <c r="H142">
        <f t="shared" si="28"/>
        <v>0</v>
      </c>
      <c r="AP142">
        <v>25064</v>
      </c>
      <c r="AQ142">
        <f t="shared" si="29"/>
        <v>1.8240000000000001</v>
      </c>
    </row>
    <row r="143" spans="3:43" x14ac:dyDescent="0.3">
      <c r="C143">
        <v>398107</v>
      </c>
      <c r="D143">
        <f t="shared" si="27"/>
        <v>22.678000000000001</v>
      </c>
      <c r="G143">
        <v>398107</v>
      </c>
      <c r="H143">
        <f t="shared" si="28"/>
        <v>0</v>
      </c>
      <c r="AP143">
        <v>39712</v>
      </c>
      <c r="AQ143">
        <f t="shared" si="29"/>
        <v>2.1779999999999999</v>
      </c>
    </row>
    <row r="144" spans="3:43" x14ac:dyDescent="0.3">
      <c r="C144">
        <v>630957</v>
      </c>
      <c r="D144">
        <f t="shared" si="27"/>
        <v>34.896000000000001</v>
      </c>
      <c r="G144">
        <v>630957</v>
      </c>
      <c r="H144">
        <f t="shared" si="28"/>
        <v>0</v>
      </c>
      <c r="AP144">
        <v>62978</v>
      </c>
      <c r="AQ144">
        <f t="shared" si="29"/>
        <v>2.5739999999999998</v>
      </c>
    </row>
    <row r="145" spans="3:43" x14ac:dyDescent="0.3">
      <c r="C145">
        <v>1000000</v>
      </c>
      <c r="D145">
        <f t="shared" si="27"/>
        <v>57.377000000000002</v>
      </c>
      <c r="G145">
        <v>1000000</v>
      </c>
      <c r="H145">
        <f t="shared" si="28"/>
        <v>0</v>
      </c>
      <c r="AP145">
        <v>99825</v>
      </c>
      <c r="AQ145">
        <f t="shared" si="29"/>
        <v>3.2450000000000001</v>
      </c>
    </row>
    <row r="146" spans="3:43" x14ac:dyDescent="0.3">
      <c r="AP146">
        <v>158208</v>
      </c>
      <c r="AQ146">
        <f t="shared" si="29"/>
        <v>4.7270000000000003</v>
      </c>
    </row>
    <row r="147" spans="3:43" x14ac:dyDescent="0.3">
      <c r="AP147">
        <v>250626</v>
      </c>
      <c r="AQ147">
        <f t="shared" si="29"/>
        <v>6.6349999999999998</v>
      </c>
    </row>
    <row r="148" spans="3:43" x14ac:dyDescent="0.3">
      <c r="AP148">
        <v>397246</v>
      </c>
      <c r="AQ148">
        <f t="shared" si="29"/>
        <v>10.76</v>
      </c>
    </row>
    <row r="149" spans="3:43" x14ac:dyDescent="0.3">
      <c r="AP149">
        <v>629557</v>
      </c>
      <c r="AQ149">
        <f t="shared" si="29"/>
        <v>15.801</v>
      </c>
    </row>
    <row r="150" spans="3:43" x14ac:dyDescent="0.3">
      <c r="AP150">
        <v>997775</v>
      </c>
      <c r="AQ150">
        <f t="shared" si="29"/>
        <v>33.799999999999997</v>
      </c>
    </row>
    <row r="153" spans="3:43" x14ac:dyDescent="0.3">
      <c r="AP153" t="s">
        <v>47</v>
      </c>
    </row>
    <row r="154" spans="3:43" x14ac:dyDescent="0.3">
      <c r="AP154">
        <v>10000</v>
      </c>
      <c r="AQ154">
        <f>AZ47/1000</f>
        <v>1.3720000000000001</v>
      </c>
    </row>
    <row r="155" spans="3:43" x14ac:dyDescent="0.3">
      <c r="AP155">
        <v>15820</v>
      </c>
      <c r="AQ155">
        <f t="shared" ref="AQ155:AQ164" si="30">AZ48/1000</f>
        <v>1.694</v>
      </c>
    </row>
    <row r="156" spans="3:43" x14ac:dyDescent="0.3">
      <c r="AP156">
        <v>25064</v>
      </c>
      <c r="AQ156">
        <f t="shared" si="30"/>
        <v>2.0990000000000002</v>
      </c>
    </row>
    <row r="157" spans="3:43" x14ac:dyDescent="0.3">
      <c r="AP157">
        <v>39712</v>
      </c>
      <c r="AQ157">
        <f t="shared" si="30"/>
        <v>2.5049999999999999</v>
      </c>
    </row>
    <row r="158" spans="3:43" x14ac:dyDescent="0.3">
      <c r="AP158">
        <v>62978</v>
      </c>
      <c r="AQ158">
        <f t="shared" si="30"/>
        <v>3.0329999999999999</v>
      </c>
    </row>
    <row r="159" spans="3:43" x14ac:dyDescent="0.3">
      <c r="AP159">
        <v>99825</v>
      </c>
      <c r="AQ159">
        <f t="shared" si="30"/>
        <v>3.9119999999999999</v>
      </c>
    </row>
    <row r="160" spans="3:43" x14ac:dyDescent="0.3">
      <c r="AP160">
        <v>158208</v>
      </c>
      <c r="AQ160">
        <f t="shared" si="30"/>
        <v>5.4909999999999997</v>
      </c>
    </row>
    <row r="161" spans="42:43" x14ac:dyDescent="0.3">
      <c r="AP161">
        <v>250626</v>
      </c>
      <c r="AQ161">
        <f t="shared" si="30"/>
        <v>7.4020000000000001</v>
      </c>
    </row>
    <row r="162" spans="42:43" x14ac:dyDescent="0.3">
      <c r="AP162">
        <v>397246</v>
      </c>
      <c r="AQ162">
        <f t="shared" si="30"/>
        <v>11.37</v>
      </c>
    </row>
    <row r="163" spans="42:43" x14ac:dyDescent="0.3">
      <c r="AP163">
        <v>629557</v>
      </c>
      <c r="AQ163">
        <f t="shared" si="30"/>
        <v>16.879000000000001</v>
      </c>
    </row>
    <row r="164" spans="42:43" x14ac:dyDescent="0.3">
      <c r="AP164">
        <v>997775</v>
      </c>
      <c r="AQ164">
        <f t="shared" si="30"/>
        <v>34.167999999999999</v>
      </c>
    </row>
    <row r="167" spans="42:43" x14ac:dyDescent="0.3">
      <c r="AP167" t="s">
        <v>48</v>
      </c>
    </row>
    <row r="168" spans="42:43" x14ac:dyDescent="0.3">
      <c r="AP168">
        <v>10000</v>
      </c>
      <c r="AQ168">
        <f>BE47/1000</f>
        <v>1.4339999999999999</v>
      </c>
    </row>
    <row r="169" spans="42:43" x14ac:dyDescent="0.3">
      <c r="AP169">
        <v>15820</v>
      </c>
      <c r="AQ169">
        <f t="shared" ref="AQ169:AQ178" si="31">BE48/1000</f>
        <v>1.482</v>
      </c>
    </row>
    <row r="170" spans="42:43" x14ac:dyDescent="0.3">
      <c r="AP170">
        <v>25064</v>
      </c>
      <c r="AQ170">
        <f t="shared" si="31"/>
        <v>1.7110000000000001</v>
      </c>
    </row>
    <row r="171" spans="42:43" x14ac:dyDescent="0.3">
      <c r="AP171">
        <v>39712</v>
      </c>
      <c r="AQ171">
        <f t="shared" si="31"/>
        <v>2.3330000000000002</v>
      </c>
    </row>
    <row r="172" spans="42:43" x14ac:dyDescent="0.3">
      <c r="AP172">
        <v>62978</v>
      </c>
      <c r="AQ172">
        <f t="shared" si="31"/>
        <v>2.8439999999999999</v>
      </c>
    </row>
    <row r="173" spans="42:43" x14ac:dyDescent="0.3">
      <c r="AP173">
        <v>99825</v>
      </c>
      <c r="AQ173">
        <f t="shared" si="31"/>
        <v>4.258</v>
      </c>
    </row>
    <row r="174" spans="42:43" x14ac:dyDescent="0.3">
      <c r="AP174">
        <v>158208</v>
      </c>
      <c r="AQ174">
        <f t="shared" si="31"/>
        <v>7.5789999999999997</v>
      </c>
    </row>
    <row r="175" spans="42:43" x14ac:dyDescent="0.3">
      <c r="AP175">
        <v>250626</v>
      </c>
      <c r="AQ175">
        <f t="shared" si="31"/>
        <v>13.428000000000001</v>
      </c>
    </row>
    <row r="176" spans="42:43" x14ac:dyDescent="0.3">
      <c r="AP176">
        <v>397246</v>
      </c>
      <c r="AQ176">
        <f t="shared" si="31"/>
        <v>27.396000000000001</v>
      </c>
    </row>
    <row r="177" spans="42:43" x14ac:dyDescent="0.3">
      <c r="AP177">
        <v>629557</v>
      </c>
      <c r="AQ177">
        <f t="shared" si="31"/>
        <v>56.241999999999997</v>
      </c>
    </row>
    <row r="178" spans="42:43" x14ac:dyDescent="0.3">
      <c r="AP178">
        <v>997775</v>
      </c>
      <c r="AQ178">
        <f t="shared" si="31"/>
        <v>129.023</v>
      </c>
    </row>
    <row r="181" spans="42:43" x14ac:dyDescent="0.3">
      <c r="AP181" t="s">
        <v>49</v>
      </c>
    </row>
    <row r="182" spans="42:43" x14ac:dyDescent="0.3">
      <c r="AP182">
        <v>10000</v>
      </c>
      <c r="AQ182">
        <f>BF47/1000</f>
        <v>1.32</v>
      </c>
    </row>
    <row r="183" spans="42:43" x14ac:dyDescent="0.3">
      <c r="AP183">
        <v>15820</v>
      </c>
      <c r="AQ183">
        <f t="shared" ref="AQ183:AQ192" si="32">BF48/1000</f>
        <v>1.647</v>
      </c>
    </row>
    <row r="184" spans="42:43" x14ac:dyDescent="0.3">
      <c r="AP184">
        <v>25064</v>
      </c>
      <c r="AQ184">
        <f t="shared" si="32"/>
        <v>2.0270000000000001</v>
      </c>
    </row>
    <row r="185" spans="42:43" x14ac:dyDescent="0.3">
      <c r="AP185">
        <v>39712</v>
      </c>
      <c r="AQ185">
        <f t="shared" si="32"/>
        <v>2.2320000000000002</v>
      </c>
    </row>
    <row r="186" spans="42:43" x14ac:dyDescent="0.3">
      <c r="AP186">
        <v>62978</v>
      </c>
      <c r="AQ186">
        <f t="shared" si="32"/>
        <v>2.6840000000000002</v>
      </c>
    </row>
    <row r="187" spans="42:43" x14ac:dyDescent="0.3">
      <c r="AP187">
        <v>99825</v>
      </c>
      <c r="AQ187">
        <f t="shared" si="32"/>
        <v>3.677</v>
      </c>
    </row>
    <row r="188" spans="42:43" x14ac:dyDescent="0.3">
      <c r="AP188">
        <v>158208</v>
      </c>
      <c r="AQ188">
        <f t="shared" si="32"/>
        <v>5.1050000000000004</v>
      </c>
    </row>
    <row r="189" spans="42:43" x14ac:dyDescent="0.3">
      <c r="AP189">
        <v>250626</v>
      </c>
      <c r="AQ189">
        <f t="shared" si="32"/>
        <v>7.3449999999999998</v>
      </c>
    </row>
    <row r="190" spans="42:43" x14ac:dyDescent="0.3">
      <c r="AP190">
        <v>397246</v>
      </c>
      <c r="AQ190">
        <f t="shared" si="32"/>
        <v>11.505000000000001</v>
      </c>
    </row>
    <row r="191" spans="42:43" x14ac:dyDescent="0.3">
      <c r="AP191">
        <v>629557</v>
      </c>
      <c r="AQ191">
        <f t="shared" si="32"/>
        <v>17.609000000000002</v>
      </c>
    </row>
    <row r="192" spans="42:43" x14ac:dyDescent="0.3">
      <c r="AP192">
        <v>997775</v>
      </c>
      <c r="AQ192">
        <f t="shared" si="32"/>
        <v>36.680999999999997</v>
      </c>
    </row>
    <row r="195" spans="42:43" x14ac:dyDescent="0.3">
      <c r="AP195" t="s">
        <v>50</v>
      </c>
    </row>
    <row r="196" spans="42:43" x14ac:dyDescent="0.3">
      <c r="AP196">
        <v>10000</v>
      </c>
      <c r="AQ196">
        <f>BG47/1000</f>
        <v>1.762</v>
      </c>
    </row>
    <row r="197" spans="42:43" x14ac:dyDescent="0.3">
      <c r="AP197">
        <v>15820</v>
      </c>
      <c r="AQ197">
        <f t="shared" ref="AQ197:AQ206" si="33">BG48/1000</f>
        <v>1.716</v>
      </c>
    </row>
    <row r="198" spans="42:43" x14ac:dyDescent="0.3">
      <c r="AP198">
        <v>25064</v>
      </c>
      <c r="AQ198">
        <f t="shared" si="33"/>
        <v>2.2250000000000001</v>
      </c>
    </row>
    <row r="199" spans="42:43" x14ac:dyDescent="0.3">
      <c r="AP199">
        <v>39712</v>
      </c>
      <c r="AQ199">
        <f t="shared" si="33"/>
        <v>2.7370000000000001</v>
      </c>
    </row>
    <row r="200" spans="42:43" x14ac:dyDescent="0.3">
      <c r="AP200">
        <v>62978</v>
      </c>
      <c r="AQ200">
        <f t="shared" si="33"/>
        <v>3.3079999999999998</v>
      </c>
    </row>
    <row r="201" spans="42:43" x14ac:dyDescent="0.3">
      <c r="AP201">
        <v>99825</v>
      </c>
      <c r="AQ201">
        <f t="shared" si="33"/>
        <v>4.2489999999999997</v>
      </c>
    </row>
    <row r="202" spans="42:43" x14ac:dyDescent="0.3">
      <c r="AP202">
        <v>158208</v>
      </c>
      <c r="AQ202">
        <f t="shared" si="33"/>
        <v>5.8659999999999997</v>
      </c>
    </row>
    <row r="203" spans="42:43" x14ac:dyDescent="0.3">
      <c r="AP203">
        <v>250626</v>
      </c>
      <c r="AQ203">
        <f t="shared" si="33"/>
        <v>8.0630000000000006</v>
      </c>
    </row>
    <row r="204" spans="42:43" x14ac:dyDescent="0.3">
      <c r="AP204">
        <v>397246</v>
      </c>
      <c r="AQ204">
        <f t="shared" si="33"/>
        <v>12.836</v>
      </c>
    </row>
    <row r="205" spans="42:43" x14ac:dyDescent="0.3">
      <c r="AP205">
        <v>629557</v>
      </c>
      <c r="AQ205">
        <f t="shared" si="33"/>
        <v>19.916</v>
      </c>
    </row>
    <row r="206" spans="42:43" x14ac:dyDescent="0.3">
      <c r="AP206">
        <v>997775</v>
      </c>
      <c r="AQ206">
        <f t="shared" si="33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topLeftCell="A49" zoomScale="70" zoomScaleNormal="70" workbookViewId="0">
      <selection activeCell="D52" sqref="D52:H72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K52" t="s">
        <v>77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K53" t="str">
        <f>IF(G53&gt;H53,"O","X")</f>
        <v>X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K54" t="str">
        <f t="shared" ref="K54:K63" si="7">IF(G54&gt;H54,"O","X")</f>
        <v>X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K55" t="str">
        <f t="shared" si="7"/>
        <v>X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K56" t="str">
        <f t="shared" si="7"/>
        <v>X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K57" t="str">
        <f t="shared" si="7"/>
        <v>X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K58" t="str">
        <f t="shared" si="7"/>
        <v>X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K59" t="str">
        <f t="shared" si="7"/>
        <v>X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K60" t="str">
        <f t="shared" si="7"/>
        <v>X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K61" t="str">
        <f t="shared" si="7"/>
        <v>X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K62" t="str">
        <f t="shared" si="7"/>
        <v>X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K63" t="str">
        <f t="shared" si="7"/>
        <v>X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K66" t="s">
        <v>77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K67" t="str">
        <f>IF(G67&gt;H67,"O","X")</f>
        <v>X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K68" t="str">
        <f t="shared" ref="K68:K77" si="8">IF(G68&gt;H68,"O","X")</f>
        <v>X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K69" t="str">
        <f t="shared" si="8"/>
        <v>X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K70" t="str">
        <f t="shared" si="8"/>
        <v>X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K71" t="str">
        <f t="shared" si="8"/>
        <v>X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K72" t="str">
        <f t="shared" si="8"/>
        <v>X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K73" t="str">
        <f t="shared" si="8"/>
        <v>X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K74" t="str">
        <f t="shared" si="8"/>
        <v>X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K75" t="str">
        <f t="shared" si="8"/>
        <v>X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K76" t="str">
        <f t="shared" si="8"/>
        <v>X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K77" t="str">
        <f t="shared" si="8"/>
        <v>X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9">E54/1000</f>
        <v>3.0369999999999999</v>
      </c>
      <c r="G85">
        <v>15848</v>
      </c>
      <c r="H85">
        <f t="shared" ref="H85:H94" si="10">E69/1000</f>
        <v>4.6790000000000003</v>
      </c>
    </row>
    <row r="86" spans="3:8" x14ac:dyDescent="0.3">
      <c r="C86">
        <v>25118</v>
      </c>
      <c r="D86">
        <f t="shared" si="9"/>
        <v>3.5630000000000002</v>
      </c>
      <c r="G86">
        <v>25118</v>
      </c>
      <c r="H86">
        <f t="shared" si="10"/>
        <v>6.53</v>
      </c>
    </row>
    <row r="87" spans="3:8" x14ac:dyDescent="0.3">
      <c r="C87">
        <v>39810</v>
      </c>
      <c r="D87">
        <f t="shared" si="9"/>
        <v>5.01</v>
      </c>
      <c r="G87">
        <v>39810</v>
      </c>
      <c r="H87">
        <f t="shared" si="10"/>
        <v>9.9209999999999994</v>
      </c>
    </row>
    <row r="88" spans="3:8" x14ac:dyDescent="0.3">
      <c r="C88">
        <v>63095</v>
      </c>
      <c r="D88">
        <f t="shared" si="9"/>
        <v>6.1260000000000003</v>
      </c>
      <c r="G88">
        <v>63095</v>
      </c>
      <c r="H88">
        <f t="shared" si="10"/>
        <v>15.784000000000001</v>
      </c>
    </row>
    <row r="89" spans="3:8" x14ac:dyDescent="0.3">
      <c r="C89">
        <v>100000</v>
      </c>
      <c r="D89">
        <f t="shared" si="9"/>
        <v>8.4359999999999999</v>
      </c>
      <c r="G89">
        <v>100000</v>
      </c>
      <c r="H89">
        <f t="shared" si="10"/>
        <v>0</v>
      </c>
    </row>
    <row r="90" spans="3:8" x14ac:dyDescent="0.3">
      <c r="C90">
        <v>158489</v>
      </c>
      <c r="D90">
        <f t="shared" si="9"/>
        <v>62.741</v>
      </c>
      <c r="G90">
        <v>158489</v>
      </c>
      <c r="H90">
        <f t="shared" si="10"/>
        <v>0</v>
      </c>
    </row>
    <row r="91" spans="3:8" x14ac:dyDescent="0.3">
      <c r="C91">
        <v>251188</v>
      </c>
      <c r="D91">
        <f t="shared" si="9"/>
        <v>0</v>
      </c>
      <c r="G91">
        <v>251188</v>
      </c>
      <c r="H91">
        <f t="shared" si="10"/>
        <v>0</v>
      </c>
    </row>
    <row r="92" spans="3:8" x14ac:dyDescent="0.3">
      <c r="C92">
        <v>398107</v>
      </c>
      <c r="D92">
        <f t="shared" si="9"/>
        <v>0</v>
      </c>
      <c r="G92">
        <v>398107</v>
      </c>
      <c r="H92">
        <f t="shared" si="10"/>
        <v>0</v>
      </c>
    </row>
    <row r="93" spans="3:8" x14ac:dyDescent="0.3">
      <c r="C93">
        <v>630957</v>
      </c>
      <c r="D93">
        <f t="shared" si="9"/>
        <v>0</v>
      </c>
      <c r="G93">
        <v>630957</v>
      </c>
      <c r="H93">
        <f t="shared" si="10"/>
        <v>0</v>
      </c>
    </row>
    <row r="94" spans="3:8" x14ac:dyDescent="0.3">
      <c r="C94">
        <v>1000000</v>
      </c>
      <c r="D94">
        <f t="shared" si="9"/>
        <v>0</v>
      </c>
      <c r="G94">
        <v>1000000</v>
      </c>
      <c r="H94">
        <f t="shared" si="10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11">F54/1000</f>
        <v>2.827</v>
      </c>
      <c r="G99">
        <v>15848</v>
      </c>
      <c r="H99">
        <f t="shared" ref="H99:H108" si="12">F69/1000</f>
        <v>4.6059999999999999</v>
      </c>
    </row>
    <row r="100" spans="3:8" x14ac:dyDescent="0.3">
      <c r="C100">
        <v>25118</v>
      </c>
      <c r="D100">
        <f t="shared" si="11"/>
        <v>3.71</v>
      </c>
      <c r="G100">
        <v>25118</v>
      </c>
      <c r="H100">
        <f t="shared" si="12"/>
        <v>6.3920000000000003</v>
      </c>
    </row>
    <row r="101" spans="3:8" x14ac:dyDescent="0.3">
      <c r="C101">
        <v>39810</v>
      </c>
      <c r="D101">
        <f t="shared" si="11"/>
        <v>4.5620000000000003</v>
      </c>
      <c r="G101">
        <v>39810</v>
      </c>
      <c r="H101">
        <f t="shared" si="12"/>
        <v>9.4250000000000007</v>
      </c>
    </row>
    <row r="102" spans="3:8" x14ac:dyDescent="0.3">
      <c r="C102">
        <v>63095</v>
      </c>
      <c r="D102">
        <f t="shared" si="11"/>
        <v>6.2859999999999996</v>
      </c>
      <c r="G102">
        <v>63095</v>
      </c>
      <c r="H102">
        <f t="shared" si="12"/>
        <v>15.683</v>
      </c>
    </row>
    <row r="103" spans="3:8" x14ac:dyDescent="0.3">
      <c r="C103">
        <v>100000</v>
      </c>
      <c r="D103">
        <f t="shared" si="11"/>
        <v>8.7040000000000006</v>
      </c>
      <c r="G103">
        <v>100000</v>
      </c>
      <c r="H103">
        <f t="shared" si="12"/>
        <v>0</v>
      </c>
    </row>
    <row r="104" spans="3:8" x14ac:dyDescent="0.3">
      <c r="C104">
        <v>158489</v>
      </c>
      <c r="D104">
        <f t="shared" si="11"/>
        <v>60.259</v>
      </c>
      <c r="G104">
        <v>158489</v>
      </c>
      <c r="H104">
        <f t="shared" si="12"/>
        <v>0</v>
      </c>
    </row>
    <row r="105" spans="3:8" x14ac:dyDescent="0.3">
      <c r="C105">
        <v>251188</v>
      </c>
      <c r="D105">
        <f t="shared" si="11"/>
        <v>0</v>
      </c>
      <c r="G105">
        <v>251188</v>
      </c>
      <c r="H105">
        <f t="shared" si="12"/>
        <v>0</v>
      </c>
    </row>
    <row r="106" spans="3:8" x14ac:dyDescent="0.3">
      <c r="C106">
        <v>398107</v>
      </c>
      <c r="D106">
        <f t="shared" si="11"/>
        <v>0</v>
      </c>
      <c r="G106">
        <v>398107</v>
      </c>
      <c r="H106">
        <f t="shared" si="12"/>
        <v>0</v>
      </c>
    </row>
    <row r="107" spans="3:8" x14ac:dyDescent="0.3">
      <c r="C107">
        <v>630957</v>
      </c>
      <c r="D107">
        <f t="shared" si="11"/>
        <v>0</v>
      </c>
      <c r="G107">
        <v>630957</v>
      </c>
      <c r="H107">
        <f t="shared" si="12"/>
        <v>0</v>
      </c>
    </row>
    <row r="108" spans="3:8" x14ac:dyDescent="0.3">
      <c r="C108">
        <v>1000000</v>
      </c>
      <c r="D108">
        <f t="shared" si="11"/>
        <v>0</v>
      </c>
      <c r="G108">
        <v>1000000</v>
      </c>
      <c r="H108">
        <f t="shared" si="12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3">G54/1000</f>
        <v>1.6719999999999999</v>
      </c>
      <c r="G113">
        <v>15848</v>
      </c>
      <c r="H113">
        <f t="shared" ref="H113:H122" si="14">G69/1000</f>
        <v>2.3530000000000002</v>
      </c>
    </row>
    <row r="114" spans="3:8" x14ac:dyDescent="0.3">
      <c r="C114">
        <v>25118</v>
      </c>
      <c r="D114">
        <f t="shared" si="13"/>
        <v>2.1970000000000001</v>
      </c>
      <c r="G114">
        <v>25118</v>
      </c>
      <c r="H114">
        <f t="shared" si="14"/>
        <v>3.0979999999999999</v>
      </c>
    </row>
    <row r="115" spans="3:8" x14ac:dyDescent="0.3">
      <c r="C115">
        <v>39810</v>
      </c>
      <c r="D115">
        <f t="shared" si="13"/>
        <v>2.5369999999999999</v>
      </c>
      <c r="G115">
        <v>39810</v>
      </c>
      <c r="H115">
        <f t="shared" si="14"/>
        <v>4.3579999999999997</v>
      </c>
    </row>
    <row r="116" spans="3:8" x14ac:dyDescent="0.3">
      <c r="C116">
        <v>63095</v>
      </c>
      <c r="D116">
        <f t="shared" si="13"/>
        <v>3.0310000000000001</v>
      </c>
      <c r="G116">
        <v>63095</v>
      </c>
      <c r="H116">
        <f t="shared" si="14"/>
        <v>5.8760000000000003</v>
      </c>
    </row>
    <row r="117" spans="3:8" x14ac:dyDescent="0.3">
      <c r="C117">
        <v>100000</v>
      </c>
      <c r="D117">
        <f t="shared" si="13"/>
        <v>4.2279999999999998</v>
      </c>
      <c r="G117">
        <v>100000</v>
      </c>
      <c r="H117">
        <f t="shared" si="14"/>
        <v>0</v>
      </c>
    </row>
    <row r="118" spans="3:8" x14ac:dyDescent="0.3">
      <c r="C118">
        <v>158489</v>
      </c>
      <c r="D118">
        <f t="shared" si="13"/>
        <v>18.734000000000002</v>
      </c>
      <c r="G118">
        <v>158489</v>
      </c>
      <c r="H118">
        <f t="shared" si="14"/>
        <v>0</v>
      </c>
    </row>
    <row r="119" spans="3:8" x14ac:dyDescent="0.3">
      <c r="C119">
        <v>251188</v>
      </c>
      <c r="D119">
        <f t="shared" si="13"/>
        <v>0</v>
      </c>
      <c r="G119">
        <v>251188</v>
      </c>
      <c r="H119">
        <f t="shared" si="14"/>
        <v>0</v>
      </c>
    </row>
    <row r="120" spans="3:8" x14ac:dyDescent="0.3">
      <c r="C120">
        <v>398107</v>
      </c>
      <c r="D120">
        <f t="shared" si="13"/>
        <v>0</v>
      </c>
      <c r="G120">
        <v>398107</v>
      </c>
      <c r="H120">
        <f t="shared" si="14"/>
        <v>0</v>
      </c>
    </row>
    <row r="121" spans="3:8" x14ac:dyDescent="0.3">
      <c r="C121">
        <v>630957</v>
      </c>
      <c r="D121">
        <f t="shared" si="13"/>
        <v>0</v>
      </c>
      <c r="G121">
        <v>630957</v>
      </c>
      <c r="H121">
        <f t="shared" si="14"/>
        <v>0</v>
      </c>
    </row>
    <row r="122" spans="3:8" x14ac:dyDescent="0.3">
      <c r="C122">
        <v>1000000</v>
      </c>
      <c r="D122">
        <f t="shared" si="13"/>
        <v>0</v>
      </c>
      <c r="G122">
        <v>1000000</v>
      </c>
      <c r="H122">
        <f t="shared" si="14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5">H54/1000</f>
        <v>2.0819999999999999</v>
      </c>
      <c r="G127">
        <v>15848</v>
      </c>
      <c r="H127">
        <f t="shared" ref="H127:H136" si="16">H69/1000</f>
        <v>4.4349999999999996</v>
      </c>
    </row>
    <row r="128" spans="3:8" x14ac:dyDescent="0.3">
      <c r="C128">
        <v>25118</v>
      </c>
      <c r="D128">
        <f t="shared" si="15"/>
        <v>2.6909999999999998</v>
      </c>
      <c r="G128">
        <v>25118</v>
      </c>
      <c r="H128">
        <f t="shared" si="16"/>
        <v>6.0730000000000004</v>
      </c>
    </row>
    <row r="129" spans="3:8" x14ac:dyDescent="0.3">
      <c r="C129">
        <v>39810</v>
      </c>
      <c r="D129">
        <f t="shared" si="15"/>
        <v>3.097</v>
      </c>
      <c r="G129">
        <v>39810</v>
      </c>
      <c r="H129">
        <f t="shared" si="16"/>
        <v>9.26</v>
      </c>
    </row>
    <row r="130" spans="3:8" x14ac:dyDescent="0.3">
      <c r="C130">
        <v>63095</v>
      </c>
      <c r="D130">
        <f t="shared" si="15"/>
        <v>3.968</v>
      </c>
      <c r="G130">
        <v>63095</v>
      </c>
      <c r="H130">
        <f t="shared" si="16"/>
        <v>15.342000000000001</v>
      </c>
    </row>
    <row r="131" spans="3:8" x14ac:dyDescent="0.3">
      <c r="C131">
        <v>100000</v>
      </c>
      <c r="D131">
        <f t="shared" si="15"/>
        <v>5.9180000000000001</v>
      </c>
      <c r="G131">
        <v>100000</v>
      </c>
      <c r="H131">
        <f t="shared" si="16"/>
        <v>0</v>
      </c>
    </row>
    <row r="132" spans="3:8" x14ac:dyDescent="0.3">
      <c r="C132">
        <v>158489</v>
      </c>
      <c r="D132">
        <f t="shared" si="15"/>
        <v>33.277999999999999</v>
      </c>
      <c r="G132">
        <v>158489</v>
      </c>
      <c r="H132">
        <f t="shared" si="16"/>
        <v>0</v>
      </c>
    </row>
    <row r="133" spans="3:8" x14ac:dyDescent="0.3">
      <c r="C133">
        <v>251188</v>
      </c>
      <c r="D133">
        <f t="shared" si="15"/>
        <v>0</v>
      </c>
      <c r="G133">
        <v>251188</v>
      </c>
      <c r="H133">
        <f t="shared" si="16"/>
        <v>0</v>
      </c>
    </row>
    <row r="134" spans="3:8" x14ac:dyDescent="0.3">
      <c r="C134">
        <v>398107</v>
      </c>
      <c r="D134">
        <f t="shared" si="15"/>
        <v>0</v>
      </c>
      <c r="G134">
        <v>398107</v>
      </c>
      <c r="H134">
        <f t="shared" si="16"/>
        <v>0</v>
      </c>
    </row>
    <row r="135" spans="3:8" x14ac:dyDescent="0.3">
      <c r="C135">
        <v>630957</v>
      </c>
      <c r="D135">
        <f t="shared" si="15"/>
        <v>0</v>
      </c>
      <c r="G135">
        <v>630957</v>
      </c>
      <c r="H135">
        <f t="shared" si="16"/>
        <v>0</v>
      </c>
    </row>
    <row r="136" spans="3:8" x14ac:dyDescent="0.3">
      <c r="C136">
        <v>1000000</v>
      </c>
      <c r="D136">
        <f t="shared" si="15"/>
        <v>0</v>
      </c>
      <c r="G136">
        <v>1000000</v>
      </c>
      <c r="H136">
        <f t="shared" si="16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7">I54/1000</f>
        <v>0</v>
      </c>
      <c r="G141">
        <v>15848</v>
      </c>
      <c r="H141">
        <f t="shared" ref="H141:H150" si="18">I69/1000</f>
        <v>0</v>
      </c>
    </row>
    <row r="142" spans="3:8" x14ac:dyDescent="0.3">
      <c r="C142">
        <v>25118</v>
      </c>
      <c r="D142">
        <f t="shared" si="17"/>
        <v>0</v>
      </c>
      <c r="G142">
        <v>25118</v>
      </c>
      <c r="H142">
        <f t="shared" si="18"/>
        <v>0</v>
      </c>
    </row>
    <row r="143" spans="3:8" x14ac:dyDescent="0.3">
      <c r="C143">
        <v>39810</v>
      </c>
      <c r="D143">
        <f t="shared" si="17"/>
        <v>0</v>
      </c>
      <c r="G143">
        <v>39810</v>
      </c>
      <c r="H143">
        <f t="shared" si="18"/>
        <v>0</v>
      </c>
    </row>
    <row r="144" spans="3:8" x14ac:dyDescent="0.3">
      <c r="C144">
        <v>63095</v>
      </c>
      <c r="D144">
        <f t="shared" si="17"/>
        <v>0</v>
      </c>
      <c r="G144">
        <v>63095</v>
      </c>
      <c r="H144">
        <f t="shared" si="18"/>
        <v>0</v>
      </c>
    </row>
    <row r="145" spans="3:8" x14ac:dyDescent="0.3">
      <c r="C145">
        <v>100000</v>
      </c>
      <c r="D145">
        <f t="shared" si="17"/>
        <v>0</v>
      </c>
      <c r="G145">
        <v>100000</v>
      </c>
      <c r="H145">
        <f t="shared" si="18"/>
        <v>0</v>
      </c>
    </row>
    <row r="146" spans="3:8" x14ac:dyDescent="0.3">
      <c r="C146">
        <v>158489</v>
      </c>
      <c r="D146">
        <f t="shared" si="17"/>
        <v>0</v>
      </c>
      <c r="G146">
        <v>158489</v>
      </c>
      <c r="H146">
        <f t="shared" si="18"/>
        <v>0</v>
      </c>
    </row>
    <row r="147" spans="3:8" x14ac:dyDescent="0.3">
      <c r="C147">
        <v>251188</v>
      </c>
      <c r="D147">
        <f t="shared" si="17"/>
        <v>0</v>
      </c>
      <c r="G147">
        <v>251188</v>
      </c>
      <c r="H147">
        <f t="shared" si="18"/>
        <v>0</v>
      </c>
    </row>
    <row r="148" spans="3:8" x14ac:dyDescent="0.3">
      <c r="C148">
        <v>398107</v>
      </c>
      <c r="D148">
        <f t="shared" si="17"/>
        <v>0</v>
      </c>
      <c r="G148">
        <v>398107</v>
      </c>
      <c r="H148">
        <f t="shared" si="18"/>
        <v>0</v>
      </c>
    </row>
    <row r="149" spans="3:8" x14ac:dyDescent="0.3">
      <c r="C149">
        <v>630957</v>
      </c>
      <c r="D149">
        <f t="shared" si="17"/>
        <v>0</v>
      </c>
      <c r="G149">
        <v>630957</v>
      </c>
      <c r="H149">
        <f t="shared" si="18"/>
        <v>0</v>
      </c>
    </row>
    <row r="150" spans="3:8" x14ac:dyDescent="0.3">
      <c r="C150">
        <v>1000000</v>
      </c>
      <c r="D150">
        <f t="shared" si="17"/>
        <v>0</v>
      </c>
      <c r="G150">
        <v>1000000</v>
      </c>
      <c r="H150">
        <f t="shared" si="18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N25" sqref="N25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73"/>
  <sheetViews>
    <sheetView zoomScale="85" zoomScaleNormal="85" workbookViewId="0">
      <selection activeCell="F92" sqref="F92"/>
    </sheetView>
  </sheetViews>
  <sheetFormatPr defaultRowHeight="16.5" x14ac:dyDescent="0.3"/>
  <sheetData>
    <row r="4" spans="2:19" x14ac:dyDescent="0.3">
      <c r="C4" t="s">
        <v>74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</row>
    <row r="5" spans="2:19" x14ac:dyDescent="0.3">
      <c r="C5" t="s">
        <v>78</v>
      </c>
      <c r="D5">
        <v>1</v>
      </c>
      <c r="E5">
        <v>2</v>
      </c>
      <c r="F5">
        <v>3</v>
      </c>
      <c r="G5">
        <v>4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>
        <v>1</v>
      </c>
      <c r="O5">
        <v>2</v>
      </c>
      <c r="P5">
        <v>3</v>
      </c>
      <c r="Q5">
        <v>4</v>
      </c>
      <c r="R5">
        <v>5</v>
      </c>
    </row>
    <row r="6" spans="2:19" x14ac:dyDescent="0.3">
      <c r="B6" t="s">
        <v>79</v>
      </c>
      <c r="D6" t="str">
        <f>CONCATENATE($C$4,D4,$C$5,D5)</f>
        <v>K1q1</v>
      </c>
      <c r="E6" t="str">
        <f t="shared" ref="E6:R6" si="0">CONCATENATE($C$4,E4,$C$5,E5)</f>
        <v>K1q2</v>
      </c>
      <c r="F6" t="str">
        <f t="shared" si="0"/>
        <v>K1q3</v>
      </c>
      <c r="G6" t="str">
        <f t="shared" si="0"/>
        <v>K1q4</v>
      </c>
      <c r="H6" t="str">
        <f t="shared" si="0"/>
        <v>K1q5</v>
      </c>
      <c r="I6" t="str">
        <f t="shared" si="0"/>
        <v>K2q1</v>
      </c>
      <c r="J6" t="str">
        <f t="shared" si="0"/>
        <v>K2q2</v>
      </c>
      <c r="K6" t="str">
        <f t="shared" si="0"/>
        <v>K2q3</v>
      </c>
      <c r="L6" t="str">
        <f t="shared" si="0"/>
        <v>K2q4</v>
      </c>
      <c r="M6" t="str">
        <f t="shared" si="0"/>
        <v>K2q5</v>
      </c>
      <c r="N6" t="str">
        <f t="shared" si="0"/>
        <v>K3q1</v>
      </c>
      <c r="O6" t="str">
        <f t="shared" si="0"/>
        <v>K3q2</v>
      </c>
      <c r="P6" t="str">
        <f t="shared" si="0"/>
        <v>K3q3</v>
      </c>
      <c r="Q6" t="str">
        <f t="shared" si="0"/>
        <v>K3q4</v>
      </c>
      <c r="R6" t="str">
        <f t="shared" si="0"/>
        <v>K3q5</v>
      </c>
    </row>
    <row r="7" spans="2:19" x14ac:dyDescent="0.3">
      <c r="C7">
        <v>10000</v>
      </c>
      <c r="D7">
        <v>3031</v>
      </c>
      <c r="E7" s="3">
        <v>3020</v>
      </c>
      <c r="F7">
        <v>3261</v>
      </c>
      <c r="G7">
        <v>3089</v>
      </c>
      <c r="H7">
        <v>3105</v>
      </c>
      <c r="I7">
        <v>3058</v>
      </c>
      <c r="J7">
        <v>3268</v>
      </c>
      <c r="K7">
        <v>3085</v>
      </c>
      <c r="L7">
        <v>3205</v>
      </c>
      <c r="M7">
        <v>3357</v>
      </c>
      <c r="N7">
        <v>3083</v>
      </c>
      <c r="O7">
        <v>3153</v>
      </c>
      <c r="P7">
        <v>3376</v>
      </c>
      <c r="Q7">
        <v>3075</v>
      </c>
      <c r="R7">
        <v>3156</v>
      </c>
      <c r="S7">
        <f>MIN(D7:R7)</f>
        <v>3020</v>
      </c>
    </row>
    <row r="8" spans="2:19" x14ac:dyDescent="0.3">
      <c r="C8">
        <v>15848</v>
      </c>
      <c r="D8" s="3">
        <v>3214</v>
      </c>
      <c r="E8">
        <v>3438</v>
      </c>
      <c r="F8">
        <v>3504</v>
      </c>
      <c r="G8">
        <v>4088</v>
      </c>
      <c r="H8">
        <v>3757</v>
      </c>
      <c r="I8">
        <v>3600</v>
      </c>
      <c r="J8">
        <v>3523</v>
      </c>
      <c r="K8">
        <v>3916</v>
      </c>
      <c r="L8">
        <v>3833</v>
      </c>
      <c r="M8">
        <v>3959</v>
      </c>
      <c r="N8">
        <v>3626</v>
      </c>
      <c r="O8">
        <v>3442</v>
      </c>
      <c r="P8">
        <v>4082</v>
      </c>
      <c r="Q8">
        <v>3977</v>
      </c>
      <c r="R8">
        <v>4222</v>
      </c>
      <c r="S8">
        <f t="shared" ref="S8:S15" si="1">MIN(D8:R8)</f>
        <v>3214</v>
      </c>
    </row>
    <row r="9" spans="2:19" x14ac:dyDescent="0.3">
      <c r="C9">
        <v>25118</v>
      </c>
      <c r="D9" s="3">
        <v>3876</v>
      </c>
      <c r="E9">
        <v>4147</v>
      </c>
      <c r="F9">
        <v>3964</v>
      </c>
      <c r="G9">
        <v>4091</v>
      </c>
      <c r="H9">
        <v>4663</v>
      </c>
      <c r="I9">
        <v>3998</v>
      </c>
      <c r="J9">
        <v>4095</v>
      </c>
      <c r="K9">
        <v>4123</v>
      </c>
      <c r="L9">
        <v>4275</v>
      </c>
      <c r="M9">
        <v>4328</v>
      </c>
      <c r="N9">
        <v>4221</v>
      </c>
      <c r="O9">
        <v>4370</v>
      </c>
      <c r="P9">
        <v>4347</v>
      </c>
      <c r="Q9">
        <v>4323</v>
      </c>
      <c r="R9">
        <v>4370</v>
      </c>
      <c r="S9">
        <f t="shared" si="1"/>
        <v>3876</v>
      </c>
    </row>
    <row r="10" spans="2:19" x14ac:dyDescent="0.3">
      <c r="C10">
        <v>39810</v>
      </c>
      <c r="D10" s="3">
        <v>4404</v>
      </c>
      <c r="E10">
        <v>4792</v>
      </c>
      <c r="F10">
        <v>4774</v>
      </c>
      <c r="G10">
        <v>5312</v>
      </c>
      <c r="H10">
        <v>5026</v>
      </c>
      <c r="I10">
        <v>4995</v>
      </c>
      <c r="J10">
        <v>4824</v>
      </c>
      <c r="K10">
        <v>5040</v>
      </c>
      <c r="L10">
        <v>5422</v>
      </c>
      <c r="M10">
        <v>5058</v>
      </c>
      <c r="N10">
        <v>5377</v>
      </c>
      <c r="O10">
        <v>5632</v>
      </c>
      <c r="P10">
        <v>5039</v>
      </c>
      <c r="Q10">
        <v>5350</v>
      </c>
      <c r="R10">
        <v>5084</v>
      </c>
      <c r="S10">
        <f t="shared" si="1"/>
        <v>4404</v>
      </c>
    </row>
    <row r="11" spans="2:19" x14ac:dyDescent="0.3">
      <c r="C11">
        <v>63095</v>
      </c>
      <c r="D11" s="3">
        <v>5389</v>
      </c>
      <c r="E11">
        <v>5694</v>
      </c>
      <c r="F11">
        <v>6330</v>
      </c>
      <c r="G11">
        <v>6187</v>
      </c>
      <c r="H11">
        <v>6535</v>
      </c>
      <c r="I11">
        <v>6085</v>
      </c>
      <c r="J11">
        <v>5937</v>
      </c>
      <c r="K11">
        <v>6087</v>
      </c>
      <c r="L11">
        <v>5977</v>
      </c>
      <c r="M11">
        <v>6695</v>
      </c>
      <c r="N11">
        <v>7144</v>
      </c>
      <c r="O11">
        <v>6473</v>
      </c>
      <c r="P11">
        <v>6410</v>
      </c>
      <c r="Q11">
        <v>6332</v>
      </c>
      <c r="R11">
        <v>6427</v>
      </c>
      <c r="S11">
        <f t="shared" si="1"/>
        <v>5389</v>
      </c>
    </row>
    <row r="12" spans="2:19" x14ac:dyDescent="0.3">
      <c r="C12">
        <v>100000</v>
      </c>
      <c r="D12" s="3">
        <v>7000</v>
      </c>
      <c r="E12">
        <v>7765</v>
      </c>
      <c r="F12">
        <v>7940</v>
      </c>
      <c r="G12">
        <v>8236</v>
      </c>
      <c r="H12">
        <v>8197</v>
      </c>
      <c r="I12">
        <v>8666</v>
      </c>
      <c r="J12">
        <v>8079</v>
      </c>
      <c r="K12">
        <v>8032</v>
      </c>
      <c r="L12">
        <v>8561</v>
      </c>
      <c r="M12">
        <v>8407</v>
      </c>
      <c r="N12">
        <v>10225</v>
      </c>
      <c r="O12">
        <v>9078</v>
      </c>
      <c r="P12">
        <v>8315</v>
      </c>
      <c r="Q12">
        <v>8435</v>
      </c>
      <c r="R12">
        <v>8360</v>
      </c>
      <c r="S12">
        <f t="shared" si="1"/>
        <v>7000</v>
      </c>
    </row>
    <row r="13" spans="2:19" x14ac:dyDescent="0.3">
      <c r="C13">
        <v>158489</v>
      </c>
      <c r="D13" s="3">
        <v>10120</v>
      </c>
      <c r="E13">
        <v>10606</v>
      </c>
      <c r="F13">
        <v>10967</v>
      </c>
      <c r="G13">
        <v>11198</v>
      </c>
      <c r="H13">
        <v>11264</v>
      </c>
      <c r="I13">
        <v>12857</v>
      </c>
      <c r="J13">
        <v>10885</v>
      </c>
      <c r="K13">
        <v>11597</v>
      </c>
      <c r="L13">
        <v>11627</v>
      </c>
      <c r="M13">
        <v>11612</v>
      </c>
      <c r="N13">
        <v>17224</v>
      </c>
      <c r="O13">
        <v>13418</v>
      </c>
      <c r="P13">
        <v>11407</v>
      </c>
      <c r="Q13">
        <v>11599</v>
      </c>
      <c r="R13">
        <v>12116</v>
      </c>
      <c r="S13">
        <f t="shared" si="1"/>
        <v>10120</v>
      </c>
    </row>
    <row r="14" spans="2:19" x14ac:dyDescent="0.3">
      <c r="C14">
        <v>251188</v>
      </c>
      <c r="D14" s="3">
        <v>13917</v>
      </c>
      <c r="E14">
        <v>14276</v>
      </c>
      <c r="F14">
        <v>15403</v>
      </c>
      <c r="G14">
        <v>16581</v>
      </c>
      <c r="H14">
        <v>17148</v>
      </c>
      <c r="I14">
        <v>21609</v>
      </c>
      <c r="J14">
        <v>15879</v>
      </c>
      <c r="K14">
        <v>16810</v>
      </c>
      <c r="L14">
        <v>16742</v>
      </c>
      <c r="M14">
        <v>17035</v>
      </c>
      <c r="N14">
        <v>33342</v>
      </c>
      <c r="O14">
        <v>21784</v>
      </c>
      <c r="P14">
        <v>16873</v>
      </c>
      <c r="Q14">
        <v>17135</v>
      </c>
      <c r="R14">
        <v>17799</v>
      </c>
      <c r="S14">
        <f t="shared" si="1"/>
        <v>13917</v>
      </c>
    </row>
    <row r="15" spans="2:19" x14ac:dyDescent="0.3">
      <c r="C15">
        <v>466158</v>
      </c>
      <c r="D15" s="3">
        <v>24630</v>
      </c>
      <c r="E15">
        <v>25823</v>
      </c>
      <c r="F15">
        <v>27371</v>
      </c>
      <c r="G15">
        <v>28147</v>
      </c>
      <c r="H15">
        <v>28406</v>
      </c>
      <c r="I15">
        <v>50140</v>
      </c>
      <c r="J15">
        <v>27149</v>
      </c>
      <c r="K15">
        <v>28199</v>
      </c>
      <c r="L15">
        <v>28726</v>
      </c>
      <c r="M15">
        <v>29181</v>
      </c>
      <c r="N15">
        <v>100581</v>
      </c>
      <c r="O15">
        <v>49976</v>
      </c>
      <c r="P15">
        <v>29228</v>
      </c>
      <c r="Q15">
        <v>29965</v>
      </c>
      <c r="R15">
        <v>30198</v>
      </c>
      <c r="S15">
        <f t="shared" si="1"/>
        <v>24630</v>
      </c>
    </row>
    <row r="18" spans="3:38" x14ac:dyDescent="0.3">
      <c r="C18" t="s">
        <v>25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3:38" x14ac:dyDescent="0.3">
      <c r="C19" t="s">
        <v>21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1</v>
      </c>
      <c r="L19">
        <v>2</v>
      </c>
      <c r="M19">
        <v>3</v>
      </c>
      <c r="N19">
        <v>4</v>
      </c>
      <c r="O19">
        <v>5</v>
      </c>
      <c r="P19">
        <v>6</v>
      </c>
      <c r="Q19">
        <v>7</v>
      </c>
      <c r="R19">
        <v>1</v>
      </c>
      <c r="S19">
        <v>2</v>
      </c>
      <c r="T19">
        <v>3</v>
      </c>
      <c r="U19">
        <v>4</v>
      </c>
      <c r="V19">
        <v>5</v>
      </c>
      <c r="W19">
        <v>6</v>
      </c>
      <c r="X19">
        <v>7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  <c r="AF19">
        <v>1</v>
      </c>
      <c r="AG19">
        <v>2</v>
      </c>
      <c r="AH19">
        <v>3</v>
      </c>
      <c r="AI19">
        <v>4</v>
      </c>
      <c r="AJ19">
        <v>5</v>
      </c>
      <c r="AK19">
        <v>6</v>
      </c>
    </row>
    <row r="20" spans="3:38" x14ac:dyDescent="0.3">
      <c r="D20" t="str">
        <f>CONCATENATE($C$18,D18,$C$19,D19)</f>
        <v>n1q1</v>
      </c>
      <c r="E20" t="str">
        <f t="shared" ref="E20:AK20" si="2">CONCATENATE($C$18,E18,$C$19,E19)</f>
        <v>n1q2</v>
      </c>
      <c r="F20" t="str">
        <f t="shared" si="2"/>
        <v>n1q3</v>
      </c>
      <c r="G20" t="str">
        <f t="shared" si="2"/>
        <v>n1q4</v>
      </c>
      <c r="H20" t="str">
        <f t="shared" si="2"/>
        <v>n1q5</v>
      </c>
      <c r="I20" t="str">
        <f t="shared" si="2"/>
        <v>n1q6</v>
      </c>
      <c r="J20" t="str">
        <f t="shared" si="2"/>
        <v>n1q7</v>
      </c>
      <c r="K20" t="str">
        <f t="shared" si="2"/>
        <v>n2q1</v>
      </c>
      <c r="L20" t="str">
        <f t="shared" si="2"/>
        <v>n2q2</v>
      </c>
      <c r="M20" t="str">
        <f t="shared" si="2"/>
        <v>n2q3</v>
      </c>
      <c r="N20" t="str">
        <f t="shared" si="2"/>
        <v>n2q4</v>
      </c>
      <c r="O20" t="str">
        <f t="shared" si="2"/>
        <v>n2q5</v>
      </c>
      <c r="P20" t="str">
        <f t="shared" si="2"/>
        <v>n2q6</v>
      </c>
      <c r="Q20" t="str">
        <f t="shared" si="2"/>
        <v>n2q7</v>
      </c>
      <c r="R20" t="str">
        <f t="shared" si="2"/>
        <v>n3q1</v>
      </c>
      <c r="S20" t="str">
        <f t="shared" si="2"/>
        <v>n3q2</v>
      </c>
      <c r="T20" t="str">
        <f t="shared" si="2"/>
        <v>n3q3</v>
      </c>
      <c r="U20" t="str">
        <f t="shared" si="2"/>
        <v>n3q4</v>
      </c>
      <c r="V20" t="str">
        <f t="shared" si="2"/>
        <v>n3q5</v>
      </c>
      <c r="W20" t="str">
        <f t="shared" si="2"/>
        <v>n3q6</v>
      </c>
      <c r="X20" t="str">
        <f t="shared" si="2"/>
        <v>n3q7</v>
      </c>
      <c r="Y20" t="str">
        <f t="shared" si="2"/>
        <v>n4q1</v>
      </c>
      <c r="Z20" t="str">
        <f t="shared" si="2"/>
        <v>n4q2</v>
      </c>
      <c r="AA20" t="str">
        <f t="shared" si="2"/>
        <v>n4q3</v>
      </c>
      <c r="AB20" t="str">
        <f t="shared" si="2"/>
        <v>n4q4</v>
      </c>
      <c r="AC20" t="str">
        <f t="shared" si="2"/>
        <v>n4q5</v>
      </c>
      <c r="AD20" t="str">
        <f t="shared" si="2"/>
        <v>n4q6</v>
      </c>
      <c r="AE20" t="str">
        <f t="shared" si="2"/>
        <v>n4q7</v>
      </c>
      <c r="AF20" t="str">
        <f t="shared" si="2"/>
        <v>n5q1</v>
      </c>
      <c r="AG20" t="str">
        <f t="shared" si="2"/>
        <v>n5q2</v>
      </c>
      <c r="AH20" t="str">
        <f t="shared" si="2"/>
        <v>n5q3</v>
      </c>
      <c r="AI20" t="str">
        <f t="shared" si="2"/>
        <v>n5q4</v>
      </c>
      <c r="AJ20" t="str">
        <f t="shared" si="2"/>
        <v>n5q5</v>
      </c>
      <c r="AK20" t="str">
        <f t="shared" si="2"/>
        <v>n5q6</v>
      </c>
    </row>
    <row r="21" spans="3:38" x14ac:dyDescent="0.3">
      <c r="C21">
        <v>10000</v>
      </c>
      <c r="D21">
        <v>2835</v>
      </c>
      <c r="E21">
        <v>2674</v>
      </c>
      <c r="F21">
        <v>2579</v>
      </c>
      <c r="G21">
        <v>2646</v>
      </c>
      <c r="H21">
        <v>2646</v>
      </c>
      <c r="I21">
        <v>2652</v>
      </c>
      <c r="J21" s="3">
        <v>2713</v>
      </c>
      <c r="K21">
        <v>2850</v>
      </c>
      <c r="L21">
        <v>2776</v>
      </c>
      <c r="M21">
        <v>2620</v>
      </c>
      <c r="N21">
        <v>2715</v>
      </c>
      <c r="O21">
        <v>2574</v>
      </c>
      <c r="P21">
        <v>2616</v>
      </c>
      <c r="Q21">
        <v>2671</v>
      </c>
      <c r="R21">
        <v>2813</v>
      </c>
      <c r="S21">
        <v>2695</v>
      </c>
      <c r="T21">
        <v>2651</v>
      </c>
      <c r="U21">
        <v>2652</v>
      </c>
      <c r="V21">
        <v>2713</v>
      </c>
      <c r="W21">
        <v>2655</v>
      </c>
      <c r="X21">
        <v>2650</v>
      </c>
      <c r="Y21">
        <v>3008</v>
      </c>
      <c r="Z21">
        <v>2807</v>
      </c>
      <c r="AA21">
        <v>2706</v>
      </c>
      <c r="AB21">
        <v>2695</v>
      </c>
      <c r="AC21">
        <v>2807</v>
      </c>
      <c r="AD21">
        <v>2685</v>
      </c>
      <c r="AE21">
        <v>2753</v>
      </c>
      <c r="AF21">
        <v>3089</v>
      </c>
      <c r="AG21">
        <v>2972</v>
      </c>
      <c r="AH21">
        <v>2818</v>
      </c>
      <c r="AI21">
        <v>2744</v>
      </c>
      <c r="AJ21">
        <v>2675</v>
      </c>
      <c r="AK21">
        <v>2787</v>
      </c>
      <c r="AL21">
        <f>MIN(D21:AK21)</f>
        <v>2574</v>
      </c>
    </row>
    <row r="22" spans="3:38" x14ac:dyDescent="0.3">
      <c r="C22">
        <v>15848</v>
      </c>
      <c r="D22">
        <v>3145</v>
      </c>
      <c r="E22">
        <v>3026</v>
      </c>
      <c r="F22">
        <v>2947</v>
      </c>
      <c r="G22">
        <v>2905</v>
      </c>
      <c r="H22">
        <v>2799</v>
      </c>
      <c r="I22">
        <v>2855</v>
      </c>
      <c r="J22" s="3">
        <v>2779</v>
      </c>
      <c r="K22">
        <v>3137</v>
      </c>
      <c r="L22">
        <v>2967</v>
      </c>
      <c r="M22">
        <v>2806</v>
      </c>
      <c r="N22">
        <v>2837</v>
      </c>
      <c r="O22">
        <v>2965</v>
      </c>
      <c r="P22">
        <v>2961</v>
      </c>
      <c r="Q22">
        <v>2865</v>
      </c>
      <c r="R22">
        <v>3217</v>
      </c>
      <c r="S22">
        <v>3107</v>
      </c>
      <c r="T22">
        <v>2898</v>
      </c>
      <c r="U22">
        <v>2913</v>
      </c>
      <c r="V22">
        <v>2988</v>
      </c>
      <c r="W22">
        <v>3045</v>
      </c>
      <c r="X22">
        <v>2908</v>
      </c>
      <c r="Y22">
        <v>3373</v>
      </c>
      <c r="Z22">
        <v>3218</v>
      </c>
      <c r="AA22">
        <v>2977</v>
      </c>
      <c r="AB22">
        <v>3054</v>
      </c>
      <c r="AC22">
        <v>2904</v>
      </c>
      <c r="AD22">
        <v>2872</v>
      </c>
      <c r="AE22">
        <v>2924</v>
      </c>
      <c r="AF22">
        <v>3411</v>
      </c>
      <c r="AG22">
        <v>3175</v>
      </c>
      <c r="AH22">
        <v>3024</v>
      </c>
      <c r="AI22">
        <v>3012</v>
      </c>
      <c r="AJ22">
        <v>3117</v>
      </c>
      <c r="AK22">
        <v>3119</v>
      </c>
      <c r="AL22">
        <f t="shared" ref="AL22:AL29" si="3">MIN(D22:AK22)</f>
        <v>2779</v>
      </c>
    </row>
    <row r="23" spans="3:38" x14ac:dyDescent="0.3">
      <c r="C23">
        <v>25118</v>
      </c>
      <c r="D23">
        <v>4068</v>
      </c>
      <c r="E23">
        <v>3902</v>
      </c>
      <c r="F23">
        <v>3470</v>
      </c>
      <c r="G23">
        <v>3436</v>
      </c>
      <c r="H23">
        <v>3277</v>
      </c>
      <c r="I23">
        <v>3196</v>
      </c>
      <c r="J23" s="3">
        <v>3156</v>
      </c>
      <c r="K23">
        <v>3955</v>
      </c>
      <c r="L23">
        <v>3587</v>
      </c>
      <c r="M23">
        <v>3481</v>
      </c>
      <c r="N23">
        <v>3522</v>
      </c>
      <c r="O23">
        <v>3332</v>
      </c>
      <c r="P23">
        <v>3242</v>
      </c>
      <c r="Q23">
        <v>3267</v>
      </c>
      <c r="R23">
        <v>4247</v>
      </c>
      <c r="S23">
        <v>3557</v>
      </c>
      <c r="T23">
        <v>3447</v>
      </c>
      <c r="U23">
        <v>3323</v>
      </c>
      <c r="V23">
        <v>3411</v>
      </c>
      <c r="W23">
        <v>3230</v>
      </c>
      <c r="X23">
        <v>3291</v>
      </c>
      <c r="Y23">
        <v>4361</v>
      </c>
      <c r="Z23">
        <v>3939</v>
      </c>
      <c r="AA23">
        <v>3595</v>
      </c>
      <c r="AB23">
        <v>3540</v>
      </c>
      <c r="AC23">
        <v>3394</v>
      </c>
      <c r="AD23">
        <v>3576</v>
      </c>
      <c r="AE23">
        <v>3485</v>
      </c>
      <c r="AF23">
        <v>4248</v>
      </c>
      <c r="AG23">
        <v>3648</v>
      </c>
      <c r="AH23">
        <v>3565</v>
      </c>
      <c r="AI23">
        <v>3575</v>
      </c>
      <c r="AJ23">
        <v>3777</v>
      </c>
      <c r="AK23">
        <v>3612</v>
      </c>
      <c r="AL23">
        <f t="shared" si="3"/>
        <v>3156</v>
      </c>
    </row>
    <row r="24" spans="3:38" x14ac:dyDescent="0.3">
      <c r="C24">
        <v>39810</v>
      </c>
      <c r="D24">
        <v>5922</v>
      </c>
      <c r="E24">
        <v>4912</v>
      </c>
      <c r="F24">
        <v>4372</v>
      </c>
      <c r="G24">
        <v>4259</v>
      </c>
      <c r="H24">
        <v>4134</v>
      </c>
      <c r="I24">
        <v>3817</v>
      </c>
      <c r="J24" s="3">
        <v>3773</v>
      </c>
      <c r="K24">
        <v>6030</v>
      </c>
      <c r="L24">
        <v>4870</v>
      </c>
      <c r="M24">
        <v>4078</v>
      </c>
      <c r="N24">
        <v>4224</v>
      </c>
      <c r="O24">
        <v>3954</v>
      </c>
      <c r="P24">
        <v>3888</v>
      </c>
      <c r="Q24">
        <v>4021</v>
      </c>
      <c r="R24">
        <v>6012</v>
      </c>
      <c r="S24">
        <v>4711</v>
      </c>
      <c r="T24">
        <v>4430</v>
      </c>
      <c r="U24">
        <v>4120</v>
      </c>
      <c r="V24">
        <v>4016</v>
      </c>
      <c r="W24">
        <v>4043</v>
      </c>
      <c r="X24">
        <v>4036</v>
      </c>
      <c r="Y24">
        <v>6385</v>
      </c>
      <c r="Z24">
        <v>4786</v>
      </c>
      <c r="AA24">
        <v>4278</v>
      </c>
      <c r="AB24">
        <v>4101</v>
      </c>
      <c r="AC24">
        <v>4114</v>
      </c>
      <c r="AD24">
        <v>4363</v>
      </c>
      <c r="AE24">
        <v>4198</v>
      </c>
      <c r="AF24">
        <v>6826</v>
      </c>
      <c r="AG24">
        <v>4518</v>
      </c>
      <c r="AH24">
        <v>4273</v>
      </c>
      <c r="AI24">
        <v>4138</v>
      </c>
      <c r="AJ24">
        <v>4293</v>
      </c>
      <c r="AK24">
        <v>4203</v>
      </c>
      <c r="AL24">
        <f t="shared" si="3"/>
        <v>3773</v>
      </c>
    </row>
    <row r="25" spans="3:38" x14ac:dyDescent="0.3">
      <c r="C25">
        <v>63095</v>
      </c>
      <c r="D25">
        <v>9787</v>
      </c>
      <c r="E25">
        <v>7580</v>
      </c>
      <c r="F25">
        <v>6057</v>
      </c>
      <c r="G25">
        <v>5053</v>
      </c>
      <c r="H25">
        <v>4976</v>
      </c>
      <c r="I25">
        <v>4413</v>
      </c>
      <c r="J25" s="3">
        <v>4465</v>
      </c>
      <c r="K25">
        <v>9897</v>
      </c>
      <c r="L25">
        <v>7140</v>
      </c>
      <c r="M25">
        <v>5505</v>
      </c>
      <c r="N25">
        <v>5028</v>
      </c>
      <c r="O25">
        <v>4656</v>
      </c>
      <c r="P25">
        <v>4658</v>
      </c>
      <c r="Q25">
        <v>4548</v>
      </c>
      <c r="R25">
        <v>10605</v>
      </c>
      <c r="S25">
        <v>6396</v>
      </c>
      <c r="T25">
        <v>5501</v>
      </c>
      <c r="U25">
        <v>4815</v>
      </c>
      <c r="V25">
        <v>4627</v>
      </c>
      <c r="W25">
        <v>4616</v>
      </c>
      <c r="X25">
        <v>4775</v>
      </c>
      <c r="Y25">
        <v>11436</v>
      </c>
      <c r="Z25">
        <v>7051</v>
      </c>
      <c r="AA25">
        <v>5229</v>
      </c>
      <c r="AB25">
        <v>4943</v>
      </c>
      <c r="AC25">
        <v>4881</v>
      </c>
      <c r="AD25">
        <v>4887</v>
      </c>
      <c r="AE25">
        <v>5106</v>
      </c>
      <c r="AF25">
        <v>12171</v>
      </c>
      <c r="AG25">
        <v>6368</v>
      </c>
      <c r="AH25">
        <v>5303</v>
      </c>
      <c r="AI25">
        <v>4860</v>
      </c>
      <c r="AJ25">
        <v>4926</v>
      </c>
      <c r="AK25">
        <v>4968</v>
      </c>
      <c r="AL25">
        <f t="shared" si="3"/>
        <v>4413</v>
      </c>
    </row>
    <row r="26" spans="3:38" x14ac:dyDescent="0.3">
      <c r="C26">
        <v>100000</v>
      </c>
      <c r="D26">
        <v>20004</v>
      </c>
      <c r="E26">
        <v>13909</v>
      </c>
      <c r="F26">
        <v>9746</v>
      </c>
      <c r="G26">
        <v>7851</v>
      </c>
      <c r="H26">
        <v>7039</v>
      </c>
      <c r="I26">
        <v>6001</v>
      </c>
      <c r="J26" s="3">
        <v>5837</v>
      </c>
      <c r="K26">
        <v>19055</v>
      </c>
      <c r="L26">
        <v>11908</v>
      </c>
      <c r="M26">
        <v>8312</v>
      </c>
      <c r="N26">
        <v>7637</v>
      </c>
      <c r="O26">
        <v>6220</v>
      </c>
      <c r="P26">
        <v>6073</v>
      </c>
      <c r="Q26">
        <v>5919</v>
      </c>
      <c r="R26">
        <v>18461</v>
      </c>
      <c r="S26">
        <v>10839</v>
      </c>
      <c r="T26">
        <v>8331</v>
      </c>
      <c r="U26">
        <v>6472</v>
      </c>
      <c r="V26">
        <v>6546</v>
      </c>
      <c r="W26">
        <v>6215</v>
      </c>
      <c r="X26">
        <v>6253</v>
      </c>
      <c r="Y26">
        <v>18097</v>
      </c>
      <c r="Z26">
        <v>10431</v>
      </c>
      <c r="AA26">
        <v>7765</v>
      </c>
      <c r="AB26">
        <v>7211</v>
      </c>
      <c r="AC26">
        <v>7513</v>
      </c>
      <c r="AD26">
        <v>6780</v>
      </c>
      <c r="AE26">
        <v>6928</v>
      </c>
      <c r="AF26">
        <v>18740</v>
      </c>
      <c r="AG26">
        <v>10076</v>
      </c>
      <c r="AH26">
        <v>7545</v>
      </c>
      <c r="AI26">
        <v>7102</v>
      </c>
      <c r="AJ26">
        <v>7410</v>
      </c>
      <c r="AK26">
        <v>7475</v>
      </c>
      <c r="AL26">
        <f t="shared" si="3"/>
        <v>5837</v>
      </c>
    </row>
    <row r="27" spans="3:38" x14ac:dyDescent="0.3">
      <c r="C27">
        <v>158489</v>
      </c>
      <c r="D27">
        <v>39731</v>
      </c>
      <c r="E27">
        <v>27199</v>
      </c>
      <c r="F27">
        <v>17535</v>
      </c>
      <c r="G27">
        <v>12690</v>
      </c>
      <c r="H27">
        <v>11187</v>
      </c>
      <c r="I27">
        <v>8017</v>
      </c>
      <c r="J27" s="3">
        <v>7739</v>
      </c>
      <c r="K27">
        <v>39709</v>
      </c>
      <c r="L27">
        <v>23366</v>
      </c>
      <c r="M27">
        <v>14320</v>
      </c>
      <c r="N27">
        <v>12182</v>
      </c>
      <c r="O27">
        <v>8848</v>
      </c>
      <c r="P27">
        <v>7915</v>
      </c>
      <c r="Q27">
        <v>8302</v>
      </c>
      <c r="R27">
        <v>38754</v>
      </c>
      <c r="S27">
        <v>19851</v>
      </c>
      <c r="T27">
        <v>14047</v>
      </c>
      <c r="U27">
        <v>9177</v>
      </c>
      <c r="V27">
        <v>9075</v>
      </c>
      <c r="W27">
        <v>8479</v>
      </c>
      <c r="X27">
        <v>8228</v>
      </c>
      <c r="Y27">
        <v>39283</v>
      </c>
      <c r="Z27">
        <v>19461</v>
      </c>
      <c r="AA27">
        <v>11973</v>
      </c>
      <c r="AB27">
        <v>9966</v>
      </c>
      <c r="AC27">
        <v>9118</v>
      </c>
      <c r="AD27">
        <v>9398</v>
      </c>
      <c r="AE27">
        <v>8979</v>
      </c>
      <c r="AF27">
        <v>42114</v>
      </c>
      <c r="AG27">
        <v>18360</v>
      </c>
      <c r="AH27">
        <v>12313</v>
      </c>
      <c r="AI27">
        <v>10859</v>
      </c>
      <c r="AJ27">
        <v>9924</v>
      </c>
      <c r="AK27">
        <v>9666</v>
      </c>
      <c r="AL27">
        <f t="shared" si="3"/>
        <v>7739</v>
      </c>
    </row>
    <row r="28" spans="3:38" x14ac:dyDescent="0.3">
      <c r="C28">
        <v>251188</v>
      </c>
      <c r="D28">
        <v>92220</v>
      </c>
      <c r="E28">
        <v>58243</v>
      </c>
      <c r="F28">
        <v>35903</v>
      </c>
      <c r="G28">
        <v>23071</v>
      </c>
      <c r="H28">
        <v>19241</v>
      </c>
      <c r="I28">
        <v>11293</v>
      </c>
      <c r="J28" s="3">
        <v>10657</v>
      </c>
      <c r="K28">
        <v>84552</v>
      </c>
      <c r="L28">
        <v>45943</v>
      </c>
      <c r="M28">
        <v>26537</v>
      </c>
      <c r="N28">
        <v>21148</v>
      </c>
      <c r="O28">
        <v>12777</v>
      </c>
      <c r="P28">
        <v>11371</v>
      </c>
      <c r="Q28">
        <v>11489</v>
      </c>
      <c r="R28">
        <v>80711</v>
      </c>
      <c r="S28">
        <v>38595</v>
      </c>
      <c r="T28">
        <v>25290</v>
      </c>
      <c r="U28">
        <v>14956</v>
      </c>
      <c r="V28">
        <v>13121</v>
      </c>
      <c r="W28">
        <v>11941</v>
      </c>
      <c r="X28">
        <v>11728</v>
      </c>
      <c r="Y28">
        <v>83253</v>
      </c>
      <c r="Z28">
        <v>38329</v>
      </c>
      <c r="AA28">
        <v>20378</v>
      </c>
      <c r="AB28">
        <v>15938</v>
      </c>
      <c r="AC28">
        <v>13950</v>
      </c>
      <c r="AD28">
        <v>12357</v>
      </c>
      <c r="AE28">
        <v>13018</v>
      </c>
      <c r="AF28">
        <v>87233</v>
      </c>
      <c r="AG28">
        <v>33589</v>
      </c>
      <c r="AH28">
        <v>20226</v>
      </c>
      <c r="AI28">
        <v>16506</v>
      </c>
      <c r="AJ28">
        <v>15092</v>
      </c>
      <c r="AK28">
        <v>14034</v>
      </c>
      <c r="AL28">
        <f t="shared" si="3"/>
        <v>10657</v>
      </c>
    </row>
    <row r="29" spans="3:38" x14ac:dyDescent="0.3">
      <c r="C29">
        <v>466158</v>
      </c>
      <c r="D29">
        <v>301865</v>
      </c>
      <c r="E29">
        <v>183998</v>
      </c>
      <c r="F29">
        <v>99444</v>
      </c>
      <c r="G29">
        <v>56916</v>
      </c>
      <c r="H29">
        <v>45288</v>
      </c>
      <c r="I29">
        <v>19120</v>
      </c>
      <c r="J29" s="3">
        <v>18842</v>
      </c>
      <c r="K29">
        <v>282673</v>
      </c>
      <c r="L29">
        <v>137601</v>
      </c>
      <c r="M29">
        <v>70619</v>
      </c>
      <c r="N29">
        <v>51066</v>
      </c>
      <c r="O29">
        <v>24050</v>
      </c>
      <c r="P29">
        <v>20651</v>
      </c>
      <c r="Q29">
        <v>20868</v>
      </c>
      <c r="R29">
        <v>273860</v>
      </c>
      <c r="S29">
        <v>113754</v>
      </c>
      <c r="T29">
        <v>63715</v>
      </c>
      <c r="U29">
        <v>29706</v>
      </c>
      <c r="V29">
        <v>25050</v>
      </c>
      <c r="W29">
        <v>22137</v>
      </c>
      <c r="X29">
        <v>21987</v>
      </c>
      <c r="Y29">
        <v>249534</v>
      </c>
      <c r="Z29">
        <v>113154</v>
      </c>
      <c r="AA29">
        <v>46123</v>
      </c>
      <c r="AB29">
        <v>38322</v>
      </c>
      <c r="AC29">
        <v>34840</v>
      </c>
      <c r="AD29">
        <v>22990</v>
      </c>
      <c r="AE29">
        <v>23488</v>
      </c>
      <c r="AF29">
        <v>277716</v>
      </c>
      <c r="AG29">
        <v>97750</v>
      </c>
      <c r="AH29">
        <v>53068</v>
      </c>
      <c r="AI29">
        <v>40371</v>
      </c>
      <c r="AJ29">
        <v>35715</v>
      </c>
      <c r="AK29">
        <v>32599</v>
      </c>
      <c r="AL29">
        <f t="shared" si="3"/>
        <v>18842</v>
      </c>
    </row>
    <row r="34" spans="26:36" x14ac:dyDescent="0.3">
      <c r="AA34" t="s">
        <v>86</v>
      </c>
      <c r="AB34" t="s">
        <v>87</v>
      </c>
      <c r="AC34" t="s">
        <v>85</v>
      </c>
      <c r="AD34" t="s">
        <v>80</v>
      </c>
      <c r="AH34" t="s">
        <v>86</v>
      </c>
      <c r="AI34" t="s">
        <v>87</v>
      </c>
      <c r="AJ34" t="s">
        <v>85</v>
      </c>
    </row>
    <row r="35" spans="26:36" x14ac:dyDescent="0.3">
      <c r="Z35">
        <v>10000</v>
      </c>
      <c r="AA35">
        <v>2574</v>
      </c>
      <c r="AB35">
        <v>3020</v>
      </c>
      <c r="AC35" s="3">
        <v>2578</v>
      </c>
      <c r="AD35">
        <f>AB35-AA35</f>
        <v>446</v>
      </c>
      <c r="AG35">
        <v>10000</v>
      </c>
      <c r="AH35">
        <v>2789</v>
      </c>
      <c r="AI35">
        <v>3254</v>
      </c>
      <c r="AJ35">
        <v>2596</v>
      </c>
    </row>
    <row r="36" spans="26:36" x14ac:dyDescent="0.3">
      <c r="Z36">
        <v>15848</v>
      </c>
      <c r="AA36">
        <v>2779</v>
      </c>
      <c r="AB36">
        <v>3214</v>
      </c>
      <c r="AC36" s="3">
        <v>2676</v>
      </c>
      <c r="AD36">
        <f>AB36-AA36</f>
        <v>435</v>
      </c>
      <c r="AG36">
        <v>15848</v>
      </c>
      <c r="AH36">
        <v>2935</v>
      </c>
      <c r="AI36">
        <v>3551</v>
      </c>
      <c r="AJ36">
        <v>2771</v>
      </c>
    </row>
    <row r="37" spans="26:36" x14ac:dyDescent="0.3">
      <c r="Z37">
        <v>25118</v>
      </c>
      <c r="AA37">
        <v>3156</v>
      </c>
      <c r="AB37">
        <v>3876</v>
      </c>
      <c r="AC37" s="3">
        <v>2945</v>
      </c>
      <c r="AD37">
        <f>AB37-AA37</f>
        <v>720</v>
      </c>
      <c r="AG37">
        <v>25118</v>
      </c>
      <c r="AH37">
        <v>3277</v>
      </c>
      <c r="AI37">
        <v>4156</v>
      </c>
      <c r="AJ37">
        <v>3013</v>
      </c>
    </row>
    <row r="38" spans="26:36" x14ac:dyDescent="0.3">
      <c r="Z38">
        <v>39810</v>
      </c>
      <c r="AA38">
        <v>3773</v>
      </c>
      <c r="AB38">
        <v>4404</v>
      </c>
      <c r="AC38" s="3">
        <v>3750</v>
      </c>
      <c r="AD38">
        <f>AB38-AA38</f>
        <v>631</v>
      </c>
      <c r="AG38">
        <v>39810</v>
      </c>
      <c r="AH38">
        <v>4069</v>
      </c>
      <c r="AI38">
        <v>5031</v>
      </c>
      <c r="AJ38">
        <v>4523</v>
      </c>
    </row>
    <row r="39" spans="26:36" x14ac:dyDescent="0.3">
      <c r="Z39">
        <v>63095</v>
      </c>
      <c r="AA39">
        <v>4413</v>
      </c>
      <c r="AB39">
        <v>5389</v>
      </c>
      <c r="AC39" s="3">
        <v>4209</v>
      </c>
      <c r="AD39">
        <f>AB39-AA39</f>
        <v>976</v>
      </c>
      <c r="AG39">
        <v>63095</v>
      </c>
      <c r="AH39">
        <v>4370</v>
      </c>
      <c r="AI39">
        <v>6495</v>
      </c>
      <c r="AJ39">
        <v>5245</v>
      </c>
    </row>
    <row r="40" spans="26:36" x14ac:dyDescent="0.3">
      <c r="Z40">
        <v>100000</v>
      </c>
      <c r="AA40">
        <v>5837</v>
      </c>
      <c r="AB40">
        <v>7000</v>
      </c>
      <c r="AC40" s="3">
        <v>5348</v>
      </c>
      <c r="AD40">
        <f>AB40-AA40</f>
        <v>1163</v>
      </c>
      <c r="AG40">
        <v>100000</v>
      </c>
      <c r="AH40">
        <v>5999</v>
      </c>
      <c r="AI40">
        <v>8212</v>
      </c>
      <c r="AJ40">
        <v>5442</v>
      </c>
    </row>
    <row r="41" spans="26:36" x14ac:dyDescent="0.3">
      <c r="Z41">
        <v>158489</v>
      </c>
      <c r="AA41">
        <v>7739</v>
      </c>
      <c r="AB41">
        <v>10120</v>
      </c>
      <c r="AC41" s="3">
        <v>7397</v>
      </c>
      <c r="AD41">
        <f>AB41-AA41</f>
        <v>2381</v>
      </c>
      <c r="AG41">
        <v>158489</v>
      </c>
      <c r="AH41">
        <v>8326</v>
      </c>
      <c r="AI41">
        <v>11073</v>
      </c>
      <c r="AJ41">
        <v>8366</v>
      </c>
    </row>
    <row r="42" spans="26:36" x14ac:dyDescent="0.3">
      <c r="Z42">
        <v>251188</v>
      </c>
      <c r="AA42">
        <v>10657</v>
      </c>
      <c r="AB42">
        <v>13917</v>
      </c>
      <c r="AC42" s="3">
        <v>9096</v>
      </c>
      <c r="AD42">
        <f>AB42-AA42</f>
        <v>3260</v>
      </c>
      <c r="AG42">
        <v>251188</v>
      </c>
      <c r="AH42">
        <v>11390</v>
      </c>
      <c r="AI42">
        <v>15928</v>
      </c>
      <c r="AJ42">
        <v>10407</v>
      </c>
    </row>
    <row r="43" spans="26:36" x14ac:dyDescent="0.3">
      <c r="Z43">
        <v>466158</v>
      </c>
      <c r="AA43">
        <v>18842</v>
      </c>
      <c r="AB43">
        <v>24630</v>
      </c>
      <c r="AC43" s="3">
        <v>15434</v>
      </c>
      <c r="AD43">
        <f>AB43-AA43</f>
        <v>5788</v>
      </c>
      <c r="AG43">
        <v>466158</v>
      </c>
      <c r="AH43">
        <v>19463</v>
      </c>
      <c r="AI43">
        <v>27295</v>
      </c>
      <c r="AJ43">
        <v>18853</v>
      </c>
    </row>
    <row r="63" spans="3:9" x14ac:dyDescent="0.3">
      <c r="C63" t="str">
        <f>CONCATENATE($C$18,C61,$C$19,C62)</f>
        <v>nq</v>
      </c>
    </row>
    <row r="64" spans="3:9" x14ac:dyDescent="0.3">
      <c r="D64" t="s">
        <v>95</v>
      </c>
      <c r="E64" t="s">
        <v>96</v>
      </c>
      <c r="H64" t="s">
        <v>95</v>
      </c>
      <c r="I64" t="s">
        <v>96</v>
      </c>
    </row>
    <row r="65" spans="3:9" x14ac:dyDescent="0.3">
      <c r="C65">
        <v>10000</v>
      </c>
      <c r="D65">
        <v>2835</v>
      </c>
      <c r="E65">
        <v>3031</v>
      </c>
      <c r="G65">
        <v>10000</v>
      </c>
      <c r="H65">
        <v>2646</v>
      </c>
      <c r="I65">
        <v>3105</v>
      </c>
    </row>
    <row r="66" spans="3:9" x14ac:dyDescent="0.3">
      <c r="C66">
        <v>15848</v>
      </c>
      <c r="D66">
        <v>3145</v>
      </c>
      <c r="E66" s="3">
        <v>3214</v>
      </c>
      <c r="G66">
        <v>15848</v>
      </c>
      <c r="H66">
        <v>2799</v>
      </c>
      <c r="I66">
        <v>3757</v>
      </c>
    </row>
    <row r="67" spans="3:9" x14ac:dyDescent="0.3">
      <c r="C67">
        <v>25118</v>
      </c>
      <c r="D67">
        <v>4068</v>
      </c>
      <c r="E67" s="3">
        <v>3876</v>
      </c>
      <c r="G67">
        <v>25118</v>
      </c>
      <c r="H67">
        <v>3277</v>
      </c>
      <c r="I67">
        <v>4663</v>
      </c>
    </row>
    <row r="68" spans="3:9" x14ac:dyDescent="0.3">
      <c r="C68">
        <v>39810</v>
      </c>
      <c r="D68">
        <v>5922</v>
      </c>
      <c r="E68" s="3">
        <v>4404</v>
      </c>
      <c r="G68">
        <v>39810</v>
      </c>
      <c r="H68">
        <v>4134</v>
      </c>
      <c r="I68">
        <v>5026</v>
      </c>
    </row>
    <row r="69" spans="3:9" x14ac:dyDescent="0.3">
      <c r="C69">
        <v>63095</v>
      </c>
      <c r="D69">
        <v>9787</v>
      </c>
      <c r="E69" s="3">
        <v>5389</v>
      </c>
      <c r="G69">
        <v>63095</v>
      </c>
      <c r="H69">
        <v>4976</v>
      </c>
      <c r="I69">
        <v>6535</v>
      </c>
    </row>
    <row r="70" spans="3:9" x14ac:dyDescent="0.3">
      <c r="C70">
        <v>100000</v>
      </c>
      <c r="D70">
        <v>20004</v>
      </c>
      <c r="E70" s="3">
        <v>7000</v>
      </c>
      <c r="G70">
        <v>100000</v>
      </c>
      <c r="H70">
        <v>7039</v>
      </c>
      <c r="I70">
        <v>8197</v>
      </c>
    </row>
    <row r="71" spans="3:9" x14ac:dyDescent="0.3">
      <c r="C71">
        <v>158489</v>
      </c>
      <c r="D71">
        <v>39731</v>
      </c>
      <c r="E71" s="3">
        <v>10120</v>
      </c>
      <c r="G71">
        <v>158489</v>
      </c>
      <c r="H71">
        <v>11187</v>
      </c>
      <c r="I71">
        <v>11264</v>
      </c>
    </row>
    <row r="72" spans="3:9" x14ac:dyDescent="0.3">
      <c r="C72">
        <v>251188</v>
      </c>
      <c r="D72">
        <v>92220</v>
      </c>
      <c r="E72" s="3">
        <v>13917</v>
      </c>
      <c r="G72">
        <v>251188</v>
      </c>
      <c r="H72">
        <v>19241</v>
      </c>
      <c r="I72">
        <v>17148</v>
      </c>
    </row>
    <row r="73" spans="3:9" x14ac:dyDescent="0.3">
      <c r="C73">
        <v>466158</v>
      </c>
      <c r="D73">
        <v>301865</v>
      </c>
      <c r="E73" s="3">
        <v>24630</v>
      </c>
      <c r="G73">
        <v>466158</v>
      </c>
      <c r="H73">
        <v>45288</v>
      </c>
      <c r="I73">
        <v>28406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61"/>
  <sheetViews>
    <sheetView topLeftCell="A41" zoomScale="70" zoomScaleNormal="70" workbookViewId="0">
      <selection activeCell="H77" sqref="H77"/>
    </sheetView>
  </sheetViews>
  <sheetFormatPr defaultRowHeight="16.5" x14ac:dyDescent="0.3"/>
  <sheetData>
    <row r="1" spans="2:18" x14ac:dyDescent="0.3">
      <c r="B1" t="s">
        <v>65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2</v>
      </c>
      <c r="K1">
        <v>2</v>
      </c>
      <c r="L1">
        <v>2</v>
      </c>
      <c r="M1">
        <v>3</v>
      </c>
      <c r="N1">
        <v>3</v>
      </c>
      <c r="O1">
        <v>3</v>
      </c>
      <c r="P1">
        <v>3</v>
      </c>
      <c r="Q1">
        <v>3</v>
      </c>
    </row>
    <row r="2" spans="2:18" x14ac:dyDescent="0.3"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  <c r="H2">
        <v>1</v>
      </c>
      <c r="I2">
        <v>2</v>
      </c>
      <c r="J2">
        <v>3</v>
      </c>
      <c r="K2">
        <v>4</v>
      </c>
      <c r="L2">
        <v>5</v>
      </c>
      <c r="M2">
        <v>1</v>
      </c>
      <c r="N2">
        <v>2</v>
      </c>
      <c r="O2">
        <v>3</v>
      </c>
      <c r="P2">
        <v>4</v>
      </c>
      <c r="Q2">
        <v>5</v>
      </c>
    </row>
    <row r="3" spans="2:18" x14ac:dyDescent="0.3">
      <c r="C3" t="str">
        <f>CONCATENATE($B$1,C1,$B$2,C2)</f>
        <v>K1q1</v>
      </c>
      <c r="D3" t="str">
        <f t="shared" ref="D3:Q3" si="0">CONCATENATE($B$1,D1,$B$2,D2)</f>
        <v>K1q2</v>
      </c>
      <c r="E3" t="str">
        <f t="shared" si="0"/>
        <v>K1q3</v>
      </c>
      <c r="F3" t="str">
        <f t="shared" si="0"/>
        <v>K1q4</v>
      </c>
      <c r="G3" t="str">
        <f t="shared" si="0"/>
        <v>K1q5</v>
      </c>
      <c r="H3" t="str">
        <f t="shared" si="0"/>
        <v>K2q1</v>
      </c>
      <c r="I3" t="str">
        <f t="shared" si="0"/>
        <v>K2q2</v>
      </c>
      <c r="J3" t="str">
        <f t="shared" si="0"/>
        <v>K2q3</v>
      </c>
      <c r="K3" t="str">
        <f t="shared" si="0"/>
        <v>K2q4</v>
      </c>
      <c r="L3" t="str">
        <f t="shared" si="0"/>
        <v>K2q5</v>
      </c>
      <c r="M3" t="str">
        <f t="shared" si="0"/>
        <v>K3q1</v>
      </c>
      <c r="N3" t="str">
        <f t="shared" si="0"/>
        <v>K3q2</v>
      </c>
      <c r="O3" t="str">
        <f t="shared" si="0"/>
        <v>K3q3</v>
      </c>
      <c r="P3" t="str">
        <f t="shared" si="0"/>
        <v>K3q4</v>
      </c>
      <c r="Q3" t="str">
        <f t="shared" si="0"/>
        <v>K3q5</v>
      </c>
    </row>
    <row r="4" spans="2:18" x14ac:dyDescent="0.3">
      <c r="B4">
        <v>10000</v>
      </c>
      <c r="C4" s="3">
        <v>1645</v>
      </c>
      <c r="D4">
        <v>2102</v>
      </c>
      <c r="E4">
        <v>2322</v>
      </c>
      <c r="F4">
        <v>3146</v>
      </c>
      <c r="G4">
        <v>3644</v>
      </c>
      <c r="H4">
        <v>1867</v>
      </c>
      <c r="I4">
        <v>1997</v>
      </c>
      <c r="J4">
        <v>2816</v>
      </c>
      <c r="K4">
        <v>2909</v>
      </c>
      <c r="L4">
        <v>3665</v>
      </c>
      <c r="M4">
        <v>1867</v>
      </c>
      <c r="N4">
        <v>1945</v>
      </c>
      <c r="O4">
        <v>2694</v>
      </c>
      <c r="P4">
        <v>2820</v>
      </c>
      <c r="Q4">
        <v>3744</v>
      </c>
      <c r="R4">
        <f>MIN(C4:Q4)</f>
        <v>1645</v>
      </c>
    </row>
    <row r="5" spans="2:18" x14ac:dyDescent="0.3">
      <c r="B5">
        <v>15820</v>
      </c>
      <c r="C5" s="3">
        <v>1962</v>
      </c>
      <c r="D5">
        <v>2571</v>
      </c>
      <c r="E5">
        <v>3200</v>
      </c>
      <c r="F5">
        <v>3919</v>
      </c>
      <c r="G5">
        <v>4515</v>
      </c>
      <c r="H5">
        <v>2164</v>
      </c>
      <c r="I5">
        <v>2714</v>
      </c>
      <c r="J5">
        <v>3046</v>
      </c>
      <c r="K5">
        <v>3808</v>
      </c>
      <c r="L5">
        <v>5032</v>
      </c>
      <c r="M5">
        <v>2361</v>
      </c>
      <c r="N5">
        <v>2541</v>
      </c>
      <c r="O5">
        <v>3344</v>
      </c>
      <c r="P5">
        <v>4128</v>
      </c>
      <c r="Q5">
        <v>5395</v>
      </c>
      <c r="R5">
        <f t="shared" ref="R5:R8" si="1">MIN(C5:Q5)</f>
        <v>1962</v>
      </c>
    </row>
    <row r="6" spans="2:18" x14ac:dyDescent="0.3">
      <c r="B6">
        <v>25064</v>
      </c>
      <c r="C6" s="3">
        <v>2412</v>
      </c>
      <c r="D6">
        <v>2846</v>
      </c>
      <c r="E6">
        <v>3210</v>
      </c>
      <c r="F6">
        <v>4975</v>
      </c>
      <c r="G6">
        <v>6587</v>
      </c>
      <c r="H6">
        <v>2544</v>
      </c>
      <c r="I6">
        <v>2993</v>
      </c>
      <c r="J6">
        <v>3672</v>
      </c>
      <c r="K6">
        <v>5197</v>
      </c>
      <c r="L6">
        <v>6474</v>
      </c>
      <c r="M6">
        <v>2951</v>
      </c>
      <c r="N6">
        <v>3236</v>
      </c>
      <c r="O6">
        <v>4153</v>
      </c>
      <c r="P6">
        <v>5774</v>
      </c>
      <c r="Q6">
        <v>6849</v>
      </c>
      <c r="R6">
        <f t="shared" si="1"/>
        <v>2412</v>
      </c>
    </row>
    <row r="7" spans="2:18" x14ac:dyDescent="0.3">
      <c r="B7">
        <v>39712</v>
      </c>
      <c r="C7" s="3">
        <v>2920</v>
      </c>
      <c r="D7">
        <v>3500</v>
      </c>
      <c r="E7">
        <v>4663</v>
      </c>
      <c r="F7">
        <v>6593</v>
      </c>
      <c r="G7">
        <v>9262</v>
      </c>
      <c r="H7">
        <v>3363</v>
      </c>
      <c r="I7">
        <v>4011</v>
      </c>
      <c r="J7">
        <v>4930</v>
      </c>
      <c r="K7">
        <v>6899</v>
      </c>
      <c r="L7">
        <v>9590</v>
      </c>
      <c r="M7">
        <v>4066</v>
      </c>
      <c r="N7">
        <v>3917</v>
      </c>
      <c r="O7">
        <v>5585</v>
      </c>
      <c r="P7">
        <v>6794</v>
      </c>
      <c r="Q7">
        <v>10016</v>
      </c>
      <c r="R7">
        <f t="shared" si="1"/>
        <v>2920</v>
      </c>
    </row>
    <row r="8" spans="2:18" x14ac:dyDescent="0.3">
      <c r="B8">
        <v>62978</v>
      </c>
      <c r="C8" s="3">
        <v>4155</v>
      </c>
      <c r="D8">
        <v>4345</v>
      </c>
      <c r="E8">
        <v>5985</v>
      </c>
      <c r="F8">
        <v>9395</v>
      </c>
      <c r="G8">
        <v>14354</v>
      </c>
      <c r="H8">
        <v>4806</v>
      </c>
      <c r="I8">
        <v>5199</v>
      </c>
      <c r="J8">
        <v>6245</v>
      </c>
      <c r="K8">
        <v>10005</v>
      </c>
      <c r="L8">
        <v>15238</v>
      </c>
      <c r="M8">
        <v>6221</v>
      </c>
      <c r="N8">
        <v>5391</v>
      </c>
      <c r="O8">
        <v>6857</v>
      </c>
      <c r="P8">
        <v>10434</v>
      </c>
      <c r="Q8">
        <v>16018</v>
      </c>
      <c r="R8">
        <f t="shared" si="1"/>
        <v>4155</v>
      </c>
    </row>
    <row r="18" spans="2:38" x14ac:dyDescent="0.3">
      <c r="B18" t="s">
        <v>63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2:38" x14ac:dyDescent="0.3">
      <c r="B19" t="s">
        <v>21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  <c r="P19">
        <v>7</v>
      </c>
      <c r="Q19">
        <v>1</v>
      </c>
      <c r="R19">
        <v>2</v>
      </c>
      <c r="S19">
        <v>3</v>
      </c>
      <c r="T19">
        <v>4</v>
      </c>
      <c r="U19">
        <v>5</v>
      </c>
      <c r="V19">
        <v>6</v>
      </c>
      <c r="W19">
        <v>7</v>
      </c>
      <c r="X19">
        <v>1</v>
      </c>
      <c r="Y19">
        <v>2</v>
      </c>
      <c r="Z19">
        <v>3</v>
      </c>
      <c r="AA19">
        <v>4</v>
      </c>
      <c r="AB19">
        <v>5</v>
      </c>
      <c r="AC19">
        <v>6</v>
      </c>
      <c r="AD19">
        <v>7</v>
      </c>
      <c r="AE19">
        <v>1</v>
      </c>
      <c r="AF19">
        <v>2</v>
      </c>
      <c r="AG19">
        <v>3</v>
      </c>
      <c r="AH19">
        <v>4</v>
      </c>
      <c r="AI19">
        <v>5</v>
      </c>
      <c r="AJ19">
        <v>6</v>
      </c>
      <c r="AK19">
        <v>7</v>
      </c>
    </row>
    <row r="20" spans="2:38" x14ac:dyDescent="0.3">
      <c r="C20" t="str">
        <f t="shared" ref="C20:AK20" si="2">CONCATENATE($B$18,C18,$B$19,C19)</f>
        <v>l1q1</v>
      </c>
      <c r="D20" t="str">
        <f t="shared" si="2"/>
        <v>l1q2</v>
      </c>
      <c r="E20" t="str">
        <f t="shared" si="2"/>
        <v>l1q3</v>
      </c>
      <c r="F20" t="str">
        <f t="shared" si="2"/>
        <v>l1q4</v>
      </c>
      <c r="G20" t="str">
        <f t="shared" si="2"/>
        <v>l1q5</v>
      </c>
      <c r="H20" t="str">
        <f t="shared" si="2"/>
        <v>l1q6</v>
      </c>
      <c r="I20" t="str">
        <f t="shared" si="2"/>
        <v>l1q7</v>
      </c>
      <c r="J20" t="str">
        <f t="shared" si="2"/>
        <v>l2q1</v>
      </c>
      <c r="K20" t="str">
        <f t="shared" si="2"/>
        <v>l2q2</v>
      </c>
      <c r="L20" t="str">
        <f t="shared" si="2"/>
        <v>l2q3</v>
      </c>
      <c r="M20" t="str">
        <f t="shared" si="2"/>
        <v>l2q4</v>
      </c>
      <c r="N20" t="str">
        <f t="shared" si="2"/>
        <v>l2q5</v>
      </c>
      <c r="O20" t="str">
        <f t="shared" si="2"/>
        <v>l2q6</v>
      </c>
      <c r="P20" t="str">
        <f t="shared" si="2"/>
        <v>l2q7</v>
      </c>
      <c r="Q20" t="str">
        <f t="shared" si="2"/>
        <v>l3q1</v>
      </c>
      <c r="R20" t="str">
        <f t="shared" si="2"/>
        <v>l3q2</v>
      </c>
      <c r="S20" t="str">
        <f t="shared" si="2"/>
        <v>l3q3</v>
      </c>
      <c r="T20" t="str">
        <f t="shared" si="2"/>
        <v>l3q4</v>
      </c>
      <c r="U20" t="str">
        <f t="shared" si="2"/>
        <v>l3q5</v>
      </c>
      <c r="V20" t="str">
        <f t="shared" si="2"/>
        <v>l3q6</v>
      </c>
      <c r="W20" t="str">
        <f t="shared" si="2"/>
        <v>l3q7</v>
      </c>
      <c r="X20" t="str">
        <f t="shared" si="2"/>
        <v>l4q1</v>
      </c>
      <c r="Y20" t="str">
        <f t="shared" si="2"/>
        <v>l4q2</v>
      </c>
      <c r="Z20" t="str">
        <f t="shared" si="2"/>
        <v>l4q3</v>
      </c>
      <c r="AA20" t="str">
        <f t="shared" si="2"/>
        <v>l4q4</v>
      </c>
      <c r="AB20" t="str">
        <f t="shared" si="2"/>
        <v>l4q5</v>
      </c>
      <c r="AC20" t="str">
        <f t="shared" si="2"/>
        <v>l4q6</v>
      </c>
      <c r="AD20" t="str">
        <f t="shared" si="2"/>
        <v>l4q7</v>
      </c>
      <c r="AE20" t="str">
        <f t="shared" si="2"/>
        <v>l5q1</v>
      </c>
      <c r="AF20" t="str">
        <f t="shared" si="2"/>
        <v>l5q2</v>
      </c>
      <c r="AG20" t="str">
        <f t="shared" si="2"/>
        <v>l5q3</v>
      </c>
      <c r="AH20" t="str">
        <f t="shared" si="2"/>
        <v>l5q4</v>
      </c>
      <c r="AI20" t="str">
        <f t="shared" si="2"/>
        <v>l5q5</v>
      </c>
      <c r="AJ20" t="str">
        <f t="shared" si="2"/>
        <v>l5q6</v>
      </c>
      <c r="AK20" t="str">
        <f t="shared" si="2"/>
        <v>l5q7</v>
      </c>
    </row>
    <row r="21" spans="2:38" x14ac:dyDescent="0.3">
      <c r="B21">
        <v>10000</v>
      </c>
      <c r="C21" s="3">
        <v>1356</v>
      </c>
      <c r="D21">
        <v>1486</v>
      </c>
      <c r="E21">
        <v>1405</v>
      </c>
      <c r="F21">
        <v>1727</v>
      </c>
      <c r="G21">
        <v>2185</v>
      </c>
      <c r="H21">
        <v>2707</v>
      </c>
      <c r="I21">
        <v>3000</v>
      </c>
      <c r="J21" s="3">
        <v>1402</v>
      </c>
      <c r="K21">
        <v>1537</v>
      </c>
      <c r="L21">
        <v>1650</v>
      </c>
      <c r="M21">
        <v>2231</v>
      </c>
      <c r="N21">
        <v>2635</v>
      </c>
      <c r="O21">
        <v>3127</v>
      </c>
      <c r="P21">
        <v>3876</v>
      </c>
      <c r="Q21">
        <v>1511</v>
      </c>
      <c r="R21">
        <v>1609</v>
      </c>
      <c r="S21">
        <v>1886</v>
      </c>
      <c r="T21">
        <v>2544</v>
      </c>
      <c r="U21">
        <v>2867</v>
      </c>
      <c r="V21">
        <v>3641</v>
      </c>
      <c r="W21">
        <v>4790</v>
      </c>
      <c r="X21">
        <v>1529</v>
      </c>
      <c r="Y21">
        <v>1651</v>
      </c>
      <c r="Z21">
        <v>2008</v>
      </c>
      <c r="AA21">
        <v>2423</v>
      </c>
      <c r="AB21">
        <v>3139</v>
      </c>
      <c r="AC21">
        <v>4301</v>
      </c>
      <c r="AD21">
        <v>5087</v>
      </c>
      <c r="AE21">
        <v>1543</v>
      </c>
      <c r="AF21">
        <v>1651</v>
      </c>
      <c r="AG21">
        <v>2179</v>
      </c>
      <c r="AH21">
        <v>2556</v>
      </c>
      <c r="AI21">
        <v>3113</v>
      </c>
      <c r="AJ21">
        <v>4637</v>
      </c>
      <c r="AK21">
        <v>5295</v>
      </c>
      <c r="AL21">
        <f>MIN(C21:AK21)</f>
        <v>1356</v>
      </c>
    </row>
    <row r="22" spans="2:38" x14ac:dyDescent="0.3">
      <c r="B22">
        <v>15820</v>
      </c>
      <c r="C22">
        <v>1645</v>
      </c>
      <c r="D22" s="3">
        <v>1543</v>
      </c>
      <c r="E22">
        <v>1579</v>
      </c>
      <c r="F22">
        <v>2117</v>
      </c>
      <c r="G22">
        <v>2527</v>
      </c>
      <c r="H22">
        <v>2988</v>
      </c>
      <c r="I22">
        <v>3365</v>
      </c>
      <c r="J22" s="3">
        <v>1595</v>
      </c>
      <c r="K22">
        <v>1648</v>
      </c>
      <c r="L22">
        <v>2207</v>
      </c>
      <c r="M22">
        <v>2643</v>
      </c>
      <c r="N22">
        <v>3288</v>
      </c>
      <c r="O22">
        <v>4403</v>
      </c>
      <c r="P22">
        <v>5111</v>
      </c>
      <c r="Q22">
        <v>1653</v>
      </c>
      <c r="R22">
        <v>1784</v>
      </c>
      <c r="S22">
        <v>2383</v>
      </c>
      <c r="T22">
        <v>2906</v>
      </c>
      <c r="U22">
        <v>4178</v>
      </c>
      <c r="V22">
        <v>4983</v>
      </c>
      <c r="W22">
        <v>6173</v>
      </c>
      <c r="X22">
        <v>1772</v>
      </c>
      <c r="Y22">
        <v>2025</v>
      </c>
      <c r="Z22">
        <v>2553</v>
      </c>
      <c r="AA22">
        <v>3193</v>
      </c>
      <c r="AB22">
        <v>4627</v>
      </c>
      <c r="AC22">
        <v>5431</v>
      </c>
      <c r="AD22">
        <v>6471</v>
      </c>
      <c r="AE22">
        <v>2053</v>
      </c>
      <c r="AF22">
        <v>2151</v>
      </c>
      <c r="AG22">
        <v>2757</v>
      </c>
      <c r="AH22">
        <v>3185</v>
      </c>
      <c r="AI22">
        <v>4544</v>
      </c>
      <c r="AJ22">
        <v>5786</v>
      </c>
      <c r="AK22">
        <v>6737</v>
      </c>
      <c r="AL22">
        <f t="shared" ref="AL22:AL25" si="3">MIN(C22:AK22)</f>
        <v>1543</v>
      </c>
    </row>
    <row r="23" spans="2:38" x14ac:dyDescent="0.3">
      <c r="B23">
        <v>25064</v>
      </c>
      <c r="C23">
        <v>1980</v>
      </c>
      <c r="D23" s="3">
        <v>1841</v>
      </c>
      <c r="E23">
        <v>2132</v>
      </c>
      <c r="F23">
        <v>2728</v>
      </c>
      <c r="G23">
        <v>3425</v>
      </c>
      <c r="H23">
        <v>4750</v>
      </c>
      <c r="I23">
        <v>5597</v>
      </c>
      <c r="J23" s="3">
        <v>2062</v>
      </c>
      <c r="K23">
        <v>2116</v>
      </c>
      <c r="L23">
        <v>2595</v>
      </c>
      <c r="M23">
        <v>3290</v>
      </c>
      <c r="N23">
        <v>5196</v>
      </c>
      <c r="O23">
        <v>5983</v>
      </c>
      <c r="P23">
        <v>7404</v>
      </c>
      <c r="Q23">
        <v>2232</v>
      </c>
      <c r="R23">
        <v>2271</v>
      </c>
      <c r="S23">
        <v>2692</v>
      </c>
      <c r="T23">
        <v>4308</v>
      </c>
      <c r="U23">
        <v>5664</v>
      </c>
      <c r="V23">
        <v>6839</v>
      </c>
      <c r="W23">
        <v>9134</v>
      </c>
      <c r="X23">
        <v>2350</v>
      </c>
      <c r="Y23">
        <v>2537</v>
      </c>
      <c r="Z23">
        <v>3153</v>
      </c>
      <c r="AA23">
        <v>4649</v>
      </c>
      <c r="AB23">
        <v>6293</v>
      </c>
      <c r="AC23">
        <v>6974</v>
      </c>
      <c r="AD23">
        <v>9685</v>
      </c>
      <c r="AE23">
        <v>2363</v>
      </c>
      <c r="AF23">
        <v>2480</v>
      </c>
      <c r="AG23">
        <v>3346</v>
      </c>
      <c r="AH23">
        <v>4785</v>
      </c>
      <c r="AI23">
        <v>6120</v>
      </c>
      <c r="AJ23">
        <v>8044</v>
      </c>
      <c r="AK23">
        <v>10043</v>
      </c>
      <c r="AL23">
        <f t="shared" si="3"/>
        <v>1841</v>
      </c>
    </row>
    <row r="24" spans="2:38" x14ac:dyDescent="0.3">
      <c r="B24">
        <v>39712</v>
      </c>
      <c r="C24">
        <v>2872</v>
      </c>
      <c r="D24" s="3">
        <v>2358</v>
      </c>
      <c r="E24">
        <v>2381</v>
      </c>
      <c r="F24">
        <v>3012</v>
      </c>
      <c r="G24">
        <v>4638</v>
      </c>
      <c r="H24">
        <v>5928</v>
      </c>
      <c r="I24">
        <v>6628</v>
      </c>
      <c r="J24">
        <v>2644</v>
      </c>
      <c r="K24" s="3">
        <v>2455</v>
      </c>
      <c r="L24">
        <v>3065</v>
      </c>
      <c r="M24">
        <v>4905</v>
      </c>
      <c r="N24">
        <v>6102</v>
      </c>
      <c r="O24">
        <v>9043</v>
      </c>
      <c r="P24">
        <v>11015</v>
      </c>
      <c r="Q24">
        <v>3009</v>
      </c>
      <c r="R24">
        <v>2611</v>
      </c>
      <c r="S24">
        <v>3665</v>
      </c>
      <c r="T24">
        <v>5459</v>
      </c>
      <c r="U24">
        <v>7997</v>
      </c>
      <c r="V24">
        <v>10578</v>
      </c>
      <c r="W24">
        <v>20750</v>
      </c>
      <c r="X24">
        <v>3235</v>
      </c>
      <c r="Y24">
        <v>2985</v>
      </c>
      <c r="Z24">
        <v>4405</v>
      </c>
      <c r="AA24">
        <v>5824</v>
      </c>
      <c r="AB24">
        <v>8665</v>
      </c>
      <c r="AC24">
        <v>17971</v>
      </c>
      <c r="AD24">
        <v>21151</v>
      </c>
      <c r="AE24">
        <v>3258</v>
      </c>
      <c r="AF24">
        <v>3170</v>
      </c>
      <c r="AG24">
        <v>4658</v>
      </c>
      <c r="AH24">
        <v>5945</v>
      </c>
      <c r="AI24">
        <v>9063</v>
      </c>
      <c r="AJ24">
        <v>18410</v>
      </c>
      <c r="AK24">
        <v>21530</v>
      </c>
      <c r="AL24">
        <f t="shared" si="3"/>
        <v>2358</v>
      </c>
    </row>
    <row r="25" spans="2:38" x14ac:dyDescent="0.3">
      <c r="B25">
        <v>62978</v>
      </c>
      <c r="C25">
        <v>4065</v>
      </c>
      <c r="D25">
        <v>2928</v>
      </c>
      <c r="E25" s="3">
        <v>2871</v>
      </c>
      <c r="F25">
        <v>4656</v>
      </c>
      <c r="G25">
        <v>6142</v>
      </c>
      <c r="H25">
        <v>9062</v>
      </c>
      <c r="I25">
        <v>10887</v>
      </c>
      <c r="J25">
        <v>3696</v>
      </c>
      <c r="K25" s="3">
        <v>3103</v>
      </c>
      <c r="L25">
        <v>4303</v>
      </c>
      <c r="M25">
        <v>5999</v>
      </c>
      <c r="N25">
        <v>9742</v>
      </c>
      <c r="O25">
        <v>24139</v>
      </c>
      <c r="P25">
        <v>24915</v>
      </c>
      <c r="Q25">
        <v>3969</v>
      </c>
      <c r="R25">
        <v>3881</v>
      </c>
      <c r="S25">
        <v>4940</v>
      </c>
      <c r="T25">
        <v>8110</v>
      </c>
      <c r="U25">
        <v>19001</v>
      </c>
      <c r="V25">
        <v>22510</v>
      </c>
      <c r="W25">
        <v>38176</v>
      </c>
      <c r="X25">
        <v>4707</v>
      </c>
      <c r="Y25">
        <v>4182</v>
      </c>
      <c r="Z25">
        <v>5493</v>
      </c>
      <c r="AA25">
        <v>8729</v>
      </c>
      <c r="AB25">
        <v>19467</v>
      </c>
      <c r="AC25">
        <v>24159</v>
      </c>
      <c r="AD25">
        <v>43121</v>
      </c>
      <c r="AE25">
        <v>4647</v>
      </c>
      <c r="AF25">
        <v>4590</v>
      </c>
      <c r="AG25">
        <v>5658</v>
      </c>
      <c r="AH25">
        <v>9339</v>
      </c>
      <c r="AI25">
        <v>19987</v>
      </c>
      <c r="AJ25">
        <v>25109</v>
      </c>
      <c r="AK25">
        <v>57628</v>
      </c>
      <c r="AL25">
        <f t="shared" si="3"/>
        <v>2871</v>
      </c>
    </row>
    <row r="27" spans="2:38" x14ac:dyDescent="0.3">
      <c r="C27" t="s">
        <v>95</v>
      </c>
      <c r="D27" t="s">
        <v>96</v>
      </c>
      <c r="G27" t="s">
        <v>95</v>
      </c>
      <c r="H27" t="s">
        <v>96</v>
      </c>
    </row>
    <row r="28" spans="2:38" x14ac:dyDescent="0.3">
      <c r="B28">
        <v>10000</v>
      </c>
      <c r="C28">
        <v>1356</v>
      </c>
      <c r="D28">
        <v>1645</v>
      </c>
      <c r="F28">
        <v>10000</v>
      </c>
      <c r="G28">
        <v>1486</v>
      </c>
      <c r="H28">
        <v>2102</v>
      </c>
    </row>
    <row r="29" spans="2:38" x14ac:dyDescent="0.3">
      <c r="B29">
        <v>15820</v>
      </c>
      <c r="C29">
        <v>1645</v>
      </c>
      <c r="D29">
        <v>1962</v>
      </c>
      <c r="F29">
        <v>15820</v>
      </c>
      <c r="G29">
        <v>1543</v>
      </c>
      <c r="H29">
        <v>2571</v>
      </c>
    </row>
    <row r="30" spans="2:38" x14ac:dyDescent="0.3">
      <c r="B30">
        <v>25064</v>
      </c>
      <c r="C30">
        <v>1980</v>
      </c>
      <c r="D30">
        <v>2412</v>
      </c>
      <c r="F30">
        <v>25064</v>
      </c>
      <c r="G30">
        <v>1841</v>
      </c>
      <c r="H30">
        <v>2846</v>
      </c>
      <c r="R30" t="s">
        <v>88</v>
      </c>
      <c r="S30" t="s">
        <v>89</v>
      </c>
      <c r="T30" t="s">
        <v>94</v>
      </c>
      <c r="U30" t="s">
        <v>80</v>
      </c>
    </row>
    <row r="31" spans="2:38" x14ac:dyDescent="0.3">
      <c r="B31">
        <v>39712</v>
      </c>
      <c r="C31">
        <v>2872</v>
      </c>
      <c r="D31">
        <v>2920</v>
      </c>
      <c r="F31">
        <v>39712</v>
      </c>
      <c r="G31">
        <v>2358</v>
      </c>
      <c r="H31">
        <v>3500</v>
      </c>
      <c r="Q31">
        <v>10000</v>
      </c>
      <c r="R31">
        <v>1356</v>
      </c>
      <c r="S31">
        <v>1645</v>
      </c>
      <c r="T31" s="3">
        <v>3097</v>
      </c>
      <c r="U31">
        <f>S31-R31</f>
        <v>289</v>
      </c>
    </row>
    <row r="32" spans="2:38" x14ac:dyDescent="0.3">
      <c r="B32">
        <v>62978</v>
      </c>
      <c r="C32">
        <v>4065</v>
      </c>
      <c r="D32">
        <v>4155</v>
      </c>
      <c r="F32">
        <v>62978</v>
      </c>
      <c r="G32">
        <v>2928</v>
      </c>
      <c r="H32">
        <v>4345</v>
      </c>
      <c r="Q32">
        <v>15820</v>
      </c>
      <c r="R32">
        <v>1543</v>
      </c>
      <c r="S32">
        <v>1962</v>
      </c>
      <c r="T32" s="3">
        <v>4810</v>
      </c>
      <c r="U32">
        <f>S32-R32</f>
        <v>419</v>
      </c>
    </row>
    <row r="33" spans="17:21" x14ac:dyDescent="0.3">
      <c r="Q33">
        <v>25064</v>
      </c>
      <c r="R33">
        <v>1841</v>
      </c>
      <c r="S33">
        <v>2412</v>
      </c>
      <c r="T33" s="3">
        <v>6388</v>
      </c>
      <c r="U33">
        <f>S33-R33</f>
        <v>571</v>
      </c>
    </row>
    <row r="34" spans="17:21" x14ac:dyDescent="0.3">
      <c r="Q34">
        <v>39712</v>
      </c>
      <c r="R34">
        <v>2358</v>
      </c>
      <c r="S34">
        <v>2920</v>
      </c>
      <c r="T34" s="3">
        <v>20816</v>
      </c>
      <c r="U34">
        <f>S34-R34</f>
        <v>562</v>
      </c>
    </row>
    <row r="35" spans="17:21" x14ac:dyDescent="0.3">
      <c r="Q35">
        <v>62978</v>
      </c>
      <c r="R35">
        <v>2871</v>
      </c>
      <c r="S35">
        <v>4155</v>
      </c>
      <c r="T35" s="3">
        <v>28424</v>
      </c>
      <c r="U35">
        <f>S35-R35</f>
        <v>1284</v>
      </c>
    </row>
    <row r="56" spans="17:21" x14ac:dyDescent="0.3">
      <c r="S56" t="s">
        <v>92</v>
      </c>
      <c r="T56" t="s">
        <v>93</v>
      </c>
      <c r="U56" t="s">
        <v>94</v>
      </c>
    </row>
    <row r="57" spans="17:21" x14ac:dyDescent="0.3">
      <c r="Q57">
        <v>1</v>
      </c>
      <c r="R57">
        <v>10000</v>
      </c>
      <c r="S57">
        <v>1376</v>
      </c>
      <c r="T57">
        <v>1558</v>
      </c>
      <c r="U57">
        <v>1860</v>
      </c>
    </row>
    <row r="58" spans="17:21" x14ac:dyDescent="0.3">
      <c r="Q58">
        <v>2</v>
      </c>
      <c r="R58">
        <v>15820</v>
      </c>
      <c r="S58">
        <v>1474</v>
      </c>
      <c r="T58">
        <v>1689</v>
      </c>
      <c r="U58">
        <v>1941</v>
      </c>
    </row>
    <row r="59" spans="17:21" x14ac:dyDescent="0.3">
      <c r="Q59">
        <v>3</v>
      </c>
      <c r="R59">
        <v>25064</v>
      </c>
      <c r="S59">
        <v>1783</v>
      </c>
      <c r="T59">
        <v>2067</v>
      </c>
      <c r="U59">
        <v>2306</v>
      </c>
    </row>
    <row r="60" spans="17:21" x14ac:dyDescent="0.3">
      <c r="Q60">
        <v>4</v>
      </c>
      <c r="R60">
        <v>39712</v>
      </c>
      <c r="S60">
        <v>2123</v>
      </c>
      <c r="T60">
        <v>2362</v>
      </c>
      <c r="U60">
        <v>3320</v>
      </c>
    </row>
    <row r="61" spans="17:21" x14ac:dyDescent="0.3">
      <c r="Q61">
        <v>5</v>
      </c>
      <c r="R61">
        <v>62978</v>
      </c>
      <c r="S61">
        <v>2435</v>
      </c>
      <c r="T61">
        <v>3000</v>
      </c>
      <c r="U61">
        <v>4543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topLeftCell="A10" workbookViewId="0">
      <selection activeCell="S17" sqref="S17"/>
    </sheetView>
  </sheetViews>
  <sheetFormatPr defaultRowHeight="16.5" x14ac:dyDescent="0.3"/>
  <sheetData>
    <row r="4" spans="2:5" x14ac:dyDescent="0.3">
      <c r="C4" t="s">
        <v>26</v>
      </c>
      <c r="D4" t="s">
        <v>90</v>
      </c>
      <c r="E4" t="s">
        <v>91</v>
      </c>
    </row>
    <row r="5" spans="2:5" x14ac:dyDescent="0.3">
      <c r="B5">
        <v>10000</v>
      </c>
      <c r="C5">
        <v>800</v>
      </c>
      <c r="D5">
        <v>884</v>
      </c>
      <c r="E5">
        <v>523</v>
      </c>
    </row>
    <row r="6" spans="2:5" x14ac:dyDescent="0.3">
      <c r="B6">
        <v>15848</v>
      </c>
      <c r="C6">
        <v>1081</v>
      </c>
      <c r="D6">
        <v>1503</v>
      </c>
      <c r="E6">
        <v>570</v>
      </c>
    </row>
    <row r="7" spans="2:5" x14ac:dyDescent="0.3">
      <c r="B7">
        <v>25118</v>
      </c>
      <c r="C7">
        <v>1709</v>
      </c>
      <c r="D7">
        <v>2016</v>
      </c>
      <c r="E7">
        <v>786</v>
      </c>
    </row>
    <row r="8" spans="2:5" x14ac:dyDescent="0.3">
      <c r="B8">
        <v>39810</v>
      </c>
      <c r="C8">
        <v>2341</v>
      </c>
      <c r="D8">
        <v>2643</v>
      </c>
      <c r="E8">
        <v>1060</v>
      </c>
    </row>
    <row r="9" spans="2:5" x14ac:dyDescent="0.3">
      <c r="B9">
        <v>63095</v>
      </c>
      <c r="C9">
        <v>3224</v>
      </c>
      <c r="D9">
        <v>3229</v>
      </c>
      <c r="E9">
        <v>1428</v>
      </c>
    </row>
    <row r="10" spans="2:5" x14ac:dyDescent="0.3">
      <c r="B10">
        <v>100000</v>
      </c>
      <c r="C10">
        <v>5188</v>
      </c>
      <c r="D10">
        <v>4546</v>
      </c>
      <c r="E10">
        <v>2181</v>
      </c>
    </row>
    <row r="11" spans="2:5" x14ac:dyDescent="0.3">
      <c r="B11">
        <v>158489</v>
      </c>
      <c r="C11">
        <v>8957</v>
      </c>
      <c r="D11">
        <v>6683</v>
      </c>
      <c r="E11">
        <v>2991</v>
      </c>
    </row>
    <row r="12" spans="2:5" x14ac:dyDescent="0.3">
      <c r="B12">
        <v>251188</v>
      </c>
      <c r="C12">
        <v>15390</v>
      </c>
      <c r="D12">
        <v>10128</v>
      </c>
      <c r="E12">
        <v>4668</v>
      </c>
    </row>
    <row r="13" spans="2:5" x14ac:dyDescent="0.3">
      <c r="B13">
        <v>398107</v>
      </c>
      <c r="C13">
        <v>31142</v>
      </c>
      <c r="D13">
        <v>16999</v>
      </c>
      <c r="E13">
        <v>7246</v>
      </c>
    </row>
    <row r="14" spans="2:5" x14ac:dyDescent="0.3">
      <c r="B14">
        <v>630957</v>
      </c>
      <c r="C14">
        <v>71334</v>
      </c>
      <c r="D14">
        <v>25841</v>
      </c>
      <c r="E14">
        <v>11123</v>
      </c>
    </row>
    <row r="15" spans="2:5" x14ac:dyDescent="0.3">
      <c r="B15">
        <v>1000000</v>
      </c>
      <c r="C15">
        <v>161135</v>
      </c>
      <c r="D15">
        <v>51381</v>
      </c>
      <c r="E15">
        <v>17909</v>
      </c>
    </row>
    <row r="19" spans="2:5" x14ac:dyDescent="0.3">
      <c r="C19" t="s">
        <v>26</v>
      </c>
      <c r="D19" t="s">
        <v>90</v>
      </c>
      <c r="E19" t="s">
        <v>91</v>
      </c>
    </row>
    <row r="20" spans="2:5" x14ac:dyDescent="0.3">
      <c r="B20">
        <v>10000</v>
      </c>
      <c r="C20">
        <v>949</v>
      </c>
      <c r="D20">
        <v>1313</v>
      </c>
      <c r="E20">
        <v>538</v>
      </c>
    </row>
    <row r="21" spans="2:5" x14ac:dyDescent="0.3">
      <c r="B21">
        <v>15848</v>
      </c>
      <c r="C21">
        <v>1275</v>
      </c>
      <c r="D21">
        <v>1714</v>
      </c>
      <c r="E21">
        <v>705</v>
      </c>
    </row>
    <row r="22" spans="2:5" x14ac:dyDescent="0.3">
      <c r="B22">
        <v>25118</v>
      </c>
      <c r="C22">
        <v>2015</v>
      </c>
      <c r="D22">
        <v>1796</v>
      </c>
      <c r="E22">
        <v>880</v>
      </c>
    </row>
    <row r="23" spans="2:5" x14ac:dyDescent="0.3">
      <c r="B23">
        <v>39810</v>
      </c>
      <c r="C23">
        <v>3153</v>
      </c>
      <c r="D23">
        <v>3197</v>
      </c>
      <c r="E23">
        <v>1260</v>
      </c>
    </row>
    <row r="24" spans="2:5" x14ac:dyDescent="0.3">
      <c r="B24">
        <v>63095</v>
      </c>
      <c r="C24">
        <v>5172</v>
      </c>
      <c r="D24">
        <v>4639</v>
      </c>
      <c r="E24">
        <v>1906</v>
      </c>
    </row>
    <row r="25" spans="2:5" x14ac:dyDescent="0.3">
      <c r="B25">
        <v>100000</v>
      </c>
      <c r="C25">
        <v>9074</v>
      </c>
      <c r="D25">
        <v>6982</v>
      </c>
      <c r="E25">
        <v>2614</v>
      </c>
    </row>
    <row r="26" spans="2:5" x14ac:dyDescent="0.3">
      <c r="B26">
        <v>158489</v>
      </c>
      <c r="C26">
        <v>17045</v>
      </c>
      <c r="D26">
        <v>13860</v>
      </c>
      <c r="E26">
        <v>3832</v>
      </c>
    </row>
    <row r="27" spans="2:5" x14ac:dyDescent="0.3">
      <c r="B27">
        <v>251188</v>
      </c>
      <c r="C27">
        <v>34448</v>
      </c>
      <c r="D27">
        <v>28512</v>
      </c>
      <c r="E27">
        <v>5636</v>
      </c>
    </row>
    <row r="28" spans="2:5" x14ac:dyDescent="0.3">
      <c r="B28">
        <v>398107</v>
      </c>
      <c r="C28">
        <v>86910</v>
      </c>
      <c r="D28">
        <v>60591</v>
      </c>
      <c r="E28">
        <v>9504</v>
      </c>
    </row>
    <row r="29" spans="2:5" x14ac:dyDescent="0.3">
      <c r="B29">
        <v>630957</v>
      </c>
      <c r="C29">
        <v>199980</v>
      </c>
      <c r="D29">
        <v>141080</v>
      </c>
      <c r="E29">
        <v>15050</v>
      </c>
    </row>
    <row r="30" spans="2:5" x14ac:dyDescent="0.3">
      <c r="B30">
        <v>1000000</v>
      </c>
      <c r="C30">
        <v>2669452</v>
      </c>
      <c r="D30">
        <v>297581</v>
      </c>
      <c r="E30">
        <v>24209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Q16" sqref="Q16"/>
    </sheetView>
  </sheetViews>
  <sheetFormatPr defaultRowHeight="16.5" x14ac:dyDescent="0.3"/>
  <sheetData>
    <row r="2" spans="2:4" x14ac:dyDescent="0.3">
      <c r="C2" t="s">
        <v>86</v>
      </c>
      <c r="D2" t="s">
        <v>89</v>
      </c>
    </row>
    <row r="3" spans="2:4" x14ac:dyDescent="0.3">
      <c r="B3">
        <v>10000</v>
      </c>
      <c r="C3">
        <v>1584</v>
      </c>
      <c r="D3">
        <v>1752</v>
      </c>
    </row>
    <row r="4" spans="2:4" x14ac:dyDescent="0.3">
      <c r="B4">
        <v>15848</v>
      </c>
      <c r="C4">
        <v>1672</v>
      </c>
      <c r="D4">
        <v>2082</v>
      </c>
    </row>
    <row r="5" spans="2:4" x14ac:dyDescent="0.3">
      <c r="B5">
        <v>25118</v>
      </c>
      <c r="C5">
        <v>2197</v>
      </c>
      <c r="D5">
        <v>2691</v>
      </c>
    </row>
    <row r="6" spans="2:4" x14ac:dyDescent="0.3">
      <c r="B6">
        <v>39810</v>
      </c>
      <c r="C6">
        <v>2537</v>
      </c>
      <c r="D6">
        <v>3097</v>
      </c>
    </row>
    <row r="7" spans="2:4" x14ac:dyDescent="0.3">
      <c r="B7">
        <v>63095</v>
      </c>
      <c r="C7">
        <v>3031</v>
      </c>
      <c r="D7">
        <v>3968</v>
      </c>
    </row>
    <row r="8" spans="2:4" x14ac:dyDescent="0.3">
      <c r="B8">
        <v>100000</v>
      </c>
      <c r="C8">
        <v>4228</v>
      </c>
      <c r="D8">
        <v>5918</v>
      </c>
    </row>
    <row r="9" spans="2:4" x14ac:dyDescent="0.3">
      <c r="B9">
        <v>158489</v>
      </c>
      <c r="C9">
        <v>18734</v>
      </c>
      <c r="D9">
        <v>33278</v>
      </c>
    </row>
    <row r="16" spans="2:4" x14ac:dyDescent="0.3">
      <c r="C16" t="s">
        <v>86</v>
      </c>
      <c r="D16" t="s">
        <v>89</v>
      </c>
    </row>
    <row r="17" spans="2:4" x14ac:dyDescent="0.3">
      <c r="B17">
        <v>10000</v>
      </c>
      <c r="C17">
        <v>1722</v>
      </c>
      <c r="D17">
        <v>2665</v>
      </c>
    </row>
    <row r="18" spans="2:4" x14ac:dyDescent="0.3">
      <c r="B18">
        <v>15848</v>
      </c>
      <c r="C18">
        <v>2056</v>
      </c>
      <c r="D18">
        <v>3373</v>
      </c>
    </row>
    <row r="19" spans="2:4" x14ac:dyDescent="0.3">
      <c r="B19">
        <v>25118</v>
      </c>
      <c r="C19">
        <v>2353</v>
      </c>
      <c r="D19">
        <v>4435</v>
      </c>
    </row>
    <row r="20" spans="2:4" x14ac:dyDescent="0.3">
      <c r="B20">
        <v>39810</v>
      </c>
      <c r="C20">
        <v>3098</v>
      </c>
      <c r="D20">
        <v>6073</v>
      </c>
    </row>
    <row r="21" spans="2:4" x14ac:dyDescent="0.3">
      <c r="B21">
        <v>63095</v>
      </c>
      <c r="C21">
        <v>4358</v>
      </c>
      <c r="D21">
        <v>9260</v>
      </c>
    </row>
    <row r="22" spans="2:4" x14ac:dyDescent="0.3">
      <c r="B22">
        <v>100000</v>
      </c>
      <c r="C22">
        <v>5876</v>
      </c>
      <c r="D22">
        <v>15342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SPROT</vt:lpstr>
      <vt:lpstr>USPSSampleUSPS</vt:lpstr>
      <vt:lpstr>AOLSampleRemoved</vt:lpstr>
      <vt:lpstr>Synthetic</vt:lpstr>
      <vt:lpstr>Synthetic_small</vt:lpstr>
      <vt:lpstr>SPROT Graphs</vt:lpstr>
      <vt:lpstr>AOL Graphs</vt:lpstr>
      <vt:lpstr>USPS Graphs</vt:lpstr>
      <vt:lpstr>Synthetic Graphs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2017-07-01T08:35:52Z</dcterms:modified>
</cp:coreProperties>
</file>