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zi/Desktop/Data analysis and decision making/"/>
    </mc:Choice>
  </mc:AlternateContent>
  <xr:revisionPtr revIDLastSave="0" documentId="13_ncr:1_{87D0C745-9F9F-244D-88AB-BA7ECEDF7E88}" xr6:coauthVersionLast="47" xr6:coauthVersionMax="47" xr10:uidLastSave="{00000000-0000-0000-0000-000000000000}"/>
  <bookViews>
    <workbookView xWindow="4620" yWindow="2000" windowWidth="27640" windowHeight="16940" activeTab="8" xr2:uid="{4B6B1176-1827-1C4B-ACC0-36210972A3F1}"/>
  </bookViews>
  <sheets>
    <sheet name="Question 1" sheetId="1" r:id="rId1"/>
    <sheet name="Question 2" sheetId="2" r:id="rId2"/>
    <sheet name="Question 3" sheetId="3" r:id="rId3"/>
    <sheet name="Question 4" sheetId="5" r:id="rId4"/>
    <sheet name="Question 5" sheetId="4" r:id="rId5"/>
    <sheet name="Question 6 " sheetId="6" r:id="rId6"/>
    <sheet name="Question 7" sheetId="7" r:id="rId7"/>
    <sheet name="Question 8" sheetId="8" r:id="rId8"/>
    <sheet name="Question 9 &amp;10" sheetId="9" r:id="rId9"/>
    <sheet name="Video example (2)" sheetId="11" state="hidden" r:id="rId10"/>
    <sheet name="Video example" sheetId="10" state="hidden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1" l="1"/>
  <c r="J20" i="11"/>
  <c r="E22" i="11"/>
  <c r="D20" i="11"/>
  <c r="D19" i="11"/>
  <c r="D16" i="11"/>
  <c r="D13" i="11"/>
  <c r="D14" i="11"/>
  <c r="D15" i="11"/>
  <c r="D17" i="11"/>
  <c r="D18" i="11"/>
  <c r="D12" i="11"/>
  <c r="D11" i="11"/>
  <c r="D10" i="11"/>
  <c r="D9" i="11"/>
  <c r="M8" i="11"/>
  <c r="M8" i="10"/>
  <c r="L8" i="10"/>
  <c r="J14" i="10"/>
  <c r="C23" i="8"/>
  <c r="D23" i="8"/>
  <c r="C24" i="8"/>
  <c r="E24" i="8"/>
  <c r="E25" i="8"/>
  <c r="E26" i="8"/>
  <c r="E27" i="8"/>
  <c r="E28" i="8"/>
  <c r="E29" i="8"/>
  <c r="E30" i="8"/>
  <c r="E31" i="8"/>
  <c r="E32" i="8"/>
  <c r="E33" i="8"/>
  <c r="E34" i="8"/>
  <c r="E23" i="8"/>
  <c r="E7" i="8"/>
  <c r="C17" i="8"/>
  <c r="E8" i="8"/>
  <c r="E9" i="8"/>
  <c r="E10" i="8"/>
  <c r="E11" i="8"/>
  <c r="E12" i="8"/>
  <c r="E13" i="8"/>
  <c r="E14" i="8"/>
  <c r="E15" i="8"/>
  <c r="E16" i="8"/>
  <c r="E6" i="8"/>
  <c r="B17" i="8"/>
  <c r="C12" i="8"/>
  <c r="C13" i="8"/>
  <c r="C14" i="8"/>
  <c r="C15" i="8"/>
  <c r="C16" i="8"/>
  <c r="C11" i="8"/>
  <c r="C10" i="8"/>
  <c r="C9" i="8"/>
  <c r="C8" i="8"/>
  <c r="C7" i="8"/>
  <c r="C6" i="8"/>
  <c r="E8" i="7"/>
  <c r="E9" i="7"/>
  <c r="E10" i="7"/>
  <c r="E11" i="7"/>
  <c r="E7" i="7"/>
  <c r="C12" i="7"/>
  <c r="B12" i="7"/>
  <c r="B5" i="6"/>
  <c r="E16" i="10"/>
  <c r="I8" i="4"/>
  <c r="I5" i="4"/>
  <c r="C5" i="2"/>
  <c r="D5" i="2"/>
  <c r="E5" i="2"/>
  <c r="F5" i="2"/>
  <c r="E17" i="10"/>
  <c r="D14" i="10"/>
  <c r="D10" i="10"/>
  <c r="D11" i="10"/>
  <c r="D12" i="10"/>
  <c r="D13" i="10"/>
  <c r="D9" i="10"/>
  <c r="I6" i="5"/>
  <c r="B10" i="3"/>
  <c r="G5" i="2"/>
  <c r="E23" i="11" l="1"/>
</calcChain>
</file>

<file path=xl/sharedStrings.xml><?xml version="1.0" encoding="utf-8"?>
<sst xmlns="http://schemas.openxmlformats.org/spreadsheetml/2006/main" count="164" uniqueCount="54">
  <si>
    <t>Centerline</t>
  </si>
  <si>
    <t>UCL</t>
  </si>
  <si>
    <t>LCL</t>
  </si>
  <si>
    <t>x-bar</t>
  </si>
  <si>
    <t>x bar bar</t>
  </si>
  <si>
    <t>Sample</t>
  </si>
  <si>
    <t>Jul</t>
  </si>
  <si>
    <t>Aug</t>
  </si>
  <si>
    <t>Sep</t>
  </si>
  <si>
    <t>Oct</t>
  </si>
  <si>
    <t>Nov</t>
  </si>
  <si>
    <t>Dec</t>
  </si>
  <si>
    <t>X</t>
  </si>
  <si>
    <t>mR</t>
  </si>
  <si>
    <t>AVERAGE =</t>
  </si>
  <si>
    <t>Plot time series for data</t>
  </si>
  <si>
    <t xml:space="preserve">Find monthly moving ranges </t>
  </si>
  <si>
    <t xml:space="preserve">Compute average trade deficit </t>
  </si>
  <si>
    <t>Computer  average moving range</t>
  </si>
  <si>
    <t xml:space="preserve">average = </t>
  </si>
  <si>
    <t xml:space="preserve">question </t>
  </si>
  <si>
    <t xml:space="preserve">Question </t>
  </si>
  <si>
    <t>Ques</t>
  </si>
  <si>
    <t xml:space="preserve">Sample </t>
  </si>
  <si>
    <t>mRbar</t>
  </si>
  <si>
    <t>UCL =</t>
  </si>
  <si>
    <t xml:space="preserve">LCL = </t>
  </si>
  <si>
    <t>Natural Process Limit</t>
  </si>
  <si>
    <t>upper natural process</t>
  </si>
  <si>
    <t>=</t>
  </si>
  <si>
    <t xml:space="preserve"> + </t>
  </si>
  <si>
    <t xml:space="preserve">lower natural process </t>
  </si>
  <si>
    <t>-</t>
  </si>
  <si>
    <t>(2.66 x 0.8)</t>
  </si>
  <si>
    <t xml:space="preserve">UNPL </t>
  </si>
  <si>
    <t>LNPL</t>
  </si>
  <si>
    <t>Upper Range limit</t>
  </si>
  <si>
    <t>x</t>
  </si>
  <si>
    <t xml:space="preserve">URL = </t>
  </si>
  <si>
    <t xml:space="preserve">plot </t>
  </si>
  <si>
    <t xml:space="preserve">avg </t>
  </si>
  <si>
    <t>URL</t>
  </si>
  <si>
    <t>mR avg</t>
  </si>
  <si>
    <t>Jan</t>
  </si>
  <si>
    <t>Feb</t>
  </si>
  <si>
    <t>Mar</t>
  </si>
  <si>
    <t>Apr</t>
  </si>
  <si>
    <t>May</t>
  </si>
  <si>
    <t>Jun</t>
  </si>
  <si>
    <t xml:space="preserve">xbar </t>
  </si>
  <si>
    <t>Question 9</t>
  </si>
  <si>
    <t>Question 10</t>
  </si>
  <si>
    <t>The shift began in October of the first year</t>
  </si>
  <si>
    <t>The favorable shift is detected in December of the second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</si>
</sst>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70C0"/>
      <name val="Arial"/>
      <family val="2"/>
    </font>
    <font>
      <b/>
      <sz val="10"/>
      <color rgb="FF7030A0"/>
      <name val="Arial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0" xfId="0" applyFont="1" applyFill="1"/>
    <xf numFmtId="0" fontId="0" fillId="2" borderId="0" xfId="0" applyFill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5" fillId="0" borderId="0" xfId="0" applyFont="1"/>
    <xf numFmtId="0" fontId="5" fillId="5" borderId="0" xfId="0" applyFont="1" applyFill="1"/>
    <xf numFmtId="0" fontId="0" fillId="0" borderId="0" xfId="0" applyAlignment="1">
      <alignment horizontal="right"/>
    </xf>
    <xf numFmtId="0" fontId="0" fillId="0" borderId="0" xfId="0" applyFill="1"/>
    <xf numFmtId="2" fontId="5" fillId="5" borderId="0" xfId="0" applyNumberFormat="1" applyFont="1" applyFill="1"/>
    <xf numFmtId="2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1'!$A$5:$A$10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'Question 1'!$B$5:$B$10</c:f>
              <c:numCache>
                <c:formatCode>General</c:formatCode>
                <c:ptCount val="6"/>
                <c:pt idx="0">
                  <c:v>10.5</c:v>
                </c:pt>
                <c:pt idx="1">
                  <c:v>11.2</c:v>
                </c:pt>
                <c:pt idx="2">
                  <c:v>9.1999999999999993</c:v>
                </c:pt>
                <c:pt idx="3">
                  <c:v>10.1</c:v>
                </c:pt>
                <c:pt idx="4">
                  <c:v>10.4</c:v>
                </c:pt>
                <c:pt idx="5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6-D842-A773-A55CCA337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078799"/>
        <c:axId val="799808575"/>
      </c:lineChart>
      <c:catAx>
        <c:axId val="83007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08575"/>
        <c:crosses val="autoZero"/>
        <c:auto val="1"/>
        <c:lblAlgn val="ctr"/>
        <c:lblOffset val="100"/>
        <c:noMultiLvlLbl val="0"/>
      </c:catAx>
      <c:valAx>
        <c:axId val="79980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7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2'!$A$10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'Question 2'!$B$9:$G$9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'Question 2'!$B$10:$G$10</c:f>
              <c:numCache>
                <c:formatCode>General</c:formatCode>
                <c:ptCount val="6"/>
                <c:pt idx="1">
                  <c:v>0.69999999999999929</c:v>
                </c:pt>
                <c:pt idx="2">
                  <c:v>2</c:v>
                </c:pt>
                <c:pt idx="3">
                  <c:v>0.90000000000000036</c:v>
                </c:pt>
                <c:pt idx="4">
                  <c:v>0.30000000000000071</c:v>
                </c:pt>
                <c:pt idx="5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0-F049-ADB9-C2169B438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178943"/>
        <c:axId val="1169904383"/>
      </c:lineChart>
      <c:catAx>
        <c:axId val="117017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904383"/>
        <c:crosses val="autoZero"/>
        <c:auto val="1"/>
        <c:lblAlgn val="ctr"/>
        <c:lblOffset val="100"/>
        <c:noMultiLvlLbl val="0"/>
      </c:catAx>
      <c:valAx>
        <c:axId val="116990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7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7'!$C$5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'Question 7'!$C$6:$C$11</c:f>
              <c:numCache>
                <c:formatCode>General</c:formatCode>
                <c:ptCount val="6"/>
                <c:pt idx="1">
                  <c:v>0.69999999999999929</c:v>
                </c:pt>
                <c:pt idx="2">
                  <c:v>2</c:v>
                </c:pt>
                <c:pt idx="3">
                  <c:v>0.90000000000000036</c:v>
                </c:pt>
                <c:pt idx="4">
                  <c:v>0.30000000000000071</c:v>
                </c:pt>
                <c:pt idx="5">
                  <c:v>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C-3143-B6AC-3BE6C2589C12}"/>
            </c:ext>
          </c:extLst>
        </c:ser>
        <c:ser>
          <c:idx val="1"/>
          <c:order val="1"/>
          <c:tx>
            <c:strRef>
              <c:f>'Question 7'!$D$5</c:f>
              <c:strCache>
                <c:ptCount val="1"/>
                <c:pt idx="0">
                  <c:v>mR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'Question 7'!$D$6:$D$11</c:f>
              <c:numCache>
                <c:formatCode>General</c:formatCode>
                <c:ptCount val="6"/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C-3143-B6AC-3BE6C2589C12}"/>
            </c:ext>
          </c:extLst>
        </c:ser>
        <c:ser>
          <c:idx val="2"/>
          <c:order val="2"/>
          <c:tx>
            <c:strRef>
              <c:f>'Question 7'!$E$5</c:f>
              <c:strCache>
                <c:ptCount val="1"/>
                <c:pt idx="0">
                  <c:v>URL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'Question 7'!$E$6:$E$11</c:f>
              <c:numCache>
                <c:formatCode>0.00</c:formatCode>
                <c:ptCount val="6"/>
                <c:pt idx="1">
                  <c:v>2.6160000000000001</c:v>
                </c:pt>
                <c:pt idx="2">
                  <c:v>2.6160000000000001</c:v>
                </c:pt>
                <c:pt idx="3">
                  <c:v>2.6160000000000001</c:v>
                </c:pt>
                <c:pt idx="4">
                  <c:v>2.6160000000000001</c:v>
                </c:pt>
                <c:pt idx="5">
                  <c:v>2.6160000000000001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C-3143-B6AC-3BE6C258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90607"/>
        <c:axId val="453806447"/>
      </c:lineChart>
      <c:catAx>
        <c:axId val="45319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06447"/>
        <c:crosses val="autoZero"/>
        <c:auto val="1"/>
        <c:lblAlgn val="ctr"/>
        <c:lblOffset val="100"/>
        <c:noMultiLvlLbl val="0"/>
      </c:catAx>
      <c:valAx>
        <c:axId val="4538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9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 Deficits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7'!$C$17</c:f>
              <c:strCache>
                <c:ptCount val="1"/>
                <c:pt idx="0">
                  <c:v>UNPL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7'!$B$18:$B$23</c:f>
              <c:numCache>
                <c:formatCode>General</c:formatCode>
                <c:ptCount val="6"/>
                <c:pt idx="0">
                  <c:v>10.5</c:v>
                </c:pt>
                <c:pt idx="1">
                  <c:v>11.2</c:v>
                </c:pt>
                <c:pt idx="2">
                  <c:v>9.1999999999999993</c:v>
                </c:pt>
                <c:pt idx="3">
                  <c:v>10.1</c:v>
                </c:pt>
                <c:pt idx="4">
                  <c:v>10.4</c:v>
                </c:pt>
                <c:pt idx="5">
                  <c:v>10.5</c:v>
                </c:pt>
              </c:numCache>
            </c:numRef>
          </c:cat>
          <c:val>
            <c:numRef>
              <c:f>'Question 7'!$C$18:$C$23</c:f>
              <c:numCache>
                <c:formatCode>0.00</c:formatCode>
                <c:ptCount val="6"/>
                <c:pt idx="0">
                  <c:v>12.444666666666667</c:v>
                </c:pt>
                <c:pt idx="1">
                  <c:v>12.444666666666667</c:v>
                </c:pt>
                <c:pt idx="2">
                  <c:v>12.444666666666667</c:v>
                </c:pt>
                <c:pt idx="3">
                  <c:v>12.444666666666667</c:v>
                </c:pt>
                <c:pt idx="4">
                  <c:v>12.444666666666667</c:v>
                </c:pt>
                <c:pt idx="5">
                  <c:v>12.444666666666667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4-E142-ADB6-7B4922D8EAC4}"/>
            </c:ext>
          </c:extLst>
        </c:ser>
        <c:ser>
          <c:idx val="1"/>
          <c:order val="1"/>
          <c:tx>
            <c:strRef>
              <c:f>'Question 7'!$D$17</c:f>
              <c:strCache>
                <c:ptCount val="1"/>
                <c:pt idx="0">
                  <c:v>LNPL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'Question 7'!$B$18:$B$23</c:f>
              <c:numCache>
                <c:formatCode>General</c:formatCode>
                <c:ptCount val="6"/>
                <c:pt idx="0">
                  <c:v>10.5</c:v>
                </c:pt>
                <c:pt idx="1">
                  <c:v>11.2</c:v>
                </c:pt>
                <c:pt idx="2">
                  <c:v>9.1999999999999993</c:v>
                </c:pt>
                <c:pt idx="3">
                  <c:v>10.1</c:v>
                </c:pt>
                <c:pt idx="4">
                  <c:v>10.4</c:v>
                </c:pt>
                <c:pt idx="5">
                  <c:v>10.5</c:v>
                </c:pt>
              </c:numCache>
            </c:numRef>
          </c:cat>
          <c:val>
            <c:numRef>
              <c:f>'Question 7'!$D$18:$D$23</c:f>
              <c:numCache>
                <c:formatCode>0.00</c:formatCode>
                <c:ptCount val="6"/>
                <c:pt idx="0">
                  <c:v>8.1886666666666663</c:v>
                </c:pt>
                <c:pt idx="1">
                  <c:v>8.1886666666666663</c:v>
                </c:pt>
                <c:pt idx="2">
                  <c:v>8.1886666666666663</c:v>
                </c:pt>
                <c:pt idx="3">
                  <c:v>8.1886666666666663</c:v>
                </c:pt>
                <c:pt idx="4">
                  <c:v>8.1886666666666663</c:v>
                </c:pt>
                <c:pt idx="5">
                  <c:v>8.1886666666666663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4-E142-ADB6-7B4922D8EA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'Question 7'!$B$18:$B$23</c:f>
              <c:numCache>
                <c:formatCode>General</c:formatCode>
                <c:ptCount val="6"/>
                <c:pt idx="0">
                  <c:v>10.5</c:v>
                </c:pt>
                <c:pt idx="1">
                  <c:v>11.2</c:v>
                </c:pt>
                <c:pt idx="2">
                  <c:v>9.1999999999999993</c:v>
                </c:pt>
                <c:pt idx="3">
                  <c:v>10.1</c:v>
                </c:pt>
                <c:pt idx="4">
                  <c:v>10.4</c:v>
                </c:pt>
                <c:pt idx="5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74-E142-ADB6-7B4922D8E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165295"/>
        <c:axId val="454458335"/>
      </c:lineChart>
      <c:catAx>
        <c:axId val="5071652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4458335"/>
        <c:crosses val="autoZero"/>
        <c:auto val="1"/>
        <c:lblAlgn val="ctr"/>
        <c:lblOffset val="100"/>
        <c:noMultiLvlLbl val="0"/>
      </c:catAx>
      <c:valAx>
        <c:axId val="4544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6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8'!$C$4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'Question 8'!$C$5:$C$16</c:f>
              <c:numCache>
                <c:formatCode>General</c:formatCode>
                <c:ptCount val="12"/>
                <c:pt idx="1">
                  <c:v>0.69999999999999929</c:v>
                </c:pt>
                <c:pt idx="2">
                  <c:v>2</c:v>
                </c:pt>
                <c:pt idx="3">
                  <c:v>0.90000000000000036</c:v>
                </c:pt>
                <c:pt idx="4">
                  <c:v>0.30000000000000071</c:v>
                </c:pt>
                <c:pt idx="5">
                  <c:v>9.9999999999999645E-2</c:v>
                </c:pt>
                <c:pt idx="6">
                  <c:v>1.8000000000000007</c:v>
                </c:pt>
                <c:pt idx="7">
                  <c:v>0</c:v>
                </c:pt>
                <c:pt idx="8">
                  <c:v>1.6999999999999993</c:v>
                </c:pt>
                <c:pt idx="9">
                  <c:v>0.20000000000000018</c:v>
                </c:pt>
                <c:pt idx="10">
                  <c:v>2.8</c:v>
                </c:pt>
                <c:pt idx="11">
                  <c:v>0.59999999999999964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7-2943-8BFA-0C493701E06B}"/>
            </c:ext>
          </c:extLst>
        </c:ser>
        <c:ser>
          <c:idx val="1"/>
          <c:order val="1"/>
          <c:tx>
            <c:strRef>
              <c:f>'Question 8'!$D$4</c:f>
              <c:strCache>
                <c:ptCount val="1"/>
                <c:pt idx="0">
                  <c:v>mR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'Question 8'!$D$5:$D$16</c:f>
              <c:numCache>
                <c:formatCode>0.00</c:formatCode>
                <c:ptCount val="12"/>
                <c:pt idx="1">
                  <c:v>1.009090909090909</c:v>
                </c:pt>
                <c:pt idx="2">
                  <c:v>1.009090909090909</c:v>
                </c:pt>
                <c:pt idx="3">
                  <c:v>1.009090909090909</c:v>
                </c:pt>
                <c:pt idx="4">
                  <c:v>1.009090909090909</c:v>
                </c:pt>
                <c:pt idx="5">
                  <c:v>1.009090909090909</c:v>
                </c:pt>
                <c:pt idx="6">
                  <c:v>1.009090909090909</c:v>
                </c:pt>
                <c:pt idx="7">
                  <c:v>1.009090909090909</c:v>
                </c:pt>
                <c:pt idx="8">
                  <c:v>1.009090909090909</c:v>
                </c:pt>
                <c:pt idx="9">
                  <c:v>1.009090909090909</c:v>
                </c:pt>
                <c:pt idx="10">
                  <c:v>1.009090909090909</c:v>
                </c:pt>
                <c:pt idx="11">
                  <c:v>1.009090909090909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7-2943-8BFA-0C493701E06B}"/>
            </c:ext>
          </c:extLst>
        </c:ser>
        <c:ser>
          <c:idx val="2"/>
          <c:order val="2"/>
          <c:tx>
            <c:strRef>
              <c:f>'Question 8'!$E$4</c:f>
              <c:strCache>
                <c:ptCount val="1"/>
                <c:pt idx="0">
                  <c:v>URL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'Question 8'!$E$5:$E$16</c:f>
              <c:numCache>
                <c:formatCode>0.00</c:formatCode>
                <c:ptCount val="12"/>
                <c:pt idx="1">
                  <c:v>3.2997272727272726</c:v>
                </c:pt>
                <c:pt idx="2">
                  <c:v>3.2997272727272726</c:v>
                </c:pt>
                <c:pt idx="3">
                  <c:v>3.2997272727272726</c:v>
                </c:pt>
                <c:pt idx="4">
                  <c:v>3.2997272727272726</c:v>
                </c:pt>
                <c:pt idx="5">
                  <c:v>3.2997272727272726</c:v>
                </c:pt>
                <c:pt idx="6">
                  <c:v>3.2997272727272726</c:v>
                </c:pt>
                <c:pt idx="7">
                  <c:v>3.2997272727272726</c:v>
                </c:pt>
                <c:pt idx="8">
                  <c:v>3.2997272727272726</c:v>
                </c:pt>
                <c:pt idx="9">
                  <c:v>3.2997272727272726</c:v>
                </c:pt>
                <c:pt idx="10">
                  <c:v>3.2997272727272726</c:v>
                </c:pt>
                <c:pt idx="11">
                  <c:v>3.2997272727272726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7-2943-8BFA-0C493701E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09247"/>
        <c:axId val="554010895"/>
      </c:lineChart>
      <c:catAx>
        <c:axId val="554009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10895"/>
        <c:crosses val="autoZero"/>
        <c:auto val="1"/>
        <c:lblAlgn val="ctr"/>
        <c:lblOffset val="100"/>
        <c:noMultiLvlLbl val="0"/>
      </c:catAx>
      <c:valAx>
        <c:axId val="55401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Individuals chart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example (2)'!$J$7</c:f>
              <c:strCache>
                <c:ptCount val="1"/>
                <c:pt idx="0">
                  <c:v>x-bar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'Video example (2)'!$J$8:$J$19</c:f>
              <c:numCache>
                <c:formatCode>General</c:formatCode>
                <c:ptCount val="12"/>
                <c:pt idx="0">
                  <c:v>10.5</c:v>
                </c:pt>
                <c:pt idx="1">
                  <c:v>11.2</c:v>
                </c:pt>
                <c:pt idx="2">
                  <c:v>9.1999999999999993</c:v>
                </c:pt>
                <c:pt idx="3">
                  <c:v>10.1</c:v>
                </c:pt>
                <c:pt idx="4">
                  <c:v>10.4</c:v>
                </c:pt>
                <c:pt idx="5">
                  <c:v>10.5</c:v>
                </c:pt>
                <c:pt idx="6">
                  <c:v>8.6999999999999993</c:v>
                </c:pt>
                <c:pt idx="7">
                  <c:v>8.6999999999999993</c:v>
                </c:pt>
                <c:pt idx="8">
                  <c:v>7</c:v>
                </c:pt>
                <c:pt idx="9">
                  <c:v>6.8</c:v>
                </c:pt>
                <c:pt idx="10">
                  <c:v>9.6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B-BD46-AE05-67AFA8F16789}"/>
            </c:ext>
          </c:extLst>
        </c:ser>
        <c:ser>
          <c:idx val="1"/>
          <c:order val="1"/>
          <c:tx>
            <c:strRef>
              <c:f>'Video example (2)'!$K$7</c:f>
              <c:strCache>
                <c:ptCount val="1"/>
                <c:pt idx="0">
                  <c:v>x bar 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'Video example (2)'!$K$8:$K$19</c:f>
              <c:numCache>
                <c:formatCode>0.00</c:formatCode>
                <c:ptCount val="12"/>
                <c:pt idx="0">
                  <c:v>9.3083333333333318</c:v>
                </c:pt>
                <c:pt idx="1">
                  <c:v>9.3083333333333318</c:v>
                </c:pt>
                <c:pt idx="2">
                  <c:v>9.3083333333333318</c:v>
                </c:pt>
                <c:pt idx="3">
                  <c:v>9.3083333333333318</c:v>
                </c:pt>
                <c:pt idx="4">
                  <c:v>9.3083333333333318</c:v>
                </c:pt>
                <c:pt idx="5">
                  <c:v>9.3083333333333318</c:v>
                </c:pt>
                <c:pt idx="6">
                  <c:v>9.3083333333333318</c:v>
                </c:pt>
                <c:pt idx="7">
                  <c:v>9.3083333333333318</c:v>
                </c:pt>
                <c:pt idx="8">
                  <c:v>9.3083333333333318</c:v>
                </c:pt>
                <c:pt idx="9">
                  <c:v>9.3083333333333318</c:v>
                </c:pt>
                <c:pt idx="10">
                  <c:v>9.3083333333333318</c:v>
                </c:pt>
                <c:pt idx="11">
                  <c:v>9.3083333333333318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B-BD46-AE05-67AFA8F16789}"/>
            </c:ext>
          </c:extLst>
        </c:ser>
        <c:ser>
          <c:idx val="2"/>
          <c:order val="2"/>
          <c:tx>
            <c:strRef>
              <c:f>'Video example (2)'!$L$7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'Video example (2)'!$L$8:$L$19</c:f>
              <c:numCache>
                <c:formatCode>0.00</c:formatCode>
                <c:ptCount val="12"/>
                <c:pt idx="0">
                  <c:v>11.99251515151515</c:v>
                </c:pt>
                <c:pt idx="1">
                  <c:v>11.99251515151515</c:v>
                </c:pt>
                <c:pt idx="2">
                  <c:v>11.99251515151515</c:v>
                </c:pt>
                <c:pt idx="3">
                  <c:v>11.99251515151515</c:v>
                </c:pt>
                <c:pt idx="4">
                  <c:v>11.99251515151515</c:v>
                </c:pt>
                <c:pt idx="5">
                  <c:v>11.99251515151515</c:v>
                </c:pt>
                <c:pt idx="6">
                  <c:v>11.99251515151515</c:v>
                </c:pt>
                <c:pt idx="7">
                  <c:v>11.99251515151515</c:v>
                </c:pt>
                <c:pt idx="8">
                  <c:v>11.99251515151515</c:v>
                </c:pt>
                <c:pt idx="9">
                  <c:v>11.99251515151515</c:v>
                </c:pt>
                <c:pt idx="10">
                  <c:v>11.99251515151515</c:v>
                </c:pt>
                <c:pt idx="11">
                  <c:v>11.99251515151515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9B-BD46-AE05-67AFA8F16789}"/>
            </c:ext>
          </c:extLst>
        </c:ser>
        <c:ser>
          <c:idx val="3"/>
          <c:order val="3"/>
          <c:tx>
            <c:strRef>
              <c:f>'Video example (2)'!$M$7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'Video example (2)'!$M$8:$M$19</c:f>
              <c:numCache>
                <c:formatCode>0.00</c:formatCode>
                <c:ptCount val="12"/>
                <c:pt idx="0">
                  <c:v>6.6241515151515138</c:v>
                </c:pt>
                <c:pt idx="1">
                  <c:v>6.6241515151515138</c:v>
                </c:pt>
                <c:pt idx="2">
                  <c:v>6.6241515151515138</c:v>
                </c:pt>
                <c:pt idx="3">
                  <c:v>6.6241515151515138</c:v>
                </c:pt>
                <c:pt idx="4">
                  <c:v>6.6241515151515138</c:v>
                </c:pt>
                <c:pt idx="5">
                  <c:v>6.6241515151515138</c:v>
                </c:pt>
                <c:pt idx="6">
                  <c:v>6.6241515151515138</c:v>
                </c:pt>
                <c:pt idx="7">
                  <c:v>6.6241515151515138</c:v>
                </c:pt>
                <c:pt idx="8">
                  <c:v>6.6241515151515138</c:v>
                </c:pt>
                <c:pt idx="9">
                  <c:v>6.6241515151515138</c:v>
                </c:pt>
                <c:pt idx="10">
                  <c:v>6.6241515151515138</c:v>
                </c:pt>
                <c:pt idx="11">
                  <c:v>6.6241515151515138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9B-BD46-AE05-67AFA8F16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648239"/>
        <c:axId val="462634927"/>
      </c:lineChart>
      <c:catAx>
        <c:axId val="46264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34927"/>
        <c:crosses val="autoZero"/>
        <c:auto val="1"/>
        <c:lblAlgn val="ctr"/>
        <c:lblOffset val="100"/>
        <c:noMultiLvlLbl val="0"/>
      </c:catAx>
      <c:valAx>
        <c:axId val="46263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4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example (2)'!$D$7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'Video example (2)'!$D$8:$D$19</c:f>
              <c:numCache>
                <c:formatCode>General</c:formatCode>
                <c:ptCount val="12"/>
                <c:pt idx="1">
                  <c:v>0.69999999999999929</c:v>
                </c:pt>
                <c:pt idx="2">
                  <c:v>2</c:v>
                </c:pt>
                <c:pt idx="3">
                  <c:v>0.90000000000000036</c:v>
                </c:pt>
                <c:pt idx="4">
                  <c:v>0.30000000000000071</c:v>
                </c:pt>
                <c:pt idx="5">
                  <c:v>9.9999999999999645E-2</c:v>
                </c:pt>
                <c:pt idx="6">
                  <c:v>1.8000000000000007</c:v>
                </c:pt>
                <c:pt idx="7">
                  <c:v>0</c:v>
                </c:pt>
                <c:pt idx="8">
                  <c:v>1.6999999999999993</c:v>
                </c:pt>
                <c:pt idx="9">
                  <c:v>0.20000000000000018</c:v>
                </c:pt>
                <c:pt idx="10">
                  <c:v>2.8</c:v>
                </c:pt>
                <c:pt idx="11">
                  <c:v>0.59999999999999964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3-A649-AAE5-91167D4FCF93}"/>
            </c:ext>
          </c:extLst>
        </c:ser>
        <c:ser>
          <c:idx val="1"/>
          <c:order val="1"/>
          <c:tx>
            <c:strRef>
              <c:f>'Video example (2)'!$E$7</c:f>
              <c:strCache>
                <c:ptCount val="1"/>
                <c:pt idx="0">
                  <c:v>mRbar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'Video example (2)'!$E$8:$E$19</c:f>
              <c:numCache>
                <c:formatCode>0.00</c:formatCode>
                <c:ptCount val="12"/>
                <c:pt idx="0">
                  <c:v>1.009090909090909</c:v>
                </c:pt>
                <c:pt idx="1">
                  <c:v>1.009090909090909</c:v>
                </c:pt>
                <c:pt idx="2">
                  <c:v>1.009090909090909</c:v>
                </c:pt>
                <c:pt idx="3">
                  <c:v>1.009090909090909</c:v>
                </c:pt>
                <c:pt idx="4">
                  <c:v>1.009090909090909</c:v>
                </c:pt>
                <c:pt idx="5">
                  <c:v>1.009090909090909</c:v>
                </c:pt>
                <c:pt idx="6">
                  <c:v>1.009090909090909</c:v>
                </c:pt>
                <c:pt idx="7">
                  <c:v>1.009090909090909</c:v>
                </c:pt>
                <c:pt idx="8">
                  <c:v>1.009090909090909</c:v>
                </c:pt>
                <c:pt idx="9">
                  <c:v>1.009090909090909</c:v>
                </c:pt>
                <c:pt idx="10">
                  <c:v>1.009090909090909</c:v>
                </c:pt>
                <c:pt idx="11">
                  <c:v>1.009090909090909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3-A649-AAE5-91167D4FCF93}"/>
            </c:ext>
          </c:extLst>
        </c:ser>
        <c:ser>
          <c:idx val="2"/>
          <c:order val="2"/>
          <c:tx>
            <c:strRef>
              <c:f>'Video example (2)'!$F$7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'Video example (2)'!$F$8:$F$19</c:f>
              <c:numCache>
                <c:formatCode>0.00</c:formatCode>
                <c:ptCount val="12"/>
                <c:pt idx="0">
                  <c:v>3.2997272727272726</c:v>
                </c:pt>
                <c:pt idx="1">
                  <c:v>3.2997272727272726</c:v>
                </c:pt>
                <c:pt idx="2">
                  <c:v>3.2997272727272726</c:v>
                </c:pt>
                <c:pt idx="3">
                  <c:v>3.2997272727272726</c:v>
                </c:pt>
                <c:pt idx="4">
                  <c:v>3.2997272727272726</c:v>
                </c:pt>
                <c:pt idx="5">
                  <c:v>3.2997272727272726</c:v>
                </c:pt>
                <c:pt idx="6">
                  <c:v>3.2997272727272726</c:v>
                </c:pt>
                <c:pt idx="7">
                  <c:v>3.2997272727272726</c:v>
                </c:pt>
                <c:pt idx="8">
                  <c:v>3.2997272727272726</c:v>
                </c:pt>
                <c:pt idx="9">
                  <c:v>3.2997272727272726</c:v>
                </c:pt>
                <c:pt idx="10">
                  <c:v>3.2997272727272726</c:v>
                </c:pt>
                <c:pt idx="11">
                  <c:v>3.2997272727272726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43-A649-AAE5-91167D4FCF93}"/>
            </c:ext>
          </c:extLst>
        </c:ser>
        <c:ser>
          <c:idx val="3"/>
          <c:order val="3"/>
          <c:tx>
            <c:strRef>
              <c:f>'Video example (2)'!$G$7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'Video example (2)'!$G$8:$G$19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43-A649-AAE5-91167D4F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819007"/>
        <c:axId val="560413871"/>
      </c:lineChart>
      <c:catAx>
        <c:axId val="560819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13871"/>
        <c:crosses val="autoZero"/>
        <c:auto val="1"/>
        <c:lblAlgn val="ctr"/>
        <c:lblOffset val="100"/>
        <c:noMultiLvlLbl val="0"/>
      </c:catAx>
      <c:valAx>
        <c:axId val="5604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1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example (2)'!$J$7</c:f>
              <c:strCache>
                <c:ptCount val="1"/>
                <c:pt idx="0">
                  <c:v>x-bar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'Video example (2)'!$J$8:$J$19</c:f>
              <c:numCache>
                <c:formatCode>General</c:formatCode>
                <c:ptCount val="12"/>
                <c:pt idx="0">
                  <c:v>10.5</c:v>
                </c:pt>
                <c:pt idx="1">
                  <c:v>11.2</c:v>
                </c:pt>
                <c:pt idx="2">
                  <c:v>9.1999999999999993</c:v>
                </c:pt>
                <c:pt idx="3">
                  <c:v>10.1</c:v>
                </c:pt>
                <c:pt idx="4">
                  <c:v>10.4</c:v>
                </c:pt>
                <c:pt idx="5">
                  <c:v>10.5</c:v>
                </c:pt>
                <c:pt idx="6">
                  <c:v>8.6999999999999993</c:v>
                </c:pt>
                <c:pt idx="7">
                  <c:v>8.6999999999999993</c:v>
                </c:pt>
                <c:pt idx="8">
                  <c:v>7</c:v>
                </c:pt>
                <c:pt idx="9">
                  <c:v>6.8</c:v>
                </c:pt>
                <c:pt idx="10">
                  <c:v>9.6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D-DC49-8E60-B669770A6E62}"/>
            </c:ext>
          </c:extLst>
        </c:ser>
        <c:ser>
          <c:idx val="1"/>
          <c:order val="1"/>
          <c:tx>
            <c:strRef>
              <c:f>'Video example (2)'!$K$7</c:f>
              <c:strCache>
                <c:ptCount val="1"/>
                <c:pt idx="0">
                  <c:v>x bar 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'Video example (2)'!$K$8:$K$19</c:f>
              <c:numCache>
                <c:formatCode>0.00</c:formatCode>
                <c:ptCount val="12"/>
                <c:pt idx="0">
                  <c:v>9.3083333333333318</c:v>
                </c:pt>
                <c:pt idx="1">
                  <c:v>9.3083333333333318</c:v>
                </c:pt>
                <c:pt idx="2">
                  <c:v>9.3083333333333318</c:v>
                </c:pt>
                <c:pt idx="3">
                  <c:v>9.3083333333333318</c:v>
                </c:pt>
                <c:pt idx="4">
                  <c:v>9.3083333333333318</c:v>
                </c:pt>
                <c:pt idx="5">
                  <c:v>9.3083333333333318</c:v>
                </c:pt>
                <c:pt idx="6">
                  <c:v>9.3083333333333318</c:v>
                </c:pt>
                <c:pt idx="7">
                  <c:v>9.3083333333333318</c:v>
                </c:pt>
                <c:pt idx="8">
                  <c:v>9.3083333333333318</c:v>
                </c:pt>
                <c:pt idx="9">
                  <c:v>9.3083333333333318</c:v>
                </c:pt>
                <c:pt idx="10">
                  <c:v>9.3083333333333318</c:v>
                </c:pt>
                <c:pt idx="11">
                  <c:v>9.3083333333333318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D-DC49-8E60-B669770A6E62}"/>
            </c:ext>
          </c:extLst>
        </c:ser>
        <c:ser>
          <c:idx val="2"/>
          <c:order val="2"/>
          <c:tx>
            <c:strRef>
              <c:f>'Video example (2)'!$L$7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'Video example (2)'!$L$8:$L$19</c:f>
              <c:numCache>
                <c:formatCode>0.00</c:formatCode>
                <c:ptCount val="12"/>
                <c:pt idx="0">
                  <c:v>11.99251515151515</c:v>
                </c:pt>
                <c:pt idx="1">
                  <c:v>11.99251515151515</c:v>
                </c:pt>
                <c:pt idx="2">
                  <c:v>11.99251515151515</c:v>
                </c:pt>
                <c:pt idx="3">
                  <c:v>11.99251515151515</c:v>
                </c:pt>
                <c:pt idx="4">
                  <c:v>11.99251515151515</c:v>
                </c:pt>
                <c:pt idx="5">
                  <c:v>11.99251515151515</c:v>
                </c:pt>
                <c:pt idx="6">
                  <c:v>11.99251515151515</c:v>
                </c:pt>
                <c:pt idx="7">
                  <c:v>11.99251515151515</c:v>
                </c:pt>
                <c:pt idx="8">
                  <c:v>11.99251515151515</c:v>
                </c:pt>
                <c:pt idx="9">
                  <c:v>11.99251515151515</c:v>
                </c:pt>
                <c:pt idx="10">
                  <c:v>11.99251515151515</c:v>
                </c:pt>
                <c:pt idx="11">
                  <c:v>11.99251515151515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D-DC49-8E60-B669770A6E62}"/>
            </c:ext>
          </c:extLst>
        </c:ser>
        <c:ser>
          <c:idx val="3"/>
          <c:order val="3"/>
          <c:tx>
            <c:strRef>
              <c:f>'Video example (2)'!$M$7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'Video example (2)'!$M$8:$M$19</c:f>
              <c:numCache>
                <c:formatCode>0.00</c:formatCode>
                <c:ptCount val="12"/>
                <c:pt idx="0">
                  <c:v>6.6241515151515138</c:v>
                </c:pt>
                <c:pt idx="1">
                  <c:v>6.6241515151515138</c:v>
                </c:pt>
                <c:pt idx="2">
                  <c:v>6.6241515151515138</c:v>
                </c:pt>
                <c:pt idx="3">
                  <c:v>6.6241515151515138</c:v>
                </c:pt>
                <c:pt idx="4">
                  <c:v>6.6241515151515138</c:v>
                </c:pt>
                <c:pt idx="5">
                  <c:v>6.6241515151515138</c:v>
                </c:pt>
                <c:pt idx="6">
                  <c:v>6.6241515151515138</c:v>
                </c:pt>
                <c:pt idx="7">
                  <c:v>6.6241515151515138</c:v>
                </c:pt>
                <c:pt idx="8">
                  <c:v>6.6241515151515138</c:v>
                </c:pt>
                <c:pt idx="9">
                  <c:v>6.6241515151515138</c:v>
                </c:pt>
                <c:pt idx="10">
                  <c:v>6.6241515151515138</c:v>
                </c:pt>
                <c:pt idx="11">
                  <c:v>6.6241515151515138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9D-DC49-8E60-B669770A6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648239"/>
        <c:axId val="462634927"/>
      </c:lineChart>
      <c:catAx>
        <c:axId val="46264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34927"/>
        <c:crosses val="autoZero"/>
        <c:auto val="1"/>
        <c:lblAlgn val="ctr"/>
        <c:lblOffset val="100"/>
        <c:noMultiLvlLbl val="0"/>
      </c:catAx>
      <c:valAx>
        <c:axId val="46263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4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range chart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example'!$D$7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'Video example'!$D$8:$D$14</c:f>
              <c:numCache>
                <c:formatCode>General</c:formatCode>
                <c:ptCount val="7"/>
                <c:pt idx="1">
                  <c:v>0.69999999999999929</c:v>
                </c:pt>
                <c:pt idx="2">
                  <c:v>2</c:v>
                </c:pt>
                <c:pt idx="3">
                  <c:v>0.90000000000000036</c:v>
                </c:pt>
                <c:pt idx="4">
                  <c:v>0.30000000000000071</c:v>
                </c:pt>
                <c:pt idx="5">
                  <c:v>9.9999999999999645E-2</c:v>
                </c:pt>
                <c:pt idx="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9-E440-9E02-E8BF2AAE2AF9}"/>
            </c:ext>
          </c:extLst>
        </c:ser>
        <c:ser>
          <c:idx val="1"/>
          <c:order val="1"/>
          <c:tx>
            <c:strRef>
              <c:f>'Video example'!$E$7</c:f>
              <c:strCache>
                <c:ptCount val="1"/>
                <c:pt idx="0">
                  <c:v>mRbar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'Video example'!$E$8:$E$14</c:f>
              <c:numCache>
                <c:formatCode>General</c:formatCode>
                <c:ptCount val="7"/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9-E440-9E02-E8BF2AAE2AF9}"/>
            </c:ext>
          </c:extLst>
        </c:ser>
        <c:ser>
          <c:idx val="2"/>
          <c:order val="2"/>
          <c:tx>
            <c:strRef>
              <c:f>'Video example'!$F$7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'Video example'!$F$8:$F$14</c:f>
              <c:numCache>
                <c:formatCode>0.0</c:formatCode>
                <c:ptCount val="7"/>
                <c:pt idx="0">
                  <c:v>2.6160000000000001</c:v>
                </c:pt>
                <c:pt idx="1">
                  <c:v>2.6160000000000001</c:v>
                </c:pt>
                <c:pt idx="2">
                  <c:v>2.6160000000000001</c:v>
                </c:pt>
                <c:pt idx="3">
                  <c:v>2.6160000000000001</c:v>
                </c:pt>
                <c:pt idx="4">
                  <c:v>2.6160000000000001</c:v>
                </c:pt>
                <c:pt idx="5">
                  <c:v>2.6160000000000001</c:v>
                </c:pt>
                <c:pt idx="6">
                  <c:v>2.6160000000000001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9-E440-9E02-E8BF2AAE2AF9}"/>
            </c:ext>
          </c:extLst>
        </c:ser>
        <c:ser>
          <c:idx val="3"/>
          <c:order val="3"/>
          <c:tx>
            <c:strRef>
              <c:f>'Video example'!$G$7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'Video example'!$G$8:$G$14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59-E440-9E02-E8BF2AAE2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771775"/>
        <c:axId val="456295231"/>
      </c:lineChart>
      <c:catAx>
        <c:axId val="456771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95231"/>
        <c:crosses val="autoZero"/>
        <c:auto val="1"/>
        <c:lblAlgn val="ctr"/>
        <c:lblOffset val="100"/>
        <c:noMultiLvlLbl val="0"/>
      </c:catAx>
      <c:valAx>
        <c:axId val="45629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7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679450</xdr:colOff>
      <xdr:row>3</xdr:row>
      <xdr:rowOff>50800</xdr:rowOff>
    </xdr:from>
    <xdr:to>
      <xdr:col>11</xdr:col>
      <xdr:colOff>152400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DF5A2-936D-25A9-0652-5A03B4E91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5</xdr:row>
      <xdr:rowOff>177800</xdr:rowOff>
    </xdr:from>
    <xdr:to>
      <xdr:col>7</xdr:col>
      <xdr:colOff>228600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8BB56-569D-0BDD-2D3D-CB856C16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12</xdr:row>
      <xdr:rowOff>0</xdr:rowOff>
    </xdr:from>
    <xdr:to>
      <xdr:col>13</xdr:col>
      <xdr:colOff>584200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70668-6DB3-96E0-D780-42ACDA1B6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29</xdr:row>
      <xdr:rowOff>88900</xdr:rowOff>
    </xdr:from>
    <xdr:to>
      <xdr:col>6</xdr:col>
      <xdr:colOff>787400</xdr:colOff>
      <xdr:row>42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47734B-A855-46D5-2570-9C1DB6C94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8</xdr:row>
      <xdr:rowOff>88900</xdr:rowOff>
    </xdr:from>
    <xdr:to>
      <xdr:col>14</xdr:col>
      <xdr:colOff>254000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2889F-DDC2-AEFE-C8D9-AB45485B5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25</xdr:row>
      <xdr:rowOff>114300</xdr:rowOff>
    </xdr:from>
    <xdr:to>
      <xdr:col>11</xdr:col>
      <xdr:colOff>749300</xdr:colOff>
      <xdr:row>39</xdr:row>
      <xdr:rowOff>12700</xdr:rowOff>
    </xdr:to>
    <xdr:graphicFrame macro="[0]!Chart5_Click">
      <xdr:nvGraphicFramePr>
        <xdr:cNvPr id="6" name="Chart 5">
          <a:extLst>
            <a:ext uri="{FF2B5EF4-FFF2-40B4-BE49-F238E27FC236}">
              <a16:creationId xmlns:a16="http://schemas.microsoft.com/office/drawing/2014/main" id="{60551E8B-63C7-D447-8399-D1843FAC2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22</xdr:row>
      <xdr:rowOff>114300</xdr:rowOff>
    </xdr:from>
    <xdr:to>
      <xdr:col>6</xdr:col>
      <xdr:colOff>406400</xdr:colOff>
      <xdr:row>36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6EB5E2-8667-8836-6091-DDFD98169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21</xdr:row>
      <xdr:rowOff>88900</xdr:rowOff>
    </xdr:from>
    <xdr:to>
      <xdr:col>13</xdr:col>
      <xdr:colOff>177800</xdr:colOff>
      <xdr:row>34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B25B99-177F-BA04-3006-416AAD94F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18</xdr:row>
      <xdr:rowOff>139700</xdr:rowOff>
    </xdr:from>
    <xdr:to>
      <xdr:col>6</xdr:col>
      <xdr:colOff>622300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9104D-A811-EA78-A47C-D39FC3526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F451-F608-4045-8991-2EDC4EEB7AC3}">
  <dimension ref="A2:B24"/>
  <sheetViews>
    <sheetView workbookViewId="0">
      <selection activeCell="A5" sqref="A5:B10"/>
    </sheetView>
  </sheetViews>
  <sheetFormatPr baseColWidth="10" defaultRowHeight="16" x14ac:dyDescent="0.2"/>
  <sheetData>
    <row r="2" spans="1:2" x14ac:dyDescent="0.2">
      <c r="A2" t="s">
        <v>15</v>
      </c>
    </row>
    <row r="4" spans="1:2" ht="17" thickBot="1" x14ac:dyDescent="0.25">
      <c r="A4" s="9" t="s">
        <v>5</v>
      </c>
    </row>
    <row r="5" spans="1:2" x14ac:dyDescent="0.2">
      <c r="A5" s="10" t="s">
        <v>6</v>
      </c>
      <c r="B5">
        <v>10.5</v>
      </c>
    </row>
    <row r="6" spans="1:2" x14ac:dyDescent="0.2">
      <c r="A6" s="10" t="s">
        <v>7</v>
      </c>
      <c r="B6">
        <v>11.2</v>
      </c>
    </row>
    <row r="7" spans="1:2" x14ac:dyDescent="0.2">
      <c r="A7" s="10" t="s">
        <v>8</v>
      </c>
      <c r="B7">
        <v>9.1999999999999993</v>
      </c>
    </row>
    <row r="8" spans="1:2" x14ac:dyDescent="0.2">
      <c r="A8" s="10" t="s">
        <v>9</v>
      </c>
      <c r="B8">
        <v>10.1</v>
      </c>
    </row>
    <row r="9" spans="1:2" x14ac:dyDescent="0.2">
      <c r="A9" s="10" t="s">
        <v>10</v>
      </c>
      <c r="B9">
        <v>10.4</v>
      </c>
    </row>
    <row r="10" spans="1:2" x14ac:dyDescent="0.2">
      <c r="A10" s="10" t="s">
        <v>11</v>
      </c>
      <c r="B10">
        <v>10.5</v>
      </c>
    </row>
    <row r="11" spans="1:2" x14ac:dyDescent="0.2">
      <c r="A11" s="10"/>
    </row>
    <row r="12" spans="1:2" x14ac:dyDescent="0.2">
      <c r="A12" s="10"/>
    </row>
    <row r="13" spans="1:2" x14ac:dyDescent="0.2">
      <c r="A13" s="10"/>
    </row>
    <row r="14" spans="1:2" x14ac:dyDescent="0.2">
      <c r="A14" s="10"/>
    </row>
    <row r="15" spans="1:2" x14ac:dyDescent="0.2">
      <c r="A15" s="10"/>
    </row>
    <row r="16" spans="1:2" x14ac:dyDescent="0.2">
      <c r="A16" s="10"/>
    </row>
    <row r="17" spans="1:1" x14ac:dyDescent="0.2">
      <c r="A17" s="10"/>
    </row>
    <row r="18" spans="1:1" x14ac:dyDescent="0.2">
      <c r="A18" s="10"/>
    </row>
    <row r="19" spans="1:1" x14ac:dyDescent="0.2">
      <c r="A19" s="10"/>
    </row>
    <row r="20" spans="1:1" x14ac:dyDescent="0.2">
      <c r="A20" s="10"/>
    </row>
    <row r="21" spans="1:1" x14ac:dyDescent="0.2">
      <c r="A21" s="10"/>
    </row>
    <row r="22" spans="1:1" x14ac:dyDescent="0.2">
      <c r="A22" s="10"/>
    </row>
    <row r="23" spans="1:1" x14ac:dyDescent="0.2">
      <c r="A23" s="10"/>
    </row>
    <row r="24" spans="1:1" x14ac:dyDescent="0.2">
      <c r="A24" s="1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2294-3BE1-9B41-A30E-5EB60E6F3ABD}">
  <dimension ref="A1:M23"/>
  <sheetViews>
    <sheetView topLeftCell="A9" workbookViewId="0">
      <selection activeCell="M19" sqref="J7:M19"/>
    </sheetView>
  </sheetViews>
  <sheetFormatPr baseColWidth="10" defaultRowHeight="16" x14ac:dyDescent="0.2"/>
  <sheetData>
    <row r="1" spans="1:13" x14ac:dyDescent="0.2">
      <c r="A1" t="s">
        <v>22</v>
      </c>
    </row>
    <row r="6" spans="1:13" x14ac:dyDescent="0.2">
      <c r="E6" s="1" t="s">
        <v>0</v>
      </c>
      <c r="H6" s="2"/>
      <c r="K6" s="1" t="s">
        <v>0</v>
      </c>
    </row>
    <row r="7" spans="1:13" x14ac:dyDescent="0.2">
      <c r="A7" t="s">
        <v>23</v>
      </c>
      <c r="D7" s="3" t="s">
        <v>13</v>
      </c>
      <c r="E7" s="4" t="s">
        <v>24</v>
      </c>
      <c r="F7" s="3" t="s">
        <v>1</v>
      </c>
      <c r="G7" s="3" t="s">
        <v>2</v>
      </c>
      <c r="H7" s="5"/>
      <c r="I7" s="6"/>
      <c r="J7" s="7" t="s">
        <v>3</v>
      </c>
      <c r="K7" s="8" t="s">
        <v>4</v>
      </c>
      <c r="L7" s="3" t="s">
        <v>1</v>
      </c>
      <c r="M7" s="3" t="s">
        <v>2</v>
      </c>
    </row>
    <row r="8" spans="1:13" x14ac:dyDescent="0.2">
      <c r="A8" s="10" t="s">
        <v>6</v>
      </c>
      <c r="B8">
        <v>10.5</v>
      </c>
      <c r="E8" s="19">
        <v>1.009090909090909</v>
      </c>
      <c r="F8" s="19">
        <v>3.2997272727272726</v>
      </c>
      <c r="G8">
        <v>0</v>
      </c>
      <c r="J8">
        <v>10.5</v>
      </c>
      <c r="K8" s="19">
        <v>9.3083333333333318</v>
      </c>
      <c r="L8" s="19">
        <f>J20+(2.66*D20)</f>
        <v>11.99251515151515</v>
      </c>
      <c r="M8" s="19">
        <f>K14-(2.66*E14)</f>
        <v>6.6241515151515138</v>
      </c>
    </row>
    <row r="9" spans="1:13" x14ac:dyDescent="0.2">
      <c r="A9" s="10" t="s">
        <v>7</v>
      </c>
      <c r="B9">
        <v>11.2</v>
      </c>
      <c r="D9">
        <f>ABS(B9-B8)</f>
        <v>0.69999999999999929</v>
      </c>
      <c r="E9" s="19">
        <v>1.009090909090909</v>
      </c>
      <c r="F9" s="19">
        <v>3.2997272727272726</v>
      </c>
      <c r="G9">
        <v>0</v>
      </c>
      <c r="J9">
        <v>11.2</v>
      </c>
      <c r="K9" s="19">
        <v>9.3083333333333318</v>
      </c>
      <c r="L9" s="19">
        <v>11.99251515151515</v>
      </c>
      <c r="M9" s="19">
        <v>6.6241515151515138</v>
      </c>
    </row>
    <row r="10" spans="1:13" x14ac:dyDescent="0.2">
      <c r="A10" s="10" t="s">
        <v>8</v>
      </c>
      <c r="B10">
        <v>9.1999999999999993</v>
      </c>
      <c r="D10">
        <f t="shared" ref="D10:D19" si="0">ABS(B10-B9)</f>
        <v>2</v>
      </c>
      <c r="E10" s="19">
        <v>1.009090909090909</v>
      </c>
      <c r="F10" s="19">
        <v>3.2997272727272726</v>
      </c>
      <c r="G10">
        <v>0</v>
      </c>
      <c r="J10">
        <v>9.1999999999999993</v>
      </c>
      <c r="K10" s="19">
        <v>9.3083333333333318</v>
      </c>
      <c r="L10" s="19">
        <v>11.99251515151515</v>
      </c>
      <c r="M10" s="19">
        <v>6.6241515151515138</v>
      </c>
    </row>
    <row r="11" spans="1:13" x14ac:dyDescent="0.2">
      <c r="A11" s="10" t="s">
        <v>9</v>
      </c>
      <c r="B11">
        <v>10.1</v>
      </c>
      <c r="D11">
        <f t="shared" si="0"/>
        <v>0.90000000000000036</v>
      </c>
      <c r="E11" s="19">
        <v>1.009090909090909</v>
      </c>
      <c r="F11" s="19">
        <v>3.2997272727272726</v>
      </c>
      <c r="G11">
        <v>0</v>
      </c>
      <c r="J11">
        <v>10.1</v>
      </c>
      <c r="K11" s="19">
        <v>9.3083333333333318</v>
      </c>
      <c r="L11" s="19">
        <v>11.99251515151515</v>
      </c>
      <c r="M11" s="19">
        <v>6.6241515151515138</v>
      </c>
    </row>
    <row r="12" spans="1:13" x14ac:dyDescent="0.2">
      <c r="A12" s="10" t="s">
        <v>10</v>
      </c>
      <c r="B12">
        <v>10.4</v>
      </c>
      <c r="D12">
        <f t="shared" si="0"/>
        <v>0.30000000000000071</v>
      </c>
      <c r="E12" s="19">
        <v>1.009090909090909</v>
      </c>
      <c r="F12" s="19">
        <v>3.2997272727272726</v>
      </c>
      <c r="G12">
        <v>0</v>
      </c>
      <c r="J12">
        <v>10.4</v>
      </c>
      <c r="K12" s="19">
        <v>9.3083333333333318</v>
      </c>
      <c r="L12" s="19">
        <v>11.99251515151515</v>
      </c>
      <c r="M12" s="19">
        <v>6.6241515151515138</v>
      </c>
    </row>
    <row r="13" spans="1:13" x14ac:dyDescent="0.2">
      <c r="A13" s="10" t="s">
        <v>11</v>
      </c>
      <c r="B13">
        <v>10.5</v>
      </c>
      <c r="D13">
        <f>ABS(B13-B12)</f>
        <v>9.9999999999999645E-2</v>
      </c>
      <c r="E13" s="19">
        <v>1.009090909090909</v>
      </c>
      <c r="F13" s="19">
        <v>3.2997272727272726</v>
      </c>
      <c r="G13">
        <v>0</v>
      </c>
      <c r="J13">
        <v>10.5</v>
      </c>
      <c r="K13" s="19">
        <v>9.3083333333333318</v>
      </c>
      <c r="L13" s="19">
        <v>11.99251515151515</v>
      </c>
      <c r="M13" s="19">
        <v>6.6241515151515138</v>
      </c>
    </row>
    <row r="14" spans="1:13" x14ac:dyDescent="0.2">
      <c r="A14" s="10" t="s">
        <v>43</v>
      </c>
      <c r="B14" s="17">
        <v>8.6999999999999993</v>
      </c>
      <c r="D14">
        <f t="shared" si="0"/>
        <v>1.8000000000000007</v>
      </c>
      <c r="E14" s="19">
        <v>1.009090909090909</v>
      </c>
      <c r="F14" s="19">
        <v>3.2997272727272726</v>
      </c>
      <c r="G14">
        <v>0</v>
      </c>
      <c r="J14" s="17">
        <v>8.6999999999999993</v>
      </c>
      <c r="K14" s="19">
        <v>9.3083333333333318</v>
      </c>
      <c r="L14" s="19">
        <v>11.99251515151515</v>
      </c>
      <c r="M14" s="19">
        <v>6.6241515151515138</v>
      </c>
    </row>
    <row r="15" spans="1:13" x14ac:dyDescent="0.2">
      <c r="A15" s="10" t="s">
        <v>44</v>
      </c>
      <c r="B15" s="17">
        <v>8.6999999999999993</v>
      </c>
      <c r="D15">
        <f t="shared" si="0"/>
        <v>0</v>
      </c>
      <c r="E15" s="19">
        <v>1.009090909090909</v>
      </c>
      <c r="F15" s="19">
        <v>3.2997272727272726</v>
      </c>
      <c r="G15">
        <v>0</v>
      </c>
      <c r="J15" s="17">
        <v>8.6999999999999993</v>
      </c>
      <c r="K15" s="19">
        <v>9.3083333333333318</v>
      </c>
      <c r="L15" s="19">
        <v>11.99251515151515</v>
      </c>
      <c r="M15" s="19">
        <v>6.6241515151515138</v>
      </c>
    </row>
    <row r="16" spans="1:13" x14ac:dyDescent="0.2">
      <c r="A16" s="10" t="s">
        <v>45</v>
      </c>
      <c r="B16" s="17">
        <v>7</v>
      </c>
      <c r="D16">
        <f>ABS(B16-B15)</f>
        <v>1.6999999999999993</v>
      </c>
      <c r="E16" s="19">
        <v>1.009090909090909</v>
      </c>
      <c r="F16" s="19">
        <v>3.2997272727272726</v>
      </c>
      <c r="G16">
        <v>0</v>
      </c>
      <c r="J16" s="17">
        <v>7</v>
      </c>
      <c r="K16" s="19">
        <v>9.3083333333333318</v>
      </c>
      <c r="L16" s="19">
        <v>11.99251515151515</v>
      </c>
      <c r="M16" s="19">
        <v>6.6241515151515138</v>
      </c>
    </row>
    <row r="17" spans="1:13" x14ac:dyDescent="0.2">
      <c r="A17" s="10" t="s">
        <v>46</v>
      </c>
      <c r="B17" s="17">
        <v>6.8</v>
      </c>
      <c r="D17">
        <f t="shared" si="0"/>
        <v>0.20000000000000018</v>
      </c>
      <c r="E17" s="19">
        <v>1.009090909090909</v>
      </c>
      <c r="F17" s="19">
        <v>3.2997272727272726</v>
      </c>
      <c r="G17">
        <v>0</v>
      </c>
      <c r="J17" s="17">
        <v>6.8</v>
      </c>
      <c r="K17" s="19">
        <v>9.3083333333333318</v>
      </c>
      <c r="L17" s="19">
        <v>11.99251515151515</v>
      </c>
      <c r="M17" s="19">
        <v>6.6241515151515138</v>
      </c>
    </row>
    <row r="18" spans="1:13" x14ac:dyDescent="0.2">
      <c r="A18" s="10" t="s">
        <v>47</v>
      </c>
      <c r="B18" s="17">
        <v>9.6</v>
      </c>
      <c r="D18">
        <f t="shared" si="0"/>
        <v>2.8</v>
      </c>
      <c r="E18" s="19">
        <v>1.009090909090909</v>
      </c>
      <c r="F18" s="19">
        <v>3.2997272727272726</v>
      </c>
      <c r="G18">
        <v>0</v>
      </c>
      <c r="J18" s="17">
        <v>9.6</v>
      </c>
      <c r="K18" s="19">
        <v>9.3083333333333318</v>
      </c>
      <c r="L18" s="19">
        <v>11.99251515151515</v>
      </c>
      <c r="M18" s="19">
        <v>6.6241515151515138</v>
      </c>
    </row>
    <row r="19" spans="1:13" x14ac:dyDescent="0.2">
      <c r="A19" s="10" t="s">
        <v>48</v>
      </c>
      <c r="B19" s="17">
        <v>9</v>
      </c>
      <c r="D19">
        <f t="shared" si="0"/>
        <v>0.59999999999999964</v>
      </c>
      <c r="E19" s="19">
        <v>1.009090909090909</v>
      </c>
      <c r="F19" s="19">
        <v>3.2997272727272726</v>
      </c>
      <c r="G19">
        <v>0</v>
      </c>
      <c r="J19" s="17">
        <v>9</v>
      </c>
      <c r="K19" s="19">
        <v>9.3083333333333318</v>
      </c>
      <c r="L19" s="19">
        <v>11.99251515151515</v>
      </c>
      <c r="M19" s="19">
        <v>6.6241515151515138</v>
      </c>
    </row>
    <row r="20" spans="1:13" x14ac:dyDescent="0.2">
      <c r="C20" t="s">
        <v>24</v>
      </c>
      <c r="D20">
        <f>AVERAGE(D9:D19)</f>
        <v>1.009090909090909</v>
      </c>
      <c r="I20" t="s">
        <v>49</v>
      </c>
      <c r="J20" s="19">
        <f>AVERAGE(J8:J19)</f>
        <v>9.3083333333333318</v>
      </c>
    </row>
    <row r="22" spans="1:13" x14ac:dyDescent="0.2">
      <c r="D22" t="s">
        <v>25</v>
      </c>
      <c r="E22">
        <f>3.27*D20</f>
        <v>3.2997272727272726</v>
      </c>
    </row>
    <row r="23" spans="1:13" x14ac:dyDescent="0.2">
      <c r="D23" t="s">
        <v>26</v>
      </c>
      <c r="E23">
        <f>2.66*D20</f>
        <v>2.684181818181818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6880-B350-D04F-A90F-4128A22D122C}">
  <dimension ref="A1:M17"/>
  <sheetViews>
    <sheetView topLeftCell="A4" workbookViewId="0">
      <selection activeCell="E16" sqref="E16"/>
    </sheetView>
  </sheetViews>
  <sheetFormatPr baseColWidth="10" defaultRowHeight="16" x14ac:dyDescent="0.2"/>
  <sheetData>
    <row r="1" spans="1:13" x14ac:dyDescent="0.2">
      <c r="A1" t="s">
        <v>22</v>
      </c>
    </row>
    <row r="6" spans="1:13" x14ac:dyDescent="0.2">
      <c r="E6" s="1" t="s">
        <v>0</v>
      </c>
      <c r="H6" s="2"/>
      <c r="K6" s="1" t="s">
        <v>0</v>
      </c>
    </row>
    <row r="7" spans="1:13" x14ac:dyDescent="0.2">
      <c r="A7" t="s">
        <v>23</v>
      </c>
      <c r="D7" s="3" t="s">
        <v>13</v>
      </c>
      <c r="E7" s="4" t="s">
        <v>24</v>
      </c>
      <c r="F7" s="3" t="s">
        <v>1</v>
      </c>
      <c r="G7" s="3" t="s">
        <v>2</v>
      </c>
      <c r="H7" s="5"/>
      <c r="I7" s="6"/>
      <c r="J7" s="7" t="s">
        <v>3</v>
      </c>
      <c r="K7" s="8" t="s">
        <v>4</v>
      </c>
      <c r="L7" s="3" t="s">
        <v>1</v>
      </c>
      <c r="M7" s="3" t="s">
        <v>2</v>
      </c>
    </row>
    <row r="8" spans="1:13" x14ac:dyDescent="0.2">
      <c r="A8" s="10" t="s">
        <v>6</v>
      </c>
      <c r="B8" s="14">
        <v>10.5</v>
      </c>
      <c r="F8" s="20">
        <v>2.6160000000000001</v>
      </c>
      <c r="G8">
        <v>0</v>
      </c>
      <c r="J8" s="14">
        <v>10.5</v>
      </c>
      <c r="K8" s="19">
        <v>10.316666666666666</v>
      </c>
      <c r="L8" s="19">
        <f>J14+(2.66*D14)</f>
        <v>12.444666666666667</v>
      </c>
      <c r="M8" s="19">
        <f>K14-(2.66*E14)</f>
        <v>8.1886666666666663</v>
      </c>
    </row>
    <row r="9" spans="1:13" x14ac:dyDescent="0.2">
      <c r="A9" s="10" t="s">
        <v>7</v>
      </c>
      <c r="B9" s="14">
        <v>11.2</v>
      </c>
      <c r="D9">
        <f>ABS(B9-B8)</f>
        <v>0.69999999999999929</v>
      </c>
      <c r="E9">
        <v>0.8</v>
      </c>
      <c r="F9" s="20">
        <v>2.6160000000000001</v>
      </c>
      <c r="G9">
        <v>0</v>
      </c>
      <c r="J9" s="14">
        <v>11.2</v>
      </c>
      <c r="K9" s="19">
        <v>10.316666666666666</v>
      </c>
      <c r="L9" s="19">
        <v>12.444666666666667</v>
      </c>
      <c r="M9" s="19">
        <v>8.1886666666666663</v>
      </c>
    </row>
    <row r="10" spans="1:13" x14ac:dyDescent="0.2">
      <c r="A10" s="10" t="s">
        <v>8</v>
      </c>
      <c r="B10" s="14">
        <v>9.1999999999999993</v>
      </c>
      <c r="D10">
        <f t="shared" ref="D10:D13" si="0">ABS(B10-B9)</f>
        <v>2</v>
      </c>
      <c r="E10">
        <v>0.8</v>
      </c>
      <c r="F10" s="20">
        <v>2.6160000000000001</v>
      </c>
      <c r="G10">
        <v>0</v>
      </c>
      <c r="J10" s="14">
        <v>9.1999999999999993</v>
      </c>
      <c r="K10" s="19">
        <v>10.316666666666666</v>
      </c>
      <c r="L10" s="19">
        <v>12.444666666666667</v>
      </c>
      <c r="M10" s="19">
        <v>8.1886666666666663</v>
      </c>
    </row>
    <row r="11" spans="1:13" x14ac:dyDescent="0.2">
      <c r="A11" s="10" t="s">
        <v>9</v>
      </c>
      <c r="B11" s="14">
        <v>10.1</v>
      </c>
      <c r="D11">
        <f t="shared" si="0"/>
        <v>0.90000000000000036</v>
      </c>
      <c r="E11">
        <v>0.8</v>
      </c>
      <c r="F11" s="20">
        <v>2.6160000000000001</v>
      </c>
      <c r="G11">
        <v>0</v>
      </c>
      <c r="J11" s="14">
        <v>10.1</v>
      </c>
      <c r="K11" s="19">
        <v>10.316666666666666</v>
      </c>
      <c r="L11" s="19">
        <v>12.444666666666667</v>
      </c>
      <c r="M11" s="19">
        <v>8.1886666666666663</v>
      </c>
    </row>
    <row r="12" spans="1:13" x14ac:dyDescent="0.2">
      <c r="A12" s="10" t="s">
        <v>10</v>
      </c>
      <c r="B12" s="14">
        <v>10.4</v>
      </c>
      <c r="D12">
        <f t="shared" si="0"/>
        <v>0.30000000000000071</v>
      </c>
      <c r="E12">
        <v>0.8</v>
      </c>
      <c r="F12" s="20">
        <v>2.6160000000000001</v>
      </c>
      <c r="G12">
        <v>0</v>
      </c>
      <c r="J12" s="14">
        <v>10.4</v>
      </c>
      <c r="K12" s="19">
        <v>10.316666666666666</v>
      </c>
      <c r="L12" s="19">
        <v>12.444666666666667</v>
      </c>
      <c r="M12" s="19">
        <v>8.1886666666666663</v>
      </c>
    </row>
    <row r="13" spans="1:13" x14ac:dyDescent="0.2">
      <c r="A13" s="10" t="s">
        <v>11</v>
      </c>
      <c r="B13" s="14">
        <v>10.5</v>
      </c>
      <c r="D13">
        <f t="shared" si="0"/>
        <v>9.9999999999999645E-2</v>
      </c>
      <c r="E13">
        <v>0.8</v>
      </c>
      <c r="F13" s="20">
        <v>2.6160000000000001</v>
      </c>
      <c r="G13">
        <v>0</v>
      </c>
      <c r="J13" s="14">
        <v>10.5</v>
      </c>
      <c r="K13" s="19">
        <v>10.316666666666666</v>
      </c>
      <c r="L13" s="19">
        <v>12.444666666666667</v>
      </c>
      <c r="M13" s="19">
        <v>8.1886666666666663</v>
      </c>
    </row>
    <row r="14" spans="1:13" x14ac:dyDescent="0.2">
      <c r="C14" t="s">
        <v>24</v>
      </c>
      <c r="D14">
        <f>AVERAGE(D9:D13)</f>
        <v>0.8</v>
      </c>
      <c r="E14">
        <v>0.8</v>
      </c>
      <c r="F14" s="20">
        <v>2.6160000000000001</v>
      </c>
      <c r="G14">
        <v>0</v>
      </c>
      <c r="I14" t="s">
        <v>49</v>
      </c>
      <c r="J14">
        <f>AVERAGE(J8:J13)</f>
        <v>10.316666666666666</v>
      </c>
      <c r="K14" s="19">
        <v>10.316666666666666</v>
      </c>
      <c r="L14" s="19">
        <v>12.444666666666667</v>
      </c>
      <c r="M14" s="19">
        <v>8.1886666666666663</v>
      </c>
    </row>
    <row r="16" spans="1:13" x14ac:dyDescent="0.2">
      <c r="D16" t="s">
        <v>25</v>
      </c>
      <c r="E16">
        <f>3.27*D14</f>
        <v>2.6160000000000001</v>
      </c>
    </row>
    <row r="17" spans="4:5" x14ac:dyDescent="0.2">
      <c r="D17" t="s">
        <v>26</v>
      </c>
      <c r="E17">
        <f>2.66*D14</f>
        <v>2.1280000000000001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64C80-0271-1044-AD62-4C99959D0108}">
  <dimension ref="A2:G10"/>
  <sheetViews>
    <sheetView workbookViewId="0">
      <selection activeCell="C5" sqref="C5:G5"/>
    </sheetView>
  </sheetViews>
  <sheetFormatPr baseColWidth="10" defaultRowHeight="16" x14ac:dyDescent="0.2"/>
  <sheetData>
    <row r="2" spans="1:7" x14ac:dyDescent="0.2">
      <c r="A2" t="s">
        <v>16</v>
      </c>
    </row>
    <row r="3" spans="1:7" x14ac:dyDescent="0.2"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</row>
    <row r="4" spans="1:7" x14ac:dyDescent="0.2">
      <c r="A4" t="s">
        <v>12</v>
      </c>
      <c r="B4">
        <v>10.5</v>
      </c>
      <c r="C4">
        <v>11.2</v>
      </c>
      <c r="D4">
        <v>9.1999999999999993</v>
      </c>
      <c r="E4">
        <v>10.1</v>
      </c>
      <c r="F4">
        <v>10.4</v>
      </c>
      <c r="G4">
        <v>10.5</v>
      </c>
    </row>
    <row r="5" spans="1:7" x14ac:dyDescent="0.2">
      <c r="A5" s="12" t="s">
        <v>13</v>
      </c>
      <c r="B5" s="12"/>
      <c r="C5" s="12">
        <f>ABS(C4-B4)</f>
        <v>0.69999999999999929</v>
      </c>
      <c r="D5" s="12">
        <f t="shared" ref="D5:G5" si="0">ABS(D4-C4)</f>
        <v>2</v>
      </c>
      <c r="E5" s="12">
        <f t="shared" si="0"/>
        <v>0.90000000000000036</v>
      </c>
      <c r="F5" s="12">
        <f t="shared" si="0"/>
        <v>0.30000000000000071</v>
      </c>
      <c r="G5" s="12">
        <f t="shared" si="0"/>
        <v>9.9999999999999645E-2</v>
      </c>
    </row>
    <row r="9" spans="1:7" x14ac:dyDescent="0.2">
      <c r="B9" s="10" t="s">
        <v>6</v>
      </c>
      <c r="C9" s="10" t="s">
        <v>7</v>
      </c>
      <c r="D9" s="10" t="s">
        <v>8</v>
      </c>
      <c r="E9" s="10" t="s">
        <v>9</v>
      </c>
      <c r="F9" s="10" t="s">
        <v>10</v>
      </c>
      <c r="G9" s="10" t="s">
        <v>11</v>
      </c>
    </row>
    <row r="10" spans="1:7" x14ac:dyDescent="0.2">
      <c r="A10" s="12" t="s">
        <v>13</v>
      </c>
      <c r="B10" s="12"/>
      <c r="C10" s="12">
        <v>0.69999999999999929</v>
      </c>
      <c r="D10" s="12">
        <v>2</v>
      </c>
      <c r="E10" s="12">
        <v>0.90000000000000036</v>
      </c>
      <c r="F10" s="12">
        <v>0.30000000000000071</v>
      </c>
      <c r="G10" s="12">
        <v>9.9999999999999645E-2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FB0F-A83A-9142-9D08-C39273BA5A80}">
  <dimension ref="A2:B10"/>
  <sheetViews>
    <sheetView workbookViewId="0">
      <selection activeCell="B4" sqref="B4:B10"/>
    </sheetView>
  </sheetViews>
  <sheetFormatPr baseColWidth="10" defaultRowHeight="16" x14ac:dyDescent="0.2"/>
  <sheetData>
    <row r="2" spans="1:2" x14ac:dyDescent="0.2">
      <c r="A2" t="s">
        <v>17</v>
      </c>
    </row>
    <row r="4" spans="1:2" x14ac:dyDescent="0.2">
      <c r="A4" s="10" t="s">
        <v>6</v>
      </c>
      <c r="B4">
        <v>10.5</v>
      </c>
    </row>
    <row r="5" spans="1:2" x14ac:dyDescent="0.2">
      <c r="A5" s="10" t="s">
        <v>7</v>
      </c>
      <c r="B5">
        <v>11.2</v>
      </c>
    </row>
    <row r="6" spans="1:2" x14ac:dyDescent="0.2">
      <c r="A6" s="10" t="s">
        <v>8</v>
      </c>
      <c r="B6">
        <v>9.1999999999999993</v>
      </c>
    </row>
    <row r="7" spans="1:2" x14ac:dyDescent="0.2">
      <c r="A7" s="10" t="s">
        <v>9</v>
      </c>
      <c r="B7">
        <v>10.1</v>
      </c>
    </row>
    <row r="8" spans="1:2" x14ac:dyDescent="0.2">
      <c r="A8" s="10" t="s">
        <v>10</v>
      </c>
      <c r="B8">
        <v>10.4</v>
      </c>
    </row>
    <row r="9" spans="1:2" x14ac:dyDescent="0.2">
      <c r="A9" s="10" t="s">
        <v>11</v>
      </c>
      <c r="B9">
        <v>10.5</v>
      </c>
    </row>
    <row r="10" spans="1:2" x14ac:dyDescent="0.2">
      <c r="A10" s="13" t="s">
        <v>14</v>
      </c>
      <c r="B10" s="12">
        <f>AVERAGE(B4:B9)</f>
        <v>10.316666666666666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8D3E-E4BA-214D-A282-F18D9892C444}">
  <dimension ref="A3:I6"/>
  <sheetViews>
    <sheetView workbookViewId="0">
      <selection activeCell="C6" sqref="C6:G6"/>
    </sheetView>
  </sheetViews>
  <sheetFormatPr baseColWidth="10" defaultRowHeight="16" x14ac:dyDescent="0.2"/>
  <sheetData>
    <row r="3" spans="1:9" x14ac:dyDescent="0.2">
      <c r="A3" t="s">
        <v>18</v>
      </c>
    </row>
    <row r="5" spans="1:9" x14ac:dyDescent="0.2">
      <c r="B5" s="10" t="s">
        <v>6</v>
      </c>
      <c r="C5" s="10" t="s">
        <v>7</v>
      </c>
      <c r="D5" s="10" t="s">
        <v>8</v>
      </c>
      <c r="E5" s="10" t="s">
        <v>9</v>
      </c>
      <c r="F5" s="10" t="s">
        <v>10</v>
      </c>
      <c r="G5" s="10" t="s">
        <v>11</v>
      </c>
    </row>
    <row r="6" spans="1:9" x14ac:dyDescent="0.2">
      <c r="A6" t="s">
        <v>13</v>
      </c>
      <c r="C6">
        <v>0.69999999999999929</v>
      </c>
      <c r="D6">
        <v>2</v>
      </c>
      <c r="E6">
        <v>0.90000000000000036</v>
      </c>
      <c r="F6">
        <v>0.30000000000000071</v>
      </c>
      <c r="G6">
        <v>9.9999999999999645E-2</v>
      </c>
      <c r="H6" t="s">
        <v>19</v>
      </c>
      <c r="I6" s="12">
        <f>AVERAGE(C6:G6)</f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D298-F0FD-9345-87DC-4438A1D73064}">
  <dimension ref="A1:I8"/>
  <sheetViews>
    <sheetView workbookViewId="0">
      <selection activeCell="I8" sqref="I8"/>
    </sheetView>
  </sheetViews>
  <sheetFormatPr baseColWidth="10" defaultRowHeight="16" x14ac:dyDescent="0.2"/>
  <sheetData>
    <row r="1" spans="1:9" x14ac:dyDescent="0.2">
      <c r="A1" t="s">
        <v>27</v>
      </c>
    </row>
    <row r="5" spans="1:9" x14ac:dyDescent="0.2">
      <c r="A5" t="s">
        <v>28</v>
      </c>
      <c r="C5" t="s">
        <v>29</v>
      </c>
      <c r="D5">
        <v>10.316666666666666</v>
      </c>
      <c r="E5" t="s">
        <v>30</v>
      </c>
      <c r="F5" t="s">
        <v>33</v>
      </c>
      <c r="H5" s="12" t="s">
        <v>34</v>
      </c>
      <c r="I5" s="12">
        <f>D5+(2.66*0.8)</f>
        <v>12.444666666666667</v>
      </c>
    </row>
    <row r="8" spans="1:9" x14ac:dyDescent="0.2">
      <c r="A8" t="s">
        <v>31</v>
      </c>
      <c r="C8" t="s">
        <v>29</v>
      </c>
      <c r="D8">
        <v>10.316666666666666</v>
      </c>
      <c r="E8" t="s">
        <v>32</v>
      </c>
      <c r="F8" t="s">
        <v>33</v>
      </c>
      <c r="H8" s="12" t="s">
        <v>35</v>
      </c>
      <c r="I8" s="12">
        <f>D8-(2.66*0.8)</f>
        <v>8.1886666666666663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A0F43-9D7F-E246-ACFE-AB1ACA573637}">
  <dimension ref="A1:C5"/>
  <sheetViews>
    <sheetView workbookViewId="0">
      <selection activeCell="B6" sqref="B6"/>
    </sheetView>
  </sheetViews>
  <sheetFormatPr baseColWidth="10" defaultRowHeight="16" x14ac:dyDescent="0.2"/>
  <sheetData>
    <row r="1" spans="1:3" x14ac:dyDescent="0.2">
      <c r="A1" t="s">
        <v>36</v>
      </c>
    </row>
    <row r="3" spans="1:3" x14ac:dyDescent="0.2">
      <c r="A3">
        <v>3.27</v>
      </c>
      <c r="B3" t="s">
        <v>37</v>
      </c>
      <c r="C3">
        <v>0.8</v>
      </c>
    </row>
    <row r="5" spans="1:3" x14ac:dyDescent="0.2">
      <c r="A5" t="s">
        <v>38</v>
      </c>
      <c r="B5">
        <f>3.27*0.8</f>
        <v>2.6160000000000001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966B-A9A8-C745-9678-EA66EE3A1207}">
  <dimension ref="A1:H23"/>
  <sheetViews>
    <sheetView workbookViewId="0">
      <selection activeCell="C20" sqref="C20"/>
    </sheetView>
  </sheetViews>
  <sheetFormatPr baseColWidth="10" defaultRowHeight="16" x14ac:dyDescent="0.2"/>
  <sheetData>
    <row r="1" spans="1:8" x14ac:dyDescent="0.2">
      <c r="A1" t="s">
        <v>20</v>
      </c>
    </row>
    <row r="4" spans="1:8" x14ac:dyDescent="0.2">
      <c r="A4" t="s">
        <v>39</v>
      </c>
    </row>
    <row r="5" spans="1:8" x14ac:dyDescent="0.2">
      <c r="C5" t="s">
        <v>13</v>
      </c>
      <c r="D5" s="16" t="s">
        <v>42</v>
      </c>
      <c r="E5" t="s">
        <v>41</v>
      </c>
      <c r="F5" s="12" t="s">
        <v>34</v>
      </c>
      <c r="G5" s="12" t="s">
        <v>35</v>
      </c>
      <c r="H5" t="s">
        <v>12</v>
      </c>
    </row>
    <row r="6" spans="1:8" x14ac:dyDescent="0.2">
      <c r="A6" s="10" t="s">
        <v>6</v>
      </c>
      <c r="B6">
        <v>10.5</v>
      </c>
      <c r="F6" s="19">
        <v>12.444666666666667</v>
      </c>
      <c r="G6" s="19">
        <v>8.1886666666666663</v>
      </c>
    </row>
    <row r="7" spans="1:8" x14ac:dyDescent="0.2">
      <c r="A7" s="10" t="s">
        <v>7</v>
      </c>
      <c r="B7">
        <v>11.2</v>
      </c>
      <c r="C7">
        <v>0.69999999999999929</v>
      </c>
      <c r="D7" s="15">
        <v>0.8</v>
      </c>
      <c r="E7" s="19">
        <f>3.27*D7</f>
        <v>2.6160000000000001</v>
      </c>
      <c r="F7" s="19">
        <v>12.444666666666667</v>
      </c>
      <c r="G7" s="19">
        <v>8.1886666666666663</v>
      </c>
      <c r="H7" s="19">
        <v>10.316666666666666</v>
      </c>
    </row>
    <row r="8" spans="1:8" x14ac:dyDescent="0.2">
      <c r="A8" s="10" t="s">
        <v>8</v>
      </c>
      <c r="B8">
        <v>9.1999999999999993</v>
      </c>
      <c r="C8">
        <v>2</v>
      </c>
      <c r="D8" s="15">
        <v>0.8</v>
      </c>
      <c r="E8" s="19">
        <f t="shared" ref="E8:E11" si="0">3.27*D8</f>
        <v>2.6160000000000001</v>
      </c>
      <c r="F8" s="19">
        <v>12.444666666666667</v>
      </c>
      <c r="G8" s="19">
        <v>8.1886666666666663</v>
      </c>
      <c r="H8" s="19">
        <v>10.316666666666666</v>
      </c>
    </row>
    <row r="9" spans="1:8" x14ac:dyDescent="0.2">
      <c r="A9" s="10" t="s">
        <v>9</v>
      </c>
      <c r="B9">
        <v>10.1</v>
      </c>
      <c r="C9">
        <v>0.90000000000000036</v>
      </c>
      <c r="D9" s="15">
        <v>0.8</v>
      </c>
      <c r="E9" s="19">
        <f t="shared" si="0"/>
        <v>2.6160000000000001</v>
      </c>
      <c r="F9" s="19">
        <v>12.444666666666667</v>
      </c>
      <c r="G9" s="19">
        <v>8.1886666666666663</v>
      </c>
      <c r="H9" s="19">
        <v>10.316666666666666</v>
      </c>
    </row>
    <row r="10" spans="1:8" x14ac:dyDescent="0.2">
      <c r="A10" s="10" t="s">
        <v>10</v>
      </c>
      <c r="B10">
        <v>10.4</v>
      </c>
      <c r="C10">
        <v>0.30000000000000071</v>
      </c>
      <c r="D10" s="15">
        <v>0.8</v>
      </c>
      <c r="E10" s="19">
        <f t="shared" si="0"/>
        <v>2.6160000000000001</v>
      </c>
      <c r="F10" s="19">
        <v>12.444666666666667</v>
      </c>
      <c r="G10" s="19">
        <v>8.1886666666666663</v>
      </c>
      <c r="H10" s="19">
        <v>10.316666666666666</v>
      </c>
    </row>
    <row r="11" spans="1:8" x14ac:dyDescent="0.2">
      <c r="A11" s="10" t="s">
        <v>11</v>
      </c>
      <c r="B11">
        <v>10.5</v>
      </c>
      <c r="C11">
        <v>9.9999999999999645E-2</v>
      </c>
      <c r="D11" s="15">
        <v>0.8</v>
      </c>
      <c r="E11" s="19">
        <f t="shared" si="0"/>
        <v>2.6160000000000001</v>
      </c>
      <c r="F11" s="19">
        <v>12.444666666666667</v>
      </c>
      <c r="G11" s="19">
        <v>8.1886666666666663</v>
      </c>
      <c r="H11" s="19">
        <v>10.316666666666666</v>
      </c>
    </row>
    <row r="12" spans="1:8" x14ac:dyDescent="0.2">
      <c r="A12" s="10" t="s">
        <v>40</v>
      </c>
      <c r="B12" s="12">
        <f>AVERAGE(B6:B11)</f>
        <v>10.316666666666666</v>
      </c>
      <c r="C12" s="12">
        <f>AVERAGE(C7:C11)</f>
        <v>0.8</v>
      </c>
    </row>
    <row r="17" spans="1:5" x14ac:dyDescent="0.2">
      <c r="C17" s="12" t="s">
        <v>34</v>
      </c>
      <c r="D17" s="12" t="s">
        <v>35</v>
      </c>
      <c r="E17" t="s">
        <v>12</v>
      </c>
    </row>
    <row r="18" spans="1:5" x14ac:dyDescent="0.2">
      <c r="A18" s="10" t="s">
        <v>6</v>
      </c>
      <c r="B18">
        <v>10.5</v>
      </c>
      <c r="C18" s="19">
        <v>12.444666666666667</v>
      </c>
      <c r="D18" s="19">
        <v>8.1886666666666663</v>
      </c>
      <c r="E18" s="19">
        <v>10.316666666666666</v>
      </c>
    </row>
    <row r="19" spans="1:5" x14ac:dyDescent="0.2">
      <c r="A19" s="10" t="s">
        <v>7</v>
      </c>
      <c r="B19">
        <v>11.2</v>
      </c>
      <c r="C19" s="19">
        <v>12.444666666666667</v>
      </c>
      <c r="D19" s="19">
        <v>8.1886666666666663</v>
      </c>
      <c r="E19" s="19">
        <v>10.316666666666666</v>
      </c>
    </row>
    <row r="20" spans="1:5" x14ac:dyDescent="0.2">
      <c r="A20" s="10" t="s">
        <v>8</v>
      </c>
      <c r="B20">
        <v>9.1999999999999993</v>
      </c>
      <c r="C20" s="19">
        <v>12.444666666666667</v>
      </c>
      <c r="D20" s="19">
        <v>8.1886666666666663</v>
      </c>
      <c r="E20" s="19">
        <v>10.316666666666666</v>
      </c>
    </row>
    <row r="21" spans="1:5" x14ac:dyDescent="0.2">
      <c r="A21" s="10" t="s">
        <v>9</v>
      </c>
      <c r="B21">
        <v>10.1</v>
      </c>
      <c r="C21" s="19">
        <v>12.444666666666667</v>
      </c>
      <c r="D21" s="19">
        <v>8.1886666666666663</v>
      </c>
      <c r="E21" s="19">
        <v>10.316666666666666</v>
      </c>
    </row>
    <row r="22" spans="1:5" x14ac:dyDescent="0.2">
      <c r="A22" s="10" t="s">
        <v>10</v>
      </c>
      <c r="B22">
        <v>10.4</v>
      </c>
      <c r="C22" s="19">
        <v>12.444666666666667</v>
      </c>
      <c r="D22" s="19">
        <v>8.1886666666666663</v>
      </c>
      <c r="E22" s="19">
        <v>10.316666666666666</v>
      </c>
    </row>
    <row r="23" spans="1:5" x14ac:dyDescent="0.2">
      <c r="A23" s="10" t="s">
        <v>11</v>
      </c>
      <c r="B23">
        <v>10.5</v>
      </c>
      <c r="C23" s="19">
        <v>12.444666666666667</v>
      </c>
      <c r="D23" s="19">
        <v>8.1886666666666663</v>
      </c>
      <c r="E23" s="19">
        <v>10.316666666666666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DB447-3711-4F49-A553-55384D853E4F}">
  <dimension ref="A1:E34"/>
  <sheetViews>
    <sheetView topLeftCell="A7" workbookViewId="0">
      <selection activeCell="H26" sqref="H26"/>
    </sheetView>
  </sheetViews>
  <sheetFormatPr baseColWidth="10" defaultRowHeight="16" x14ac:dyDescent="0.2"/>
  <sheetData>
    <row r="1" spans="1:5" x14ac:dyDescent="0.2">
      <c r="A1" t="s">
        <v>21</v>
      </c>
    </row>
    <row r="4" spans="1:5" x14ac:dyDescent="0.2">
      <c r="C4" t="s">
        <v>13</v>
      </c>
      <c r="D4" s="16" t="s">
        <v>42</v>
      </c>
      <c r="E4" t="s">
        <v>41</v>
      </c>
    </row>
    <row r="5" spans="1:5" x14ac:dyDescent="0.2">
      <c r="A5" s="10" t="s">
        <v>6</v>
      </c>
      <c r="B5">
        <v>10.5</v>
      </c>
    </row>
    <row r="6" spans="1:5" x14ac:dyDescent="0.2">
      <c r="A6" s="10" t="s">
        <v>7</v>
      </c>
      <c r="B6">
        <v>11.2</v>
      </c>
      <c r="C6">
        <f>B6-B5</f>
        <v>0.69999999999999929</v>
      </c>
      <c r="D6" s="18">
        <v>1.009090909090909</v>
      </c>
      <c r="E6" s="19">
        <f>3.27*D6</f>
        <v>3.2997272727272726</v>
      </c>
    </row>
    <row r="7" spans="1:5" x14ac:dyDescent="0.2">
      <c r="A7" s="10" t="s">
        <v>8</v>
      </c>
      <c r="B7">
        <v>9.1999999999999993</v>
      </c>
      <c r="C7">
        <f>ABS(B7-B6)</f>
        <v>2</v>
      </c>
      <c r="D7" s="18">
        <v>1.009090909090909</v>
      </c>
      <c r="E7" s="19">
        <f>3.27*D7</f>
        <v>3.2997272727272726</v>
      </c>
    </row>
    <row r="8" spans="1:5" x14ac:dyDescent="0.2">
      <c r="A8" s="10" t="s">
        <v>9</v>
      </c>
      <c r="B8">
        <v>10.1</v>
      </c>
      <c r="C8">
        <f t="shared" ref="C8:C16" si="0">ABS(B8-B7)</f>
        <v>0.90000000000000036</v>
      </c>
      <c r="D8" s="18">
        <v>1.009090909090909</v>
      </c>
      <c r="E8" s="19">
        <f t="shared" ref="E7:E16" si="1">3.27*D8</f>
        <v>3.2997272727272726</v>
      </c>
    </row>
    <row r="9" spans="1:5" x14ac:dyDescent="0.2">
      <c r="A9" s="10" t="s">
        <v>10</v>
      </c>
      <c r="B9">
        <v>10.4</v>
      </c>
      <c r="C9">
        <f t="shared" si="0"/>
        <v>0.30000000000000071</v>
      </c>
      <c r="D9" s="18">
        <v>1.009090909090909</v>
      </c>
      <c r="E9" s="19">
        <f t="shared" si="1"/>
        <v>3.2997272727272726</v>
      </c>
    </row>
    <row r="10" spans="1:5" x14ac:dyDescent="0.2">
      <c r="A10" s="10" t="s">
        <v>11</v>
      </c>
      <c r="B10">
        <v>10.5</v>
      </c>
      <c r="C10">
        <f t="shared" si="0"/>
        <v>9.9999999999999645E-2</v>
      </c>
      <c r="D10" s="18">
        <v>1.009090909090909</v>
      </c>
      <c r="E10" s="19">
        <f t="shared" si="1"/>
        <v>3.2997272727272726</v>
      </c>
    </row>
    <row r="11" spans="1:5" x14ac:dyDescent="0.2">
      <c r="A11" s="10" t="s">
        <v>43</v>
      </c>
      <c r="B11" s="17">
        <v>8.6999999999999993</v>
      </c>
      <c r="C11">
        <f t="shared" si="0"/>
        <v>1.8000000000000007</v>
      </c>
      <c r="D11" s="18">
        <v>1.009090909090909</v>
      </c>
      <c r="E11" s="19">
        <f t="shared" si="1"/>
        <v>3.2997272727272726</v>
      </c>
    </row>
    <row r="12" spans="1:5" x14ac:dyDescent="0.2">
      <c r="A12" s="10" t="s">
        <v>44</v>
      </c>
      <c r="B12" s="17">
        <v>8.6999999999999993</v>
      </c>
      <c r="C12">
        <f t="shared" si="0"/>
        <v>0</v>
      </c>
      <c r="D12" s="18">
        <v>1.009090909090909</v>
      </c>
      <c r="E12" s="19">
        <f t="shared" si="1"/>
        <v>3.2997272727272726</v>
      </c>
    </row>
    <row r="13" spans="1:5" x14ac:dyDescent="0.2">
      <c r="A13" s="10" t="s">
        <v>45</v>
      </c>
      <c r="B13" s="17">
        <v>7</v>
      </c>
      <c r="C13">
        <f t="shared" si="0"/>
        <v>1.6999999999999993</v>
      </c>
      <c r="D13" s="18">
        <v>1.009090909090909</v>
      </c>
      <c r="E13" s="19">
        <f t="shared" si="1"/>
        <v>3.2997272727272726</v>
      </c>
    </row>
    <row r="14" spans="1:5" x14ac:dyDescent="0.2">
      <c r="A14" s="10" t="s">
        <v>46</v>
      </c>
      <c r="B14" s="17">
        <v>6.8</v>
      </c>
      <c r="C14">
        <f t="shared" si="0"/>
        <v>0.20000000000000018</v>
      </c>
      <c r="D14" s="18">
        <v>1.009090909090909</v>
      </c>
      <c r="E14" s="19">
        <f t="shared" si="1"/>
        <v>3.2997272727272726</v>
      </c>
    </row>
    <row r="15" spans="1:5" x14ac:dyDescent="0.2">
      <c r="A15" s="10" t="s">
        <v>47</v>
      </c>
      <c r="B15" s="17">
        <v>9.6</v>
      </c>
      <c r="C15">
        <f t="shared" si="0"/>
        <v>2.8</v>
      </c>
      <c r="D15" s="18">
        <v>1.009090909090909</v>
      </c>
      <c r="E15" s="19">
        <f t="shared" si="1"/>
        <v>3.2997272727272726</v>
      </c>
    </row>
    <row r="16" spans="1:5" x14ac:dyDescent="0.2">
      <c r="A16" s="10" t="s">
        <v>48</v>
      </c>
      <c r="B16" s="17">
        <v>9</v>
      </c>
      <c r="C16">
        <f t="shared" si="0"/>
        <v>0.59999999999999964</v>
      </c>
      <c r="D16" s="18">
        <v>1.009090909090909</v>
      </c>
      <c r="E16" s="19">
        <f t="shared" si="1"/>
        <v>3.2997272727272726</v>
      </c>
    </row>
    <row r="17" spans="1:5" x14ac:dyDescent="0.2">
      <c r="B17">
        <f>AVERAGE(B5:B16)</f>
        <v>9.3083333333333318</v>
      </c>
      <c r="C17">
        <f>AVERAGE(C6:C16)</f>
        <v>1.009090909090909</v>
      </c>
    </row>
    <row r="22" spans="1:5" x14ac:dyDescent="0.2">
      <c r="C22" s="12" t="s">
        <v>34</v>
      </c>
      <c r="D22" s="12" t="s">
        <v>35</v>
      </c>
      <c r="E22" t="s">
        <v>12</v>
      </c>
    </row>
    <row r="23" spans="1:5" x14ac:dyDescent="0.2">
      <c r="A23" s="10" t="s">
        <v>6</v>
      </c>
      <c r="B23">
        <v>10.5</v>
      </c>
      <c r="C23" s="19">
        <f>E23+(2.66*C17)</f>
        <v>11.99251515151515</v>
      </c>
      <c r="D23" s="19">
        <f>E23-(2.66*C17)</f>
        <v>6.6241515151515138</v>
      </c>
      <c r="E23" s="19">
        <f>AVERAGE(B$23:B$34)</f>
        <v>9.3083333333333318</v>
      </c>
    </row>
    <row r="24" spans="1:5" x14ac:dyDescent="0.2">
      <c r="A24" s="10" t="s">
        <v>7</v>
      </c>
      <c r="B24">
        <v>11.2</v>
      </c>
      <c r="C24" s="19">
        <f>E24+(2.66*C17)</f>
        <v>11.99251515151515</v>
      </c>
      <c r="D24" s="19">
        <v>6.6241515151515138</v>
      </c>
      <c r="E24" s="19">
        <f t="shared" ref="E24:E34" si="2">AVERAGE(B$23:B$34)</f>
        <v>9.3083333333333318</v>
      </c>
    </row>
    <row r="25" spans="1:5" x14ac:dyDescent="0.2">
      <c r="A25" s="10" t="s">
        <v>8</v>
      </c>
      <c r="B25">
        <v>9.1999999999999993</v>
      </c>
      <c r="C25" s="19">
        <v>11.99251515151515</v>
      </c>
      <c r="D25" s="19">
        <v>6.6241515151515138</v>
      </c>
      <c r="E25" s="19">
        <f t="shared" si="2"/>
        <v>9.3083333333333318</v>
      </c>
    </row>
    <row r="26" spans="1:5" x14ac:dyDescent="0.2">
      <c r="A26" s="10" t="s">
        <v>9</v>
      </c>
      <c r="B26">
        <v>10.1</v>
      </c>
      <c r="C26" s="19">
        <v>11.99251515151515</v>
      </c>
      <c r="D26" s="19">
        <v>6.6241515151515138</v>
      </c>
      <c r="E26" s="19">
        <f t="shared" si="2"/>
        <v>9.3083333333333318</v>
      </c>
    </row>
    <row r="27" spans="1:5" x14ac:dyDescent="0.2">
      <c r="A27" s="10" t="s">
        <v>10</v>
      </c>
      <c r="B27">
        <v>10.4</v>
      </c>
      <c r="C27" s="19">
        <v>11.99251515151515</v>
      </c>
      <c r="D27" s="19">
        <v>6.6241515151515138</v>
      </c>
      <c r="E27" s="19">
        <f t="shared" si="2"/>
        <v>9.3083333333333318</v>
      </c>
    </row>
    <row r="28" spans="1:5" x14ac:dyDescent="0.2">
      <c r="A28" s="10" t="s">
        <v>11</v>
      </c>
      <c r="B28">
        <v>10.5</v>
      </c>
      <c r="C28" s="19">
        <v>11.99251515151515</v>
      </c>
      <c r="D28" s="19">
        <v>6.6241515151515138</v>
      </c>
      <c r="E28" s="19">
        <f t="shared" si="2"/>
        <v>9.3083333333333318</v>
      </c>
    </row>
    <row r="29" spans="1:5" x14ac:dyDescent="0.2">
      <c r="A29" s="10" t="s">
        <v>43</v>
      </c>
      <c r="B29" s="17">
        <v>8.6999999999999993</v>
      </c>
      <c r="C29" s="19">
        <v>11.99251515151515</v>
      </c>
      <c r="D29" s="19">
        <v>6.6241515151515138</v>
      </c>
      <c r="E29" s="19">
        <f t="shared" si="2"/>
        <v>9.3083333333333318</v>
      </c>
    </row>
    <row r="30" spans="1:5" x14ac:dyDescent="0.2">
      <c r="A30" s="10" t="s">
        <v>44</v>
      </c>
      <c r="B30" s="17">
        <v>8.6999999999999993</v>
      </c>
      <c r="C30" s="19">
        <v>11.99251515151515</v>
      </c>
      <c r="D30" s="19">
        <v>6.6241515151515138</v>
      </c>
      <c r="E30" s="19">
        <f t="shared" si="2"/>
        <v>9.3083333333333318</v>
      </c>
    </row>
    <row r="31" spans="1:5" x14ac:dyDescent="0.2">
      <c r="A31" s="10" t="s">
        <v>45</v>
      </c>
      <c r="B31" s="17">
        <v>7</v>
      </c>
      <c r="C31" s="19">
        <v>11.99251515151515</v>
      </c>
      <c r="D31" s="19">
        <v>6.6241515151515138</v>
      </c>
      <c r="E31" s="19">
        <f t="shared" si="2"/>
        <v>9.3083333333333318</v>
      </c>
    </row>
    <row r="32" spans="1:5" x14ac:dyDescent="0.2">
      <c r="A32" s="10" t="s">
        <v>46</v>
      </c>
      <c r="B32" s="17">
        <v>6.8</v>
      </c>
      <c r="C32" s="19">
        <v>11.99251515151515</v>
      </c>
      <c r="D32" s="19">
        <v>6.6241515151515138</v>
      </c>
      <c r="E32" s="19">
        <f t="shared" si="2"/>
        <v>9.3083333333333318</v>
      </c>
    </row>
    <row r="33" spans="1:5" x14ac:dyDescent="0.2">
      <c r="A33" s="10" t="s">
        <v>47</v>
      </c>
      <c r="B33" s="17">
        <v>9.6</v>
      </c>
      <c r="C33" s="19">
        <v>11.99251515151515</v>
      </c>
      <c r="D33" s="19">
        <v>6.6241515151515138</v>
      </c>
      <c r="E33" s="19">
        <f t="shared" si="2"/>
        <v>9.3083333333333318</v>
      </c>
    </row>
    <row r="34" spans="1:5" x14ac:dyDescent="0.2">
      <c r="A34" s="10" t="s">
        <v>48</v>
      </c>
      <c r="B34" s="17">
        <v>9</v>
      </c>
      <c r="C34" s="19">
        <v>11.99251515151515</v>
      </c>
      <c r="D34" s="19">
        <v>6.6241515151515138</v>
      </c>
      <c r="E34" s="19">
        <f t="shared" si="2"/>
        <v>9.3083333333333318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3216-A71C-AF44-A5D9-1525C025B5C5}">
  <dimension ref="A4:B5"/>
  <sheetViews>
    <sheetView tabSelected="1" workbookViewId="0">
      <selection activeCell="B5" sqref="B5"/>
    </sheetView>
  </sheetViews>
  <sheetFormatPr baseColWidth="10" defaultRowHeight="16" x14ac:dyDescent="0.2"/>
  <sheetData>
    <row r="4" spans="1:2" x14ac:dyDescent="0.2">
      <c r="A4" t="s">
        <v>50</v>
      </c>
      <c r="B4" t="s">
        <v>53</v>
      </c>
    </row>
    <row r="5" spans="1:2" x14ac:dyDescent="0.2">
      <c r="A5" t="s">
        <v>51</v>
      </c>
      <c r="B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Question 1</vt:lpstr>
      <vt:lpstr>Question 2</vt:lpstr>
      <vt:lpstr>Question 3</vt:lpstr>
      <vt:lpstr>Question 4</vt:lpstr>
      <vt:lpstr>Question 5</vt:lpstr>
      <vt:lpstr>Question 6 </vt:lpstr>
      <vt:lpstr>Question 7</vt:lpstr>
      <vt:lpstr>Question 8</vt:lpstr>
      <vt:lpstr>Question 9 &amp;10</vt:lpstr>
      <vt:lpstr>Video example (2)</vt:lpstr>
      <vt:lpstr>Video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2023-08-30T01:23:31Z</dcterms:created>
  <dcterms:modified xsi:type="dcterms:W3CDTF">2023-08-31T03:27:29Z</dcterms:modified>
</cp:coreProperties>
</file>